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s" sheetId="1" r:id="rId4"/>
    <sheet state="visible" name="Philippines" sheetId="2" r:id="rId5"/>
    <sheet state="visible" name="Mobility Aggregated" sheetId="3" r:id="rId6"/>
    <sheet state="visible" name="GDPValues" sheetId="4" r:id="rId7"/>
    <sheet state="visible" name="Unemployment" sheetId="5" r:id="rId8"/>
    <sheet state="visible" name="Russia" sheetId="6" r:id="rId9"/>
    <sheet state="visible" name="Sweden" sheetId="7" r:id="rId10"/>
    <sheet state="visible" name="Summary" sheetId="8" r:id="rId11"/>
    <sheet state="visible" name="Singapore" sheetId="9" r:id="rId12"/>
    <sheet state="visible" name="Japan" sheetId="10" r:id="rId13"/>
    <sheet state="visible" name="Italy" sheetId="11" r:id="rId14"/>
  </sheets>
  <definedNames/>
  <calcPr/>
  <extLst>
    <ext uri="GoogleSheetsCustomDataVersion1">
      <go:sheetsCustomData xmlns:go="http://customooxmlschemas.google.com/" r:id="rId15" roundtripDataSignature="AMtx7micDnkLSpv0YL2X/IrF+AEYvZKR/Q=="/>
    </ext>
  </extLst>
</workbook>
</file>

<file path=xl/sharedStrings.xml><?xml version="1.0" encoding="utf-8"?>
<sst xmlns="http://schemas.openxmlformats.org/spreadsheetml/2006/main" count="2210" uniqueCount="786">
  <si>
    <t>Nitrogen</t>
  </si>
  <si>
    <t>JAPAN</t>
  </si>
  <si>
    <t>Filename</t>
  </si>
  <si>
    <t>Violet</t>
  </si>
  <si>
    <t>Year</t>
  </si>
  <si>
    <t>Blue</t>
  </si>
  <si>
    <t>Quarter</t>
  </si>
  <si>
    <t>Percentage</t>
  </si>
  <si>
    <t>Green</t>
  </si>
  <si>
    <t>Code</t>
  </si>
  <si>
    <t>Color</t>
  </si>
  <si>
    <t>Yellow</t>
  </si>
  <si>
    <t>Bin Equivalent</t>
  </si>
  <si>
    <t>Orange</t>
  </si>
  <si>
    <t>Red</t>
  </si>
  <si>
    <t>Night lights</t>
  </si>
  <si>
    <t>Black</t>
  </si>
  <si>
    <t>Grey</t>
  </si>
  <si>
    <t>White</t>
  </si>
  <si>
    <t>Weighted</t>
  </si>
  <si>
    <t>NO2</t>
  </si>
  <si>
    <t>Lights - Binned</t>
  </si>
  <si>
    <t>GDP</t>
  </si>
  <si>
    <t>Mean retail_and_recreation_percent_change_from_baseline</t>
  </si>
  <si>
    <t>Mean grocery_and_pharmacy_percent_change_from_baseline</t>
  </si>
  <si>
    <t>Mean parks_percent_change_from_baseline</t>
  </si>
  <si>
    <t>Mean transit_stations_percent_change_from_baseline</t>
  </si>
  <si>
    <t>Mean workplaces_percent_change_from_baseline</t>
  </si>
  <si>
    <t>Mean residential_percent_change_from_baseline</t>
  </si>
  <si>
    <t>Median retail_and_recreation_percent_change_from_baseline</t>
  </si>
  <si>
    <t>Median grocery_and_pharmacy_percent_change_from_baseline</t>
  </si>
  <si>
    <t>2018Q3</t>
  </si>
  <si>
    <t>Median parks_percent_change_from_baseline</t>
  </si>
  <si>
    <t>Median transit_stations_percent_change_from_baseline</t>
  </si>
  <si>
    <t>Median workplaces_percent_change_from_baseline</t>
  </si>
  <si>
    <t>Median residential_percent_change_from_baseline</t>
  </si>
  <si>
    <t>20180925-20180930</t>
  </si>
  <si>
    <t>Q3</t>
  </si>
  <si>
    <t>#3e00c3</t>
  </si>
  <si>
    <t>SWEDEN</t>
  </si>
  <si>
    <t>Average_RetailandRec</t>
  </si>
  <si>
    <t>Average_GroceryandPharmacy</t>
  </si>
  <si>
    <t>Average_Parks</t>
  </si>
  <si>
    <t>Average_Transit_Stations</t>
  </si>
  <si>
    <t>Average_Workplace</t>
  </si>
  <si>
    <t>Average_Residential</t>
  </si>
  <si>
    <t>Median_RetailandRec</t>
  </si>
  <si>
    <t>Median_GroceryandPharmacy</t>
  </si>
  <si>
    <t>Median_Parks</t>
  </si>
  <si>
    <t>Median_Transit_Stations</t>
  </si>
  <si>
    <t>Median_Workplace</t>
  </si>
  <si>
    <t>Median_Residential</t>
  </si>
  <si>
    <t>Country</t>
  </si>
  <si>
    <t>2018Q4</t>
  </si>
  <si>
    <t>#1203ec</t>
  </si>
  <si>
    <t>Q4</t>
  </si>
  <si>
    <t>Sweden</t>
  </si>
  <si>
    <t>Q1</t>
  </si>
  <si>
    <t>2019Q1</t>
  </si>
  <si>
    <t>Q2</t>
  </si>
  <si>
    <t>#681398</t>
  </si>
  <si>
    <t>2019Q2</t>
  </si>
  <si>
    <t>#7b0086</t>
  </si>
  <si>
    <t>Singapore</t>
  </si>
  <si>
    <t>2019Q3</t>
  </si>
  <si>
    <t>#3893c9</t>
  </si>
  <si>
    <t>SINGAPORE</t>
  </si>
  <si>
    <t>2019Q4</t>
  </si>
  <si>
    <t>Russia</t>
  </si>
  <si>
    <t>#16d6ea</t>
  </si>
  <si>
    <t>Philippines</t>
  </si>
  <si>
    <t>2020Q1</t>
  </si>
  <si>
    <t>#5655aa</t>
  </si>
  <si>
    <t>2020Q2</t>
  </si>
  <si>
    <t>#00f0e4</t>
  </si>
  <si>
    <t>#03d3a7</t>
  </si>
  <si>
    <t>ITALY</t>
  </si>
  <si>
    <t>Mean_retail_and_recreation_percent_change_from_baseline</t>
  </si>
  <si>
    <t>Mean_grocery_and_pharmacy_percent_change_from_baseline</t>
  </si>
  <si>
    <t>Mean_parks_percent_change_from_baseline</t>
  </si>
  <si>
    <t>Mean_transit_stations_percent_change_from_baseline</t>
  </si>
  <si>
    <t>Mean_workplaces_percent_change_from_baseline</t>
  </si>
  <si>
    <t>Mean_residential_percent_change_from_baseline</t>
  </si>
  <si>
    <t>Median_retail_and_recreation_percent_change_from_baseline</t>
  </si>
  <si>
    <t>Median_grocery_and_pharmacy_percent_change_from_baseline</t>
  </si>
  <si>
    <t>Median_parks_percent_change_from_baseline</t>
  </si>
  <si>
    <t>Median_transit_stations_percent_change_from_baseline</t>
  </si>
  <si>
    <t>#4773b9</t>
  </si>
  <si>
    <t>Median_workplaces_percent_change_from_baseline</t>
  </si>
  <si>
    <t>Median_residential_percent_change_from_baseline</t>
  </si>
  <si>
    <t>20181105-20181110</t>
  </si>
  <si>
    <t>32.6%</t>
  </si>
  <si>
    <t>#3100c6</t>
  </si>
  <si>
    <t>PHILIPPINES</t>
  </si>
  <si>
    <t>Employment</t>
  </si>
  <si>
    <t>21.8%</t>
  </si>
  <si>
    <t>#0d00ed</t>
  </si>
  <si>
    <t>15%</t>
  </si>
  <si>
    <t>#000187</t>
  </si>
  <si>
    <t>Italy</t>
  </si>
  <si>
    <t>Q3-2018</t>
  </si>
  <si>
    <t>Q4-2018</t>
  </si>
  <si>
    <t>Q1-2019</t>
  </si>
  <si>
    <t>Q2-2019</t>
  </si>
  <si>
    <t>9.4%</t>
  </si>
  <si>
    <t>Q3-2019</t>
  </si>
  <si>
    <t>#0100a6</t>
  </si>
  <si>
    <t>Q4-2019</t>
  </si>
  <si>
    <t>Q1-2020</t>
  </si>
  <si>
    <t>5.7%</t>
  </si>
  <si>
    <t>#730e8c</t>
  </si>
  <si>
    <t>4.1%</t>
  </si>
  <si>
    <t>#030062</t>
  </si>
  <si>
    <t>Unemployment</t>
  </si>
  <si>
    <t>italy</t>
  </si>
  <si>
    <t>3.3%</t>
  </si>
  <si>
    <t>#25b9dc</t>
  </si>
  <si>
    <t>3.2%</t>
  </si>
  <si>
    <t>#66349a</t>
  </si>
  <si>
    <t>2.8%</t>
  </si>
  <si>
    <t>#5558ac</t>
  </si>
  <si>
    <t>1.8%</t>
  </si>
  <si>
    <t>#3d87c4</t>
  </si>
  <si>
    <t>20190205-20190210</t>
  </si>
  <si>
    <t>#1f01c6</t>
  </si>
  <si>
    <t>Yr+Qtr</t>
  </si>
  <si>
    <t>HSV</t>
  </si>
  <si>
    <t>#4fa81e</t>
  </si>
  <si>
    <t>#fd3202</t>
  </si>
  <si>
    <t>Lights</t>
  </si>
  <si>
    <t>Russia_NL_2018Q3.jpeg</t>
  </si>
  <si>
    <t>#0ad3a6</t>
  </si>
  <si>
    <t>#75148b</t>
  </si>
  <si>
    <t>#5d5d5d</t>
  </si>
  <si>
    <t>0°, 0%, 36%</t>
  </si>
  <si>
    <t>#3b8ec6</t>
  </si>
  <si>
    <t>grey</t>
  </si>
  <si>
    <t>#4c4499</t>
  </si>
  <si>
    <t>#16d8e9</t>
  </si>
  <si>
    <t>#e9f002</t>
  </si>
  <si>
    <t>#e9ac0b</t>
  </si>
  <si>
    <t>#8c8c8c</t>
  </si>
  <si>
    <t>0°, 0%, 55%</t>
  </si>
  <si>
    <t>20190505-20190510</t>
  </si>
  <si>
    <t>#711a8f</t>
  </si>
  <si>
    <t>#4f65b2</t>
  </si>
  <si>
    <t>#2ca8d4</t>
  </si>
  <si>
    <t>#373737</t>
  </si>
  <si>
    <t>#1acde6</t>
  </si>
  <si>
    <t>#08f1f6</t>
  </si>
  <si>
    <t>#fcfcfc</t>
  </si>
  <si>
    <t>#02e6cf</t>
  </si>
  <si>
    <t>white</t>
  </si>
  <si>
    <t>#3c86c3</t>
  </si>
  <si>
    <t>Russia_NL_2018Q4.jpeg</t>
  </si>
  <si>
    <t>#02c992</t>
  </si>
  <si>
    <t>#646464</t>
  </si>
  <si>
    <t>#020084</t>
  </si>
  <si>
    <t>#f4f4f4</t>
  </si>
  <si>
    <t>#b3b3b3</t>
  </si>
  <si>
    <t>20190922-20190928</t>
  </si>
  <si>
    <t>#3500d0</t>
  </si>
  <si>
    <t>Russia_NL_2019Q1.jpeg</t>
  </si>
  <si>
    <t>#9f9f9e</t>
  </si>
  <si>
    <t>60°, 1%, 62%</t>
  </si>
  <si>
    <t>#6f198c</t>
  </si>
  <si>
    <t>#737373</t>
  </si>
  <si>
    <t>#12e2ce</t>
  </si>
  <si>
    <t>#25bcdc</t>
  </si>
  <si>
    <t>#f9f9f9</t>
  </si>
  <si>
    <t>#5455aa</t>
  </si>
  <si>
    <t>Binned Lights</t>
  </si>
  <si>
    <t>#d4d4d4</t>
  </si>
  <si>
    <t>Russia_NL_2019Q2.jpeg</t>
  </si>
  <si>
    <t>#6e6e6e</t>
  </si>
  <si>
    <t>#1c9525</t>
  </si>
  <si>
    <t>#bbbbbb</t>
  </si>
  <si>
    <t>#353535</t>
  </si>
  <si>
    <t>#f7f7f7</t>
  </si>
  <si>
    <t>#06bb77</t>
  </si>
  <si>
    <t>#0f0f0f</t>
  </si>
  <si>
    <t>black</t>
  </si>
  <si>
    <t>Russia_NL_2019Q3.jpeg</t>
  </si>
  <si>
    <t>#73bb08</t>
  </si>
  <si>
    <t>Year+Qtr</t>
  </si>
  <si>
    <t>#daed05</t>
  </si>
  <si>
    <t>Lights - Stockholm only</t>
  </si>
  <si>
    <t>#0a0a0a</t>
  </si>
  <si>
    <t>Sweden_NL_2018Q3.jpeg</t>
  </si>
  <si>
    <t>#3d3d3d</t>
  </si>
  <si>
    <t>#545454</t>
  </si>
  <si>
    <t>0°, 0%, 33%</t>
  </si>
  <si>
    <t>33%</t>
  </si>
  <si>
    <t>20191010-20191015</t>
  </si>
  <si>
    <t>#6a2095</t>
  </si>
  <si>
    <t>#a4a4a4</t>
  </si>
  <si>
    <t>#1b00e7</t>
  </si>
  <si>
    <t>#727272</t>
  </si>
  <si>
    <t>#3900ac</t>
  </si>
  <si>
    <t>#3d96cb</t>
  </si>
  <si>
    <t>#32a029</t>
  </si>
  <si>
    <t>#323232</t>
  </si>
  <si>
    <t>0°, 0%, 20%</t>
  </si>
  <si>
    <t>20%</t>
  </si>
  <si>
    <t>Russia_NL_2019Q4.jpeg</t>
  </si>
  <si>
    <t>#13e5de</t>
  </si>
  <si>
    <t>#94c706</t>
  </si>
  <si>
    <t>#b6b6b6</t>
  </si>
  <si>
    <t>#f80f05</t>
  </si>
  <si>
    <t>#949494</t>
  </si>
  <si>
    <t>0°, 0%, 58%</t>
  </si>
  <si>
    <t>58%</t>
  </si>
  <si>
    <t>#e2a219</t>
  </si>
  <si>
    <t>#fd8003</t>
  </si>
  <si>
    <t>Russia_NL_2020Q1.jpeg</t>
  </si>
  <si>
    <t>#f3f3f3</t>
  </si>
  <si>
    <t>0°, 0%, 95%</t>
  </si>
  <si>
    <t>95%</t>
  </si>
  <si>
    <t>#929292</t>
  </si>
  <si>
    <t>20200210-20200215</t>
  </si>
  <si>
    <t>#1f00d7</t>
  </si>
  <si>
    <t>#c2c2c1</t>
  </si>
  <si>
    <t>60°, 1%, 76%</t>
  </si>
  <si>
    <t>Sweden_NL_2018Q4.jpeg</t>
  </si>
  <si>
    <t>#04008e</t>
  </si>
  <si>
    <t>#454545</t>
  </si>
  <si>
    <t>0°, 0%, 27%</t>
  </si>
  <si>
    <t>27%</t>
  </si>
  <si>
    <t>#731b8d</t>
  </si>
  <si>
    <t>#fbfbfb</t>
  </si>
  <si>
    <t>#5503ac</t>
  </si>
  <si>
    <t>#545cae</t>
  </si>
  <si>
    <t>#c3c3c3</t>
  </si>
  <si>
    <t>0°, 0%, 76%</t>
  </si>
  <si>
    <t>76%</t>
  </si>
  <si>
    <t>Russia_NL_2020Q2.jpeg</t>
  </si>
  <si>
    <t>#339acd</t>
  </si>
  <si>
    <t>#19c5e2</t>
  </si>
  <si>
    <t>0°, 0%, 97%</t>
  </si>
  <si>
    <t>97%</t>
  </si>
  <si>
    <t>#b5b5b5</t>
  </si>
  <si>
    <t>20200420-20200425</t>
  </si>
  <si>
    <t>#0f00ee</t>
  </si>
  <si>
    <t>Sweden_NL_2019Q1.jpeg</t>
  </si>
  <si>
    <t>#848484</t>
  </si>
  <si>
    <t>#5a5a5a</t>
  </si>
  <si>
    <t>#1e00cd</t>
  </si>
  <si>
    <t>0°, 0%, 35%</t>
  </si>
  <si>
    <t>35%</t>
  </si>
  <si>
    <t>#0001a8</t>
  </si>
  <si>
    <t>#000261</t>
  </si>
  <si>
    <t>#bbbaba</t>
  </si>
  <si>
    <t>0°, 1%, 73%</t>
  </si>
  <si>
    <t>73%</t>
  </si>
  <si>
    <t>#000080</t>
  </si>
  <si>
    <t>#f6f6f6</t>
  </si>
  <si>
    <t>0°, 0%, 96%</t>
  </si>
  <si>
    <t>96%</t>
  </si>
  <si>
    <t>#000191</t>
  </si>
  <si>
    <t>Sweden_NL_2019Q2.jpeg</t>
  </si>
  <si>
    <t>#f0f0f0</t>
  </si>
  <si>
    <t>#484848</t>
  </si>
  <si>
    <t>0°, 0%, 28%</t>
  </si>
  <si>
    <t>28%</t>
  </si>
  <si>
    <t>#818181</t>
  </si>
  <si>
    <t>0°, 0%, 51%</t>
  </si>
  <si>
    <t>51%</t>
  </si>
  <si>
    <t>#060606</t>
  </si>
  <si>
    <t>NIGHT LIGHTS</t>
  </si>
  <si>
    <t>#2e2e2e</t>
  </si>
  <si>
    <t>Moscow_2018_Q3.png</t>
  </si>
  <si>
    <t>#fd1801</t>
  </si>
  <si>
    <t>red</t>
  </si>
  <si>
    <t>#787878</t>
  </si>
  <si>
    <t>#e0e0e0</t>
  </si>
  <si>
    <t>Sweden_NL_2019Q3.jpeg</t>
  </si>
  <si>
    <t>#222222</t>
  </si>
  <si>
    <t>0°, 0%, 13%</t>
  </si>
  <si>
    <t>13%</t>
  </si>
  <si>
    <t>#31ad1c</t>
  </si>
  <si>
    <t>green</t>
  </si>
  <si>
    <t>#616161</t>
  </si>
  <si>
    <t>#aeaeae</t>
  </si>
  <si>
    <t>0°, 0%, 68%</t>
  </si>
  <si>
    <t>#03f2dd</t>
  </si>
  <si>
    <t>68%</t>
  </si>
  <si>
    <t>blue</t>
  </si>
  <si>
    <t>#00c67e</t>
  </si>
  <si>
    <t>#f1f1f0</t>
  </si>
  <si>
    <t>60°, 0%, 95%</t>
  </si>
  <si>
    <t>#0ccbe8</t>
  </si>
  <si>
    <t>Sweden_NL_2019Q4.jpeg</t>
  </si>
  <si>
    <t>#4a4a4a</t>
  </si>
  <si>
    <t>#bababa</t>
  </si>
  <si>
    <t>0°, 0%, 73%</t>
  </si>
  <si>
    <t>#d2f404</t>
  </si>
  <si>
    <t>yellow</t>
  </si>
  <si>
    <t>#7f7f7f</t>
  </si>
  <si>
    <t>#fc9303</t>
  </si>
  <si>
    <t>orange</t>
  </si>
  <si>
    <t>#272727</t>
  </si>
  <si>
    <t>Sweden_NL_2020Q1.jpeg</t>
  </si>
  <si>
    <t>#2d2d2d</t>
  </si>
  <si>
    <t>#fbdb01</t>
  </si>
  <si>
    <t>0°, 0%, 18%</t>
  </si>
  <si>
    <t>18%</t>
  </si>
  <si>
    <t>#adadad</t>
  </si>
  <si>
    <t>#f8f8f8</t>
  </si>
  <si>
    <t>#b8b8b8</t>
  </si>
  <si>
    <t>0°, 0%, 72%</t>
  </si>
  <si>
    <t>72%</t>
  </si>
  <si>
    <t>#2587c8</t>
  </si>
  <si>
    <t>Sweden_NL_2020Q1_2.jpeg</t>
  </si>
  <si>
    <t>#3c3c3c</t>
  </si>
  <si>
    <t>0°, 0%, 24%</t>
  </si>
  <si>
    <t>24%</t>
  </si>
  <si>
    <t>#5557b2</t>
  </si>
  <si>
    <t>#202020</t>
  </si>
  <si>
    <t>Moscow_2018_Q4.png</t>
  </si>
  <si>
    <t>#fe0500</t>
  </si>
  <si>
    <t>#141414</t>
  </si>
  <si>
    <t>0°, 0%, 8%</t>
  </si>
  <si>
    <t xml:space="preserve"> 8%</t>
  </si>
  <si>
    <t>#939393</t>
  </si>
  <si>
    <t>#2cb308</t>
  </si>
  <si>
    <t>#bfbfbf</t>
  </si>
  <si>
    <t>0°, 0%, 75%</t>
  </si>
  <si>
    <t>75%</t>
  </si>
  <si>
    <t>#d9d9d9</t>
  </si>
  <si>
    <t>#d6f602</t>
  </si>
  <si>
    <t>Sweden_NL_2020Q2.jpeg</t>
  </si>
  <si>
    <t>#089c2e</t>
  </si>
  <si>
    <t>#404040</t>
  </si>
  <si>
    <t>0°, 0%, 25%</t>
  </si>
  <si>
    <t>25%</t>
  </si>
  <si>
    <t>#626262</t>
  </si>
  <si>
    <t>0°, 0%, 38%</t>
  </si>
  <si>
    <t>#88da03</t>
  </si>
  <si>
    <t>38%</t>
  </si>
  <si>
    <t>#4f4f4f</t>
  </si>
  <si>
    <t>#04d499</t>
  </si>
  <si>
    <t>#232323</t>
  </si>
  <si>
    <t>0°, 0%, 14%</t>
  </si>
  <si>
    <t>14%</t>
  </si>
  <si>
    <t>#f6dc04</t>
  </si>
  <si>
    <t>#edecec</t>
  </si>
  <si>
    <t>Sweden_NL_2020Q2_2.jpeg</t>
  </si>
  <si>
    <t>#313131</t>
  </si>
  <si>
    <t>0°, 0%, 19%</t>
  </si>
  <si>
    <t>19%</t>
  </si>
  <si>
    <t>#fbb003</t>
  </si>
  <si>
    <t>0°, 0%, 4%</t>
  </si>
  <si>
    <t xml:space="preserve"> 4%</t>
  </si>
  <si>
    <t>#717171</t>
  </si>
  <si>
    <t>#fb8005</t>
  </si>
  <si>
    <t>#d3d3d3</t>
  </si>
  <si>
    <t>0°, 0%, 83%</t>
  </si>
  <si>
    <t>83%</t>
  </si>
  <si>
    <t>#f5f5f5</t>
  </si>
  <si>
    <t>#f95b04</t>
  </si>
  <si>
    <t>#8d8d8d</t>
  </si>
  <si>
    <t>55%</t>
  </si>
  <si>
    <t>#bcbcbc</t>
  </si>
  <si>
    <t>Moscow_2019_Q1.png</t>
  </si>
  <si>
    <t>Sweden_NL_2020Q2_3.jpeg</t>
  </si>
  <si>
    <t>0°, 0%, 2%</t>
  </si>
  <si>
    <t xml:space="preserve"> 2%</t>
  </si>
  <si>
    <t>#2a2a2a</t>
  </si>
  <si>
    <t>#0fa321</t>
  </si>
  <si>
    <t>#5e5e5e</t>
  </si>
  <si>
    <t>#595959</t>
  </si>
  <si>
    <t>#09d79f</t>
  </si>
  <si>
    <t>#959595</t>
  </si>
  <si>
    <t>#05f1ed</t>
  </si>
  <si>
    <t>#2c2c2c</t>
  </si>
  <si>
    <t>0°, 0%, 17%</t>
  </si>
  <si>
    <t>17%</t>
  </si>
  <si>
    <t>#b1e802</t>
  </si>
  <si>
    <t>#aaaaaa</t>
  </si>
  <si>
    <t>0°, 0%, 67%</t>
  </si>
  <si>
    <t>67%</t>
  </si>
  <si>
    <t>#a8a8a8</t>
  </si>
  <si>
    <t>#fc8004</t>
  </si>
  <si>
    <t>#efefef</t>
  </si>
  <si>
    <t>0°, 0%, 94%</t>
  </si>
  <si>
    <t>94%</t>
  </si>
  <si>
    <t>#fbd104</t>
  </si>
  <si>
    <t>NEW NL</t>
  </si>
  <si>
    <t>#09a3d4</t>
  </si>
  <si>
    <t>#888888</t>
  </si>
  <si>
    <t>Stockholm_2018_Q3.png</t>
  </si>
  <si>
    <t>#2c00aa</t>
  </si>
  <si>
    <t>#3c74c0</t>
  </si>
  <si>
    <t>#565656</t>
  </si>
  <si>
    <t>#5851b0</t>
  </si>
  <si>
    <t>violet</t>
  </si>
  <si>
    <t>#22028e</t>
  </si>
  <si>
    <t>Moscow_2019_Q2.png</t>
  </si>
  <si>
    <t>#fd0b00</t>
  </si>
  <si>
    <t>#3302c3</t>
  </si>
  <si>
    <t>#2fb023</t>
  </si>
  <si>
    <t>#3a00dc</t>
  </si>
  <si>
    <t>#09f0e4</t>
  </si>
  <si>
    <t>#4203f5</t>
  </si>
  <si>
    <t>#393939</t>
  </si>
  <si>
    <t>#cdf202</t>
  </si>
  <si>
    <t>#100352</t>
  </si>
  <si>
    <t>#f9da05</t>
  </si>
  <si>
    <t>#17026a</t>
  </si>
  <si>
    <t>#c4c4c4</t>
  </si>
  <si>
    <t>#fb6e04</t>
  </si>
  <si>
    <t>Stockholm_2018_Q4.png</t>
  </si>
  <si>
    <t>#4403fa</t>
  </si>
  <si>
    <t>#fba305</t>
  </si>
  <si>
    <t>#4f00d3</t>
  </si>
  <si>
    <t>#04d295</t>
  </si>
  <si>
    <t>#6a2ea1</t>
  </si>
  <si>
    <t>#06b7de</t>
  </si>
  <si>
    <t>#6b12a7</t>
  </si>
  <si>
    <t>#2b81c4</t>
  </si>
  <si>
    <t>Stockholm_2019_Q1.png</t>
  </si>
  <si>
    <t>Moscow_2019_Q3.png</t>
  </si>
  <si>
    <t>#720ba3</t>
  </si>
  <si>
    <t>#4403ea</t>
  </si>
  <si>
    <t>#3800ca</t>
  </si>
  <si>
    <t>#11e5e5</t>
  </si>
  <si>
    <t>#200084</t>
  </si>
  <si>
    <t>#1ea717</t>
  </si>
  <si>
    <t>#2904a7</t>
  </si>
  <si>
    <t>Stockholm_2019_Q2.png</t>
  </si>
  <si>
    <t>#0fc780</t>
  </si>
  <si>
    <t>#2803a2</t>
  </si>
  <si>
    <t>#fa3005</t>
  </si>
  <si>
    <t>#3f00e2</t>
  </si>
  <si>
    <t>#c7ec06</t>
  </si>
  <si>
    <t>#180166</t>
  </si>
  <si>
    <t>#5751b0</t>
  </si>
  <si>
    <t>#1a0075</t>
  </si>
  <si>
    <t>#1b96ce</t>
  </si>
  <si>
    <t>Stockholm_2019_Q3.png</t>
  </si>
  <si>
    <t>#3300c5</t>
  </si>
  <si>
    <t>#fab304</t>
  </si>
  <si>
    <t>#2900a6</t>
  </si>
  <si>
    <t>Moscow_2019_Q4.png</t>
  </si>
  <si>
    <t>#541186</t>
  </si>
  <si>
    <t>#1d037f</t>
  </si>
  <si>
    <t>#4200d3</t>
  </si>
  <si>
    <t>#220394</t>
  </si>
  <si>
    <t>#14ad40</t>
  </si>
  <si>
    <t>#3e02e7</t>
  </si>
  <si>
    <t>#fd3100</t>
  </si>
  <si>
    <t>#150365</t>
  </si>
  <si>
    <t>Stockholm_2019_Q4.png</t>
  </si>
  <si>
    <t>#13e2de</t>
  </si>
  <si>
    <t>#4600ef</t>
  </si>
  <si>
    <t>#5700c8</t>
  </si>
  <si>
    <t>#fada04</t>
  </si>
  <si>
    <t>#2c01a7</t>
  </si>
  <si>
    <t>#04001f</t>
  </si>
  <si>
    <t>Stockholm_2020_Q1.png</t>
  </si>
  <si>
    <t>#3b00dd</t>
  </si>
  <si>
    <t>#367dc2</t>
  </si>
  <si>
    <t>#abe60b</t>
  </si>
  <si>
    <t>#3002bc</t>
  </si>
  <si>
    <t>#fd9804</t>
  </si>
  <si>
    <t>#21008a</t>
  </si>
  <si>
    <t>Moscow_2020_Q1.png</t>
  </si>
  <si>
    <t>#fd0500</t>
  </si>
  <si>
    <t>Stockholm_2020_Q2.png</t>
  </si>
  <si>
    <t>#4300f6</t>
  </si>
  <si>
    <t>#24ab11</t>
  </si>
  <si>
    <t>#2c03b2</t>
  </si>
  <si>
    <t>#5b00c1</t>
  </si>
  <si>
    <t>#3503ce</t>
  </si>
  <si>
    <t>#afe803</t>
  </si>
  <si>
    <t>#1c017a</t>
  </si>
  <si>
    <t>#7f0792</t>
  </si>
  <si>
    <t>#14d49d</t>
  </si>
  <si>
    <t>#09c2e3</t>
  </si>
  <si>
    <t>#4d65b9</t>
  </si>
  <si>
    <t>#f6d006</t>
  </si>
  <si>
    <t>#f97a07</t>
  </si>
  <si>
    <t>Moscow_2020_Q2.png</t>
  </si>
  <si>
    <t>#20a622</t>
  </si>
  <si>
    <t>#4f02d8</t>
  </si>
  <si>
    <t>#7a009a</t>
  </si>
  <si>
    <t>#0ae6f1</t>
  </si>
  <si>
    <t>#03ebca</t>
  </si>
  <si>
    <t>#3d72bf</t>
  </si>
  <si>
    <t>#06a1d4</t>
  </si>
  <si>
    <t>#c9f304</t>
  </si>
  <si>
    <t>#6141a9</t>
  </si>
  <si>
    <t>GDP Prediction R^2</t>
  </si>
  <si>
    <t>Unemployment Prediction R^2</t>
  </si>
  <si>
    <t>NO2 + Binned Lights</t>
  </si>
  <si>
    <t>NO2+Light Intensity</t>
  </si>
  <si>
    <t>NO2+Light Intensity+ Mobility (Med Resi)</t>
  </si>
  <si>
    <t>NO2+ Binned Lights+ Mobility (Med Resi)</t>
  </si>
  <si>
    <t>Japan</t>
  </si>
  <si>
    <t>Predictions</t>
  </si>
  <si>
    <t>&lt;--- uhhhhhhh not sure why; i think dahil super baba ng light intensity and super baba ng mobility. i think both are inversely correlated w/ gdp. maybe need to double check</t>
  </si>
  <si>
    <t>Coefficients</t>
  </si>
  <si>
    <t>Intercept: 
 -5.213986911033391
Coefficients: 
 [2.24136698 0.07454625]</t>
  </si>
  <si>
    <t>Intercept: 
 -3.1905198514609507
Coefficients: 
 [0.01166709 5.58624937]</t>
  </si>
  <si>
    <t>Intercept: 
 -3.1514811187243064
Coefficients: 
 [ 0.007205    5.54848775 -0.01627097]</t>
  </si>
  <si>
    <t>Intercept: 
 5.153850819899044
Coefficients: 
 [-2.20726515 -0.28862624]</t>
  </si>
  <si>
    <t>Intercept: 
 5.750730860432827
Coefficients: 
 [-2.68266724 -0.74911894]</t>
  </si>
  <si>
    <t>Intercept: 
 5.228805604519891
Coefficients: 
 [-2.3866004  -0.68897479 -0.2377545 ]</t>
  </si>
  <si>
    <t>Intercept: 
 33.63169249996964
Coefficients: 
 [  0.31605014 -13.63069717]</t>
  </si>
  <si>
    <t>Intercept: 
 15.454552116391874
Coefficients: 
 [ -0.23169811 -20.35758068]</t>
  </si>
  <si>
    <t>Intercept: 
 8.691421630737588
Coefficients: 
 [-0.84862466 -8.31182068 -0.63965655]</t>
  </si>
  <si>
    <t>Intercept: 
 12.78706185998479
Coefficients: 
 [  7.41515097 -12.05096431]</t>
  </si>
  <si>
    <t>Intercept: 
 -7.255264764233754
Coefficients: 
 [  9.95983693 -22.65183856]</t>
  </si>
  <si>
    <t>Intercept: 
 1.0471834870780232
Coefficients: 
 [ 2.1137984  -7.52921725 -2.96839349]</t>
  </si>
  <si>
    <t>Intercept: 
 2.993018610978467
Coefficients: 
 [-1.56903606  1.80803732]</t>
  </si>
  <si>
    <t>Intercept: 
 5.774978054708562
Coefficients: 
 [-1.62154632  1.67502083]</t>
  </si>
  <si>
    <t>Intercept: 
 0.742344178744822
Coefficients: 
 [-0.22417775  0.41803364 -0.50968815]</t>
  </si>
  <si>
    <t>Night Light</t>
  </si>
  <si>
    <t>gdp</t>
  </si>
  <si>
    <t>SG - NL - 2018 Q3</t>
  </si>
  <si>
    <t>#919595</t>
  </si>
  <si>
    <t>180°, 3%, 58%</t>
  </si>
  <si>
    <t>#494b4b</t>
  </si>
  <si>
    <t>180°, 3%, 29%</t>
  </si>
  <si>
    <t>#c0c1c2</t>
  </si>
  <si>
    <t>210°, 1%, 76%</t>
  </si>
  <si>
    <t>SG - NL - 2018 Q4</t>
  </si>
  <si>
    <t>#eeefef</t>
  </si>
  <si>
    <t>180°, 0%, 94%</t>
  </si>
  <si>
    <t>#919494</t>
  </si>
  <si>
    <t>180°, 2%, 58%</t>
  </si>
  <si>
    <t>#565959</t>
  </si>
  <si>
    <t>180°, 3%, 35%</t>
  </si>
  <si>
    <t>#323233</t>
  </si>
  <si>
    <t>240°, 2%, 20%</t>
  </si>
  <si>
    <t>SG - NL - 2019 Q1</t>
  </si>
  <si>
    <t>#6e7171</t>
  </si>
  <si>
    <t>180°, 3%, 44%</t>
  </si>
  <si>
    <t>#b3b6b5</t>
  </si>
  <si>
    <t>160°, 2%, 71%</t>
  </si>
  <si>
    <t>#3a3a3a</t>
  </si>
  <si>
    <t>0°, 0%, 23%</t>
  </si>
  <si>
    <t>SG - NL - 2019 Q2</t>
  </si>
  <si>
    <t>#929595</t>
  </si>
  <si>
    <t>#686b6b</t>
  </si>
  <si>
    <t>180°, 3%, 42%</t>
  </si>
  <si>
    <t>#c8c9c9</t>
  </si>
  <si>
    <t>180°, 0%, 79%</t>
  </si>
  <si>
    <t>#454747</t>
  </si>
  <si>
    <t>180°, 3%, 28%</t>
  </si>
  <si>
    <t>SG - NL - 2019 Q3</t>
  </si>
  <si>
    <t>#3a3d3d</t>
  </si>
  <si>
    <t>180°, 5%, 24%</t>
  </si>
  <si>
    <t>#949696</t>
  </si>
  <si>
    <t>180°, 1%, 59%</t>
  </si>
  <si>
    <t>Light Intensity</t>
  </si>
  <si>
    <t>#636867</t>
  </si>
  <si>
    <t>168°, 5%, 41%</t>
  </si>
  <si>
    <t>Lights Binned</t>
  </si>
  <si>
    <t>SG - NL - 2019 Q4</t>
  </si>
  <si>
    <t>#bdbdbd</t>
  </si>
  <si>
    <t>0°, 0%, 74%</t>
  </si>
  <si>
    <t>20180825-20180830</t>
  </si>
  <si>
    <t>#636666</t>
  </si>
  <si>
    <t>180°, 3%, 40%</t>
  </si>
  <si>
    <t>#6e0f94</t>
  </si>
  <si>
    <t>#2f2f2f</t>
  </si>
  <si>
    <t>#909393</t>
  </si>
  <si>
    <t>#5165b2</t>
  </si>
  <si>
    <t>#b2b4b4</t>
  </si>
  <si>
    <t>180°, 1%, 71%</t>
  </si>
  <si>
    <t>#4404bd</t>
  </si>
  <si>
    <t>SG - NL - 2020 Q1</t>
  </si>
  <si>
    <t>0°, 0%, 98%</t>
  </si>
  <si>
    <t>#818686</t>
  </si>
  <si>
    <t>180°, 4%, 53%</t>
  </si>
  <si>
    <t>#339a16</t>
  </si>
  <si>
    <t>#b9bbbb</t>
  </si>
  <si>
    <t>180°, 1%, 73%</t>
  </si>
  <si>
    <t>#09b871</t>
  </si>
  <si>
    <t>SG - NL - 2020 Q2</t>
  </si>
  <si>
    <t>#28b9dc</t>
  </si>
  <si>
    <t>#5b5e5e</t>
  </si>
  <si>
    <t>180°, 3%, 37%</t>
  </si>
  <si>
    <t>#b8b9b9</t>
  </si>
  <si>
    <t>#04ebdd</t>
  </si>
  <si>
    <t>#8f9394</t>
  </si>
  <si>
    <t>192°, 3%, 58%</t>
  </si>
  <si>
    <t>#fcb205</t>
  </si>
  <si>
    <t>SG - NO2 - 2018 Q3</t>
  </si>
  <si>
    <t>#cce508</t>
  </si>
  <si>
    <t>#a02d0</t>
  </si>
  <si>
    <t>#fa5803</t>
  </si>
  <si>
    <t>#52abd7</t>
  </si>
  <si>
    <t>#70178f</t>
  </si>
  <si>
    <t>20181115-20181120</t>
  </si>
  <si>
    <t>#3d9e19</t>
  </si>
  <si>
    <t>#10d8b1</t>
  </si>
  <si>
    <t>#fb2502</t>
  </si>
  <si>
    <t>#5063b1</t>
  </si>
  <si>
    <t>#15dfec</t>
  </si>
  <si>
    <t>#0be7dc</t>
  </si>
  <si>
    <t>#38a121</t>
  </si>
  <si>
    <t>#10bf7e</t>
  </si>
  <si>
    <t>#d1df06</t>
  </si>
  <si>
    <t>#c0dd05</t>
  </si>
  <si>
    <t>#2cacd5</t>
  </si>
  <si>
    <t>#f93304</t>
  </si>
  <si>
    <t>#f6aa04</t>
  </si>
  <si>
    <t>#f9c006</t>
  </si>
  <si>
    <t>#437cbd</t>
  </si>
  <si>
    <t>SG - NO2 - 2018 Q4</t>
  </si>
  <si>
    <t>#fb1200</t>
  </si>
  <si>
    <t>#f87c05</t>
  </si>
  <si>
    <t>#6bb41c</t>
  </si>
  <si>
    <t>#6c2795</t>
  </si>
  <si>
    <t>#6040a0</t>
  </si>
  <si>
    <t>#e7e6ce</t>
  </si>
  <si>
    <t>20190215-20192020</t>
  </si>
  <si>
    <t>#fd0e02</t>
  </si>
  <si>
    <t>#3d01c8</t>
  </si>
  <si>
    <t>#76b2de</t>
  </si>
  <si>
    <t>#2b9713</t>
  </si>
  <si>
    <t>#19d8b5</t>
  </si>
  <si>
    <t>#12e6de</t>
  </si>
  <si>
    <t>#ecb10d</t>
  </si>
  <si>
    <t>#e3ec04</t>
  </si>
  <si>
    <t>#d34b2a</t>
  </si>
  <si>
    <t>#8ec104</t>
  </si>
  <si>
    <t>#d38581</t>
  </si>
  <si>
    <t>#fa6504</t>
  </si>
  <si>
    <t>SG - NO2 - 2019 Q1</t>
  </si>
  <si>
    <t>#1e02da</t>
  </si>
  <si>
    <t>#12b870</t>
  </si>
  <si>
    <t>#360892</t>
  </si>
  <si>
    <t>#2ba94a</t>
  </si>
  <si>
    <t>#fa9a06</t>
  </si>
  <si>
    <t>#2ea4d1</t>
  </si>
  <si>
    <t>#b6d90a</t>
  </si>
  <si>
    <t>#f8cc09</t>
  </si>
  <si>
    <t>#fb1d00</t>
  </si>
  <si>
    <t>20190515-20190520</t>
  </si>
  <si>
    <t>#27a33d</t>
  </si>
  <si>
    <t>#13e8db</t>
  </si>
  <si>
    <t>#28b6d8</t>
  </si>
  <si>
    <t>#f92100</t>
  </si>
  <si>
    <t>#457abe</t>
  </si>
  <si>
    <t>#63139e</t>
  </si>
  <si>
    <t>#f88b08</t>
  </si>
  <si>
    <t>#2fb1d6</t>
  </si>
  <si>
    <t>#f8ce07</t>
  </si>
  <si>
    <t>#0fdfc6</t>
  </si>
  <si>
    <t>SG - NO2 - 2019 Q2</t>
  </si>
  <si>
    <t>#8fc707</t>
  </si>
  <si>
    <t>#6a1693</t>
  </si>
  <si>
    <t>#2a00da</t>
  </si>
  <si>
    <t>NO2 Percent / Baseline</t>
  </si>
  <si>
    <t>NO2 % Change</t>
  </si>
  <si>
    <t>LI Percent / Baseline</t>
  </si>
  <si>
    <t>20180801-20180807</t>
  </si>
  <si>
    <t>#2e09d1</t>
  </si>
  <si>
    <t>20181101-20181107</t>
  </si>
  <si>
    <t>#e9de0f</t>
  </si>
  <si>
    <t>#4f8bc6</t>
  </si>
  <si>
    <t>#525aac</t>
  </si>
  <si>
    <t>#18ddd9</t>
  </si>
  <si>
    <t>#ee930e</t>
  </si>
  <si>
    <t>#0db872</t>
  </si>
  <si>
    <t>20190725-20190730</t>
  </si>
  <si>
    <t>#4d01b6</t>
  </si>
  <si>
    <t>#3c9d12</t>
  </si>
  <si>
    <t>20190201-20190207</t>
  </si>
  <si>
    <t>#fa0d01</t>
  </si>
  <si>
    <t>#711c90</t>
  </si>
  <si>
    <t>#e7f107</t>
  </si>
  <si>
    <t>#1204ea</t>
  </si>
  <si>
    <t>20190501-20190507</t>
  </si>
  <si>
    <t>#c6e8c3</t>
  </si>
  <si>
    <t>#4e68b4</t>
  </si>
  <si>
    <t>#fdc203</t>
  </si>
  <si>
    <t>20190801-20190807</t>
  </si>
  <si>
    <t>#2daed5</t>
  </si>
  <si>
    <t>SG - NO2 - 2019 Q3</t>
  </si>
  <si>
    <t>#04e5ce</t>
  </si>
  <si>
    <t>#1900de</t>
  </si>
  <si>
    <t>20191101-20191107</t>
  </si>
  <si>
    <t>#671799</t>
  </si>
  <si>
    <t>#6db40c</t>
  </si>
  <si>
    <t>#0600a2</t>
  </si>
  <si>
    <t>20200201-20200207</t>
  </si>
  <si>
    <t>#09b05c</t>
  </si>
  <si>
    <t>#5253a9</t>
  </si>
  <si>
    <t>#fa6c03</t>
  </si>
  <si>
    <t>#427ebf</t>
  </si>
  <si>
    <t>20200501-20200507</t>
  </si>
  <si>
    <t>#fa0805</t>
  </si>
  <si>
    <t>#29afd7</t>
  </si>
  <si>
    <t>#08e7d3</t>
  </si>
  <si>
    <t>w/ mobility data</t>
  </si>
  <si>
    <t>20191115-20191120</t>
  </si>
  <si>
    <t>#219b2d</t>
  </si>
  <si>
    <t>#00025a</t>
  </si>
  <si>
    <t>#0adfc1</t>
  </si>
  <si>
    <t>#87c306</t>
  </si>
  <si>
    <t>#07b56e</t>
  </si>
  <si>
    <t>#fd1401</t>
  </si>
  <si>
    <t>SG - NO2 - 2019 Q4</t>
  </si>
  <si>
    <t>#5f12a0</t>
  </si>
  <si>
    <t>#e7ea01</t>
  </si>
  <si>
    <t>#f91d02</t>
  </si>
  <si>
    <t>#1ed0e7</t>
  </si>
  <si>
    <t>#1c04e1</t>
  </si>
  <si>
    <t>#467bbe</t>
  </si>
  <si>
    <t>#4b7bbc</t>
  </si>
  <si>
    <t>#6d2594</t>
  </si>
  <si>
    <t>#5dae19</t>
  </si>
  <si>
    <t>#fb7605</t>
  </si>
  <si>
    <t>#fbb706</t>
  </si>
  <si>
    <t>#15bb76</t>
  </si>
  <si>
    <t>20200301-20200305</t>
  </si>
  <si>
    <t>#1ae1e2</t>
  </si>
  <si>
    <t>#4400c6</t>
  </si>
  <si>
    <t>#72188d</t>
  </si>
  <si>
    <t>#e1e409</t>
  </si>
  <si>
    <t>#33a3d1</t>
  </si>
  <si>
    <t>#e5e2d6</t>
  </si>
  <si>
    <t>#0fe7e5</t>
  </si>
  <si>
    <t>#12bb77</t>
  </si>
  <si>
    <t>#f89b0c</t>
  </si>
  <si>
    <t>#5951a7</t>
  </si>
  <si>
    <t>SG - NO2 - 2020 Q1</t>
  </si>
  <si>
    <t>#300292</t>
  </si>
  <si>
    <t>#3b9e11</t>
  </si>
  <si>
    <t>#1602e5</t>
  </si>
  <si>
    <t>#a0d007</t>
  </si>
  <si>
    <t>#383f82</t>
  </si>
  <si>
    <t>#fa1902</t>
  </si>
  <si>
    <t>#ea5d0e</t>
  </si>
  <si>
    <t>#36a63b</t>
  </si>
  <si>
    <t>20200501-20200505</t>
  </si>
  <si>
    <t>#fc0b00</t>
  </si>
  <si>
    <t>#2002df</t>
  </si>
  <si>
    <t>#0fe6da</t>
  </si>
  <si>
    <t>#6002a1</t>
  </si>
  <si>
    <t>#dce006</t>
  </si>
  <si>
    <t>#721a8e</t>
  </si>
  <si>
    <t>#4f67b3</t>
  </si>
  <si>
    <t>#dedbc2</t>
  </si>
  <si>
    <t>#0002a5</t>
  </si>
  <si>
    <t>#f98207</t>
  </si>
  <si>
    <t>#0ce6ef</t>
  </si>
  <si>
    <t>#2cb2d8</t>
  </si>
  <si>
    <t>#03007d</t>
  </si>
  <si>
    <t>SG - NO2 - 2020 Q2</t>
  </si>
  <si>
    <t>#3398cc</t>
  </si>
  <si>
    <t>#4b03d9</t>
  </si>
  <si>
    <t>#0bdcb9</t>
  </si>
  <si>
    <t>#761895</t>
  </si>
  <si>
    <t>#08e7de</t>
  </si>
  <si>
    <t>#45b419</t>
  </si>
  <si>
    <t>#2595cf</t>
  </si>
  <si>
    <t>#fb2103</t>
  </si>
  <si>
    <t>#0bc376</t>
  </si>
  <si>
    <t>#4f5db6</t>
  </si>
  <si>
    <t>#f7af08</t>
  </si>
  <si>
    <t>#f8eb03</t>
  </si>
  <si>
    <t>#6a6a6a</t>
  </si>
  <si>
    <t>#fafafa</t>
  </si>
  <si>
    <t>#c3c3c2</t>
  </si>
  <si>
    <t>#969696</t>
  </si>
  <si>
    <t>#757575</t>
  </si>
  <si>
    <t>#c7c7c7</t>
  </si>
  <si>
    <t>#777777</t>
  </si>
  <si>
    <t>#535353</t>
  </si>
  <si>
    <t>#afafaf</t>
  </si>
  <si>
    <t>#878787</t>
  </si>
  <si>
    <t>#898989</t>
  </si>
  <si>
    <t>#2b2b2b</t>
  </si>
  <si>
    <t>#bebebe</t>
  </si>
  <si>
    <t>#171717</t>
  </si>
  <si>
    <t>#747474</t>
  </si>
  <si>
    <t>#a7a7a7</t>
  </si>
  <si>
    <t>#1e1e1e</t>
  </si>
  <si>
    <t>#504e4e</t>
  </si>
  <si>
    <t>#828282</t>
  </si>
  <si>
    <t>#b4b4b4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</si>
</sst>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7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000000"/>
      <name val="Calibri"/>
    </font>
    <font/>
    <font>
      <b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8.0"/>
      <color rgb="FF2973BD"/>
      <name val="Arial"/>
    </font>
    <font>
      <sz val="8.0"/>
      <color rgb="FF666666"/>
      <name val="Arial"/>
    </font>
    <font>
      <sz val="11.0"/>
      <color rgb="FF000000"/>
      <name val="Inconsolata"/>
    </font>
    <font>
      <sz val="12.0"/>
      <color rgb="FF000000"/>
      <name val="Arial"/>
    </font>
    <font>
      <u/>
      <sz val="11.0"/>
      <color rgb="FF4F6989"/>
      <name val="Arial"/>
    </font>
    <font>
      <sz val="11.0"/>
      <color rgb="FF3572AF"/>
      <name val="Arial"/>
    </font>
    <font>
      <sz val="12.0"/>
      <color theme="1"/>
    </font>
    <font>
      <color rgb="FFFF0000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DC9E6"/>
        <bgColor rgb="FFADC9E6"/>
      </patternFill>
    </fill>
    <fill>
      <patternFill patternType="solid">
        <fgColor rgb="FFF0F8FF"/>
        <bgColor rgb="FFF0F8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2" fontId="3" numFmtId="0" xfId="0" applyAlignment="1" applyFill="1" applyFont="1">
      <alignment readingOrder="0" shrinkToFit="0" vertical="bottom" wrapText="0"/>
    </xf>
    <xf borderId="1" fillId="3" fontId="1" numFmtId="0" xfId="0" applyBorder="1" applyFill="1" applyFont="1"/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10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Fill="1" applyFont="1"/>
    <xf borderId="1" fillId="4" fontId="6" numFmtId="0" xfId="0" applyBorder="1" applyFont="1"/>
    <xf borderId="0" fillId="0" fontId="3" numFmtId="10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5" fontId="8" numFmtId="0" xfId="0" applyAlignment="1" applyFill="1" applyFont="1">
      <alignment horizontal="center" readingOrder="0" vertical="top"/>
    </xf>
    <xf borderId="0" fillId="6" fontId="9" numFmtId="0" xfId="0" applyAlignment="1" applyFill="1" applyFont="1">
      <alignment horizontal="right" readingOrder="0" shrinkToFit="0" vertical="top" wrapText="0"/>
    </xf>
    <xf borderId="0" fillId="7" fontId="9" numFmtId="0" xfId="0" applyAlignment="1" applyFill="1" applyFont="1">
      <alignment horizontal="right" readingOrder="0" shrinkToFit="0" vertical="top" wrapText="0"/>
    </xf>
    <xf borderId="0" fillId="0" fontId="7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/>
    </xf>
    <xf borderId="1" fillId="8" fontId="1" numFmtId="0" xfId="0" applyBorder="1" applyFill="1" applyFont="1"/>
    <xf borderId="0" fillId="0" fontId="2" numFmtId="0" xfId="0" applyAlignment="1" applyFont="1">
      <alignment horizontal="left" readingOrder="0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2" numFmtId="10" xfId="0" applyAlignment="1" applyFont="1" applyNumberFormat="1">
      <alignment readingOrder="0"/>
    </xf>
    <xf borderId="0" fillId="7" fontId="10" numFmtId="0" xfId="0" applyFont="1"/>
    <xf borderId="0" fillId="0" fontId="3" numFmtId="0" xfId="0" applyAlignment="1" applyFont="1">
      <alignment horizontal="right" readingOrder="0" vertical="bottom"/>
    </xf>
    <xf borderId="0" fillId="0" fontId="11" numFmtId="0" xfId="0" applyAlignment="1" applyFont="1">
      <alignment horizontal="left" readingOrder="0" vertical="bottom"/>
    </xf>
    <xf borderId="0" fillId="0" fontId="3" numFmtId="9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3" fontId="14" numFmtId="0" xfId="0" applyBorder="1" applyFont="1"/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3" numFmtId="10" xfId="0" applyAlignment="1" applyFont="1" applyNumberFormat="1">
      <alignment horizontal="left" readingOrder="0"/>
    </xf>
    <xf borderId="0" fillId="0" fontId="3" numFmtId="0" xfId="0" applyAlignment="1" applyFont="1">
      <alignment horizontal="right" readingOrder="0" vertical="bottom"/>
    </xf>
    <xf borderId="0" fillId="0" fontId="4" numFmtId="10" xfId="0" applyAlignment="1" applyFont="1" applyNumberFormat="1">
      <alignment horizontal="left" readingOrder="0"/>
    </xf>
    <xf borderId="0" fillId="4" fontId="2" numFmtId="0" xfId="0" applyAlignment="1" applyFont="1">
      <alignment readingOrder="0"/>
    </xf>
    <xf borderId="0" fillId="0" fontId="1" numFmtId="10" xfId="0" applyFont="1" applyNumberFormat="1"/>
    <xf borderId="0" fillId="0" fontId="7" numFmtId="164" xfId="0" applyAlignment="1" applyFont="1" applyNumberFormat="1">
      <alignment horizontal="right" readingOrder="0" shrinkToFit="0" vertical="bottom" wrapText="0"/>
    </xf>
    <xf borderId="0" fillId="4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Lights, NO2 and GDP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Sweden!$O$1</c:f>
            </c:strRef>
          </c:tx>
          <c:marker>
            <c:symbol val="none"/>
          </c:marker>
          <c:cat>
            <c:strRef>
              <c:f>Sweden!$N$2:$N$8</c:f>
            </c:strRef>
          </c:cat>
          <c:val>
            <c:numRef>
              <c:f>Sweden!$O$2:$O$8</c:f>
            </c:numRef>
          </c:val>
          <c:smooth val="0"/>
        </c:ser>
        <c:ser>
          <c:idx val="1"/>
          <c:order val="1"/>
          <c:tx>
            <c:strRef>
              <c:f>Sweden!$P$1</c:f>
            </c:strRef>
          </c:tx>
          <c:marker>
            <c:symbol val="none"/>
          </c:marker>
          <c:cat>
            <c:strRef>
              <c:f>Sweden!$N$2:$N$8</c:f>
            </c:strRef>
          </c:cat>
          <c:val>
            <c:numRef>
              <c:f>Sweden!$P$2:$P$8</c:f>
            </c:numRef>
          </c:val>
          <c:smooth val="0"/>
        </c:ser>
        <c:ser>
          <c:idx val="2"/>
          <c:order val="2"/>
          <c:tx>
            <c:strRef>
              <c:f>Sweden!$Q$1</c:f>
            </c:strRef>
          </c:tx>
          <c:marker>
            <c:symbol val="none"/>
          </c:marker>
          <c:cat>
            <c:strRef>
              <c:f>Sweden!$N$2:$N$8</c:f>
            </c:strRef>
          </c:cat>
          <c:val>
            <c:numRef>
              <c:f>Sweden!$Q$2:$Q$8</c:f>
            </c:numRef>
          </c:val>
          <c:smooth val="0"/>
        </c:ser>
        <c:ser>
          <c:idx val="3"/>
          <c:order val="3"/>
          <c:tx>
            <c:strRef>
              <c:f>Sweden!$R$1</c:f>
            </c:strRef>
          </c:tx>
          <c:marker>
            <c:symbol val="none"/>
          </c:marker>
          <c:cat>
            <c:strRef>
              <c:f>Sweden!$N$2:$N$8</c:f>
            </c:strRef>
          </c:cat>
          <c:val>
            <c:numRef>
              <c:f>Sweden!$R$2:$R$8</c:f>
            </c:numRef>
          </c:val>
          <c:smooth val="0"/>
        </c:ser>
        <c:axId val="1538328247"/>
        <c:axId val="650804594"/>
      </c:lineChart>
      <c:catAx>
        <c:axId val="1538328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804594"/>
      </c:catAx>
      <c:valAx>
        <c:axId val="650804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328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Night Light, NO2 and gdp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Singapore!$P$2</c:f>
            </c:strRef>
          </c:tx>
          <c:marker>
            <c:symbol val="none"/>
          </c:marker>
          <c:cat>
            <c:strRef>
              <c:f>Singapore!$O$3:$O$9</c:f>
            </c:strRef>
          </c:cat>
          <c:val>
            <c:numRef>
              <c:f>Singapore!$P$3:$P$9</c:f>
            </c:numRef>
          </c:val>
          <c:smooth val="0"/>
        </c:ser>
        <c:ser>
          <c:idx val="1"/>
          <c:order val="1"/>
          <c:tx>
            <c:strRef>
              <c:f>Singapore!$Q$2</c:f>
            </c:strRef>
          </c:tx>
          <c:marker>
            <c:symbol val="none"/>
          </c:marker>
          <c:cat>
            <c:strRef>
              <c:f>Singapore!$O$3:$O$9</c:f>
            </c:strRef>
          </c:cat>
          <c:val>
            <c:numRef>
              <c:f>Singapore!$Q$3:$Q$9</c:f>
            </c:numRef>
          </c:val>
          <c:smooth val="0"/>
        </c:ser>
        <c:ser>
          <c:idx val="2"/>
          <c:order val="2"/>
          <c:tx>
            <c:strRef>
              <c:f>Singapore!$R$2</c:f>
            </c:strRef>
          </c:tx>
          <c:marker>
            <c:symbol val="none"/>
          </c:marker>
          <c:cat>
            <c:strRef>
              <c:f>Singapore!$O$3:$O$9</c:f>
            </c:strRef>
          </c:cat>
          <c:val>
            <c:numRef>
              <c:f>Singapore!$R$3:$R$9</c:f>
            </c:numRef>
          </c:val>
          <c:smooth val="0"/>
        </c:ser>
        <c:ser>
          <c:idx val="3"/>
          <c:order val="3"/>
          <c:tx>
            <c:strRef>
              <c:f>Singapore!$S$2</c:f>
            </c:strRef>
          </c:tx>
          <c:marker>
            <c:symbol val="none"/>
          </c:marker>
          <c:cat>
            <c:strRef>
              <c:f>Singapore!$O$3:$O$9</c:f>
            </c:strRef>
          </c:cat>
          <c:val>
            <c:numRef>
              <c:f>Singapore!$S$3:$S$9</c:f>
            </c:numRef>
          </c:val>
          <c:smooth val="0"/>
        </c:ser>
        <c:axId val="847523010"/>
        <c:axId val="376669580"/>
      </c:lineChart>
      <c:catAx>
        <c:axId val="847523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669580"/>
      </c:catAx>
      <c:valAx>
        <c:axId val="376669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523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NO2, Light Intensity and GDP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Italy!$K$25</c:f>
            </c:strRef>
          </c:tx>
          <c:marker>
            <c:symbol val="none"/>
          </c:marker>
          <c:cat>
            <c:strRef>
              <c:f>Italy!$J$26:$J$33</c:f>
            </c:strRef>
          </c:cat>
          <c:val>
            <c:numRef>
              <c:f>Italy!$K$26:$K$33</c:f>
            </c:numRef>
          </c:val>
          <c:smooth val="0"/>
        </c:ser>
        <c:axId val="649914389"/>
        <c:axId val="181693838"/>
      </c:lineChart>
      <c:catAx>
        <c:axId val="649914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93838"/>
      </c:catAx>
      <c:valAx>
        <c:axId val="181693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914389"/>
      </c:valAx>
      <c:lineChart>
        <c:varyColors val="0"/>
        <c:ser>
          <c:idx val="1"/>
          <c:order val="1"/>
          <c:tx>
            <c:strRef>
              <c:f>Italy!$L$25</c:f>
            </c:strRef>
          </c:tx>
          <c:marker>
            <c:symbol val="none"/>
          </c:marker>
          <c:cat>
            <c:strRef>
              <c:f>Italy!$J$26:$J$33</c:f>
            </c:strRef>
          </c:cat>
          <c:val>
            <c:numRef>
              <c:f>Italy!$L$26:$L$33</c:f>
            </c:numRef>
          </c:val>
          <c:smooth val="0"/>
        </c:ser>
        <c:axId val="1053454944"/>
        <c:axId val="454717653"/>
      </c:lineChart>
      <c:catAx>
        <c:axId val="1053454944"/>
        <c:scaling>
          <c:orientation val="minMax"/>
        </c:scaling>
        <c:delete val="1"/>
        <c:axPos val="b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717653"/>
      </c:catAx>
      <c:valAx>
        <c:axId val="4547176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4549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Relationship Id="rId3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876300</xdr:colOff>
      <xdr:row>12</xdr:row>
      <xdr:rowOff>47625</xdr:rowOff>
    </xdr:from>
    <xdr:ext cx="5286375" cy="33623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9525</xdr:colOff>
      <xdr:row>12</xdr:row>
      <xdr:rowOff>47625</xdr:rowOff>
    </xdr:from>
    <xdr:ext cx="5314950" cy="33623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16</xdr:row>
      <xdr:rowOff>152400</xdr:rowOff>
    </xdr:from>
    <xdr:ext cx="7477125" cy="4619625"/>
    <xdr:graphicFrame>
      <xdr:nvGraphicFramePr>
        <xdr:cNvPr id="155572205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11</xdr:row>
      <xdr:rowOff>0</xdr:rowOff>
    </xdr:from>
    <xdr:ext cx="5334000" cy="3371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11</xdr:row>
      <xdr:rowOff>161925</xdr:rowOff>
    </xdr:from>
    <xdr:ext cx="5286375" cy="33242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28</xdr:row>
      <xdr:rowOff>180975</xdr:rowOff>
    </xdr:from>
    <xdr:ext cx="5715000" cy="3533775"/>
    <xdr:graphicFrame>
      <xdr:nvGraphicFramePr>
        <xdr:cNvPr id="22736587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904875</xdr:colOff>
      <xdr:row>10</xdr:row>
      <xdr:rowOff>76200</xdr:rowOff>
    </xdr:from>
    <xdr:ext cx="5314950" cy="33242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171450</xdr:colOff>
      <xdr:row>11</xdr:row>
      <xdr:rowOff>114300</xdr:rowOff>
    </xdr:from>
    <xdr:ext cx="5715000" cy="3533775"/>
    <xdr:graphicFrame>
      <xdr:nvGraphicFramePr>
        <xdr:cNvPr id="171409953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32</xdr:row>
      <xdr:rowOff>0</xdr:rowOff>
    </xdr:from>
    <xdr:ext cx="5362575" cy="34004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32</xdr:row>
      <xdr:rowOff>0</xdr:rowOff>
    </xdr:from>
    <xdr:ext cx="5381625" cy="338137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</row>
    <row r="2" ht="15.75" customHeight="1">
      <c r="A2" s="2" t="s">
        <v>3</v>
      </c>
      <c r="B2" s="2">
        <v>1.0</v>
      </c>
    </row>
    <row r="3" ht="15.75" customHeight="1">
      <c r="A3" s="2" t="s">
        <v>5</v>
      </c>
      <c r="B3" s="2">
        <v>2.0</v>
      </c>
    </row>
    <row r="4" ht="15.75" customHeight="1">
      <c r="A4" s="2" t="s">
        <v>8</v>
      </c>
      <c r="B4" s="2">
        <v>3.0</v>
      </c>
    </row>
    <row r="5" ht="15.75" customHeight="1">
      <c r="A5" s="2" t="s">
        <v>11</v>
      </c>
      <c r="B5" s="2">
        <v>4.0</v>
      </c>
    </row>
    <row r="6" ht="15.75" customHeight="1">
      <c r="A6" s="2" t="s">
        <v>13</v>
      </c>
      <c r="B6" s="2">
        <v>5.0</v>
      </c>
    </row>
    <row r="7" ht="15.75" customHeight="1">
      <c r="A7" s="2" t="s">
        <v>14</v>
      </c>
      <c r="B7" s="2">
        <v>6.0</v>
      </c>
    </row>
    <row r="8" ht="15.75" customHeight="1"/>
    <row r="9" ht="15.75" customHeight="1">
      <c r="A9" s="1" t="s">
        <v>15</v>
      </c>
    </row>
    <row r="10" ht="15.75" customHeight="1">
      <c r="A10" s="2" t="s">
        <v>16</v>
      </c>
      <c r="B10" s="2">
        <v>1.0</v>
      </c>
    </row>
    <row r="11" ht="15.75" customHeight="1">
      <c r="A11" s="2" t="s">
        <v>17</v>
      </c>
      <c r="B11" s="2">
        <v>2.0</v>
      </c>
    </row>
    <row r="12" ht="15.75" customHeight="1">
      <c r="A12" s="2" t="s">
        <v>18</v>
      </c>
      <c r="B12" s="2">
        <v>3.0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9:B9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8" width="10.56"/>
    <col customWidth="1" min="9" max="9" width="13.78"/>
    <col customWidth="1" min="10" max="10" width="14.67"/>
    <col customWidth="1" min="11" max="16" width="10.56"/>
    <col customWidth="1" min="17" max="17" width="7.78"/>
    <col customWidth="1" min="18" max="29" width="10.56"/>
  </cols>
  <sheetData>
    <row r="1" ht="15.75" customHeight="1">
      <c r="A1" s="2" t="s">
        <v>2</v>
      </c>
      <c r="B1" s="2" t="s">
        <v>4</v>
      </c>
      <c r="C1" s="2" t="s">
        <v>6</v>
      </c>
      <c r="D1" s="2" t="s">
        <v>7</v>
      </c>
      <c r="E1" s="2" t="s">
        <v>9</v>
      </c>
      <c r="G1" s="6" t="s">
        <v>555</v>
      </c>
      <c r="H1" s="2" t="s">
        <v>10</v>
      </c>
      <c r="I1" s="4" t="s">
        <v>12</v>
      </c>
      <c r="J1" s="4" t="s">
        <v>19</v>
      </c>
      <c r="N1" s="6" t="s">
        <v>20</v>
      </c>
      <c r="O1" s="6" t="s">
        <v>555</v>
      </c>
      <c r="P1" s="6" t="s">
        <v>558</v>
      </c>
      <c r="Q1" s="6" t="s">
        <v>22</v>
      </c>
    </row>
    <row r="2" ht="15.75" customHeight="1">
      <c r="I2" s="4"/>
      <c r="J2" s="4"/>
      <c r="M2" s="7" t="s">
        <v>31</v>
      </c>
      <c r="N2" s="28">
        <f t="shared" ref="N2:N9" si="1">SUMIF($C$1:$C$97,M2,$J$1:$J$97)</f>
        <v>2.061</v>
      </c>
      <c r="O2" s="30">
        <f t="shared" ref="O2:O9" si="2">SUMIF($C$105:$C$153,M2,$G$105:$G$153)</f>
        <v>0.32742</v>
      </c>
      <c r="P2" s="2">
        <f t="shared" ref="P2:P9" si="3">SUMIF($C$105:$C$153,M2,$J$105:$J$153)</f>
        <v>1.651</v>
      </c>
      <c r="Q2" s="6">
        <v>-0.8</v>
      </c>
    </row>
    <row r="3" ht="15.75" customHeight="1">
      <c r="A3" s="6" t="s">
        <v>562</v>
      </c>
      <c r="B3" s="6">
        <v>2018.0</v>
      </c>
      <c r="C3" s="6" t="s">
        <v>37</v>
      </c>
      <c r="D3" s="9">
        <v>0.303</v>
      </c>
      <c r="E3" s="6" t="s">
        <v>565</v>
      </c>
      <c r="F3" s="6"/>
      <c r="G3" s="6"/>
      <c r="H3" s="6" t="s">
        <v>3</v>
      </c>
      <c r="I3" s="4">
        <f>VLOOKUP(H3,Bins!$A$1:$B$12,2,0)</f>
        <v>1</v>
      </c>
      <c r="J3" s="4">
        <f t="shared" ref="J3:J12" si="4">D3*I3</f>
        <v>0.303</v>
      </c>
      <c r="M3" s="7" t="s">
        <v>53</v>
      </c>
      <c r="N3" s="28">
        <f t="shared" si="1"/>
        <v>3.524</v>
      </c>
      <c r="O3" s="30">
        <f t="shared" si="2"/>
        <v>0.53225</v>
      </c>
      <c r="P3" s="2">
        <f t="shared" si="3"/>
        <v>2.215</v>
      </c>
      <c r="Q3" s="6">
        <v>0.6</v>
      </c>
    </row>
    <row r="4" ht="15.75" customHeight="1">
      <c r="D4" s="9">
        <v>0.145</v>
      </c>
      <c r="E4" s="6" t="s">
        <v>568</v>
      </c>
      <c r="F4" s="6"/>
      <c r="G4" s="6"/>
      <c r="H4" s="6" t="s">
        <v>5</v>
      </c>
      <c r="I4" s="4">
        <f>VLOOKUP(H4,Bins!$A$1:$B$12,2,0)</f>
        <v>2</v>
      </c>
      <c r="J4" s="4">
        <f t="shared" si="4"/>
        <v>0.29</v>
      </c>
      <c r="M4" s="7" t="s">
        <v>58</v>
      </c>
      <c r="N4" s="28">
        <f t="shared" si="1"/>
        <v>4.357</v>
      </c>
      <c r="O4" s="30">
        <f t="shared" si="2"/>
        <v>0.66423</v>
      </c>
      <c r="P4" s="2">
        <f t="shared" si="3"/>
        <v>2.431</v>
      </c>
      <c r="Q4" s="6">
        <v>0.6</v>
      </c>
    </row>
    <row r="5" ht="15.75" customHeight="1">
      <c r="D5" s="9">
        <v>0.124</v>
      </c>
      <c r="E5" s="6" t="s">
        <v>571</v>
      </c>
      <c r="F5" s="6"/>
      <c r="G5" s="6"/>
      <c r="H5" s="6" t="s">
        <v>5</v>
      </c>
      <c r="I5" s="4">
        <f>VLOOKUP(H5,Bins!$A$1:$B$12,2,0)</f>
        <v>2</v>
      </c>
      <c r="J5" s="4">
        <f t="shared" si="4"/>
        <v>0.248</v>
      </c>
      <c r="M5" s="7" t="s">
        <v>61</v>
      </c>
      <c r="N5" s="28">
        <f t="shared" si="1"/>
        <v>3.107</v>
      </c>
      <c r="O5" s="30">
        <f t="shared" si="2"/>
        <v>0.62699</v>
      </c>
      <c r="P5" s="2">
        <f t="shared" si="3"/>
        <v>2.332</v>
      </c>
      <c r="Q5" s="6">
        <v>0.5</v>
      </c>
    </row>
    <row r="6" ht="15.75" customHeight="1">
      <c r="D6" s="9">
        <v>0.106</v>
      </c>
      <c r="E6" s="6" t="s">
        <v>576</v>
      </c>
      <c r="F6" s="6"/>
      <c r="G6" s="6"/>
      <c r="H6" s="6" t="s">
        <v>8</v>
      </c>
      <c r="I6" s="4">
        <f>VLOOKUP(H6,Bins!$A$1:$B$12,2,0)</f>
        <v>3</v>
      </c>
      <c r="J6" s="4">
        <f t="shared" si="4"/>
        <v>0.318</v>
      </c>
      <c r="M6" s="7" t="s">
        <v>64</v>
      </c>
      <c r="N6" s="28">
        <f t="shared" si="1"/>
        <v>1.495</v>
      </c>
      <c r="O6" s="30">
        <f t="shared" si="2"/>
        <v>0.59777</v>
      </c>
      <c r="P6" s="2">
        <f t="shared" si="3"/>
        <v>2.408</v>
      </c>
      <c r="Q6" s="6">
        <v>0.0</v>
      </c>
    </row>
    <row r="7" ht="15.75" customHeight="1">
      <c r="D7" s="9">
        <v>0.088</v>
      </c>
      <c r="E7" s="6" t="s">
        <v>579</v>
      </c>
      <c r="F7" s="6"/>
      <c r="G7" s="6"/>
      <c r="H7" s="6" t="s">
        <v>8</v>
      </c>
      <c r="I7" s="4">
        <f>VLOOKUP(H7,Bins!$A$1:$B$12,2,0)</f>
        <v>3</v>
      </c>
      <c r="J7" s="4">
        <f t="shared" si="4"/>
        <v>0.264</v>
      </c>
      <c r="M7" s="7" t="s">
        <v>67</v>
      </c>
      <c r="N7" s="28">
        <f t="shared" si="1"/>
        <v>3.188</v>
      </c>
      <c r="O7" s="30">
        <f t="shared" si="2"/>
        <v>0.45602</v>
      </c>
      <c r="P7" s="2">
        <f t="shared" si="3"/>
        <v>1.918</v>
      </c>
      <c r="Q7" s="6">
        <v>-1.9</v>
      </c>
    </row>
    <row r="8" ht="15.75" customHeight="1">
      <c r="D8" s="9">
        <v>0.088</v>
      </c>
      <c r="E8" s="6" t="s">
        <v>581</v>
      </c>
      <c r="F8" s="6"/>
      <c r="G8" s="6"/>
      <c r="H8" s="6" t="s">
        <v>5</v>
      </c>
      <c r="I8" s="4">
        <f>VLOOKUP(H8,Bins!$A$1:$B$12,2,0)</f>
        <v>2</v>
      </c>
      <c r="J8" s="4">
        <f t="shared" si="4"/>
        <v>0.176</v>
      </c>
      <c r="M8" s="7" t="s">
        <v>71</v>
      </c>
      <c r="N8" s="28">
        <f t="shared" si="1"/>
        <v>1.964</v>
      </c>
      <c r="O8" s="30">
        <f t="shared" si="2"/>
        <v>0.41203</v>
      </c>
      <c r="P8" s="2">
        <f t="shared" si="3"/>
        <v>1.826</v>
      </c>
      <c r="Q8" s="6">
        <v>-0.9</v>
      </c>
    </row>
    <row r="9" ht="15.75" customHeight="1">
      <c r="D9" s="9">
        <v>0.077</v>
      </c>
      <c r="E9" s="6" t="s">
        <v>585</v>
      </c>
      <c r="F9" s="6"/>
      <c r="G9" s="6"/>
      <c r="H9" s="6" t="s">
        <v>5</v>
      </c>
      <c r="I9" s="4">
        <f>VLOOKUP(H9,Bins!$A$1:$B$12,2,0)</f>
        <v>2</v>
      </c>
      <c r="J9" s="4">
        <f t="shared" si="4"/>
        <v>0.154</v>
      </c>
      <c r="M9" s="7" t="s">
        <v>73</v>
      </c>
      <c r="N9" s="28">
        <f t="shared" si="1"/>
        <v>1.831</v>
      </c>
      <c r="O9" s="30">
        <f t="shared" si="2"/>
        <v>0.46868</v>
      </c>
      <c r="P9" s="2">
        <f t="shared" si="3"/>
        <v>1.904</v>
      </c>
    </row>
    <row r="10" ht="15.75" customHeight="1">
      <c r="D10" s="9">
        <v>0.032</v>
      </c>
      <c r="E10" s="6" t="s">
        <v>588</v>
      </c>
      <c r="F10" s="6"/>
      <c r="G10" s="6"/>
      <c r="H10" s="6" t="s">
        <v>13</v>
      </c>
      <c r="I10" s="4">
        <f>VLOOKUP(H10,Bins!$A$1:$B$12,2,0)</f>
        <v>5</v>
      </c>
      <c r="J10" s="4">
        <f t="shared" si="4"/>
        <v>0.16</v>
      </c>
    </row>
    <row r="11" ht="15.75" customHeight="1">
      <c r="D11" s="9">
        <v>0.032</v>
      </c>
      <c r="E11" s="6" t="s">
        <v>590</v>
      </c>
      <c r="F11" s="6"/>
      <c r="G11" s="6"/>
      <c r="H11" s="6" t="s">
        <v>11</v>
      </c>
      <c r="I11" s="4">
        <f>VLOOKUP(H11,Bins!$A$1:$B$12,2,0)</f>
        <v>4</v>
      </c>
      <c r="J11" s="4">
        <f t="shared" si="4"/>
        <v>0.128</v>
      </c>
    </row>
    <row r="12" ht="15.75" customHeight="1">
      <c r="D12" s="9">
        <v>0.004</v>
      </c>
      <c r="E12" s="6" t="s">
        <v>592</v>
      </c>
      <c r="F12" s="6"/>
      <c r="G12" s="6"/>
      <c r="H12" s="6" t="s">
        <v>13</v>
      </c>
      <c r="I12" s="4">
        <f>VLOOKUP(H12,Bins!$A$1:$B$12,2,0)</f>
        <v>5</v>
      </c>
      <c r="J12" s="4">
        <f t="shared" si="4"/>
        <v>0.02</v>
      </c>
      <c r="M12" s="6" t="s">
        <v>21</v>
      </c>
      <c r="U12" s="6" t="s">
        <v>555</v>
      </c>
    </row>
    <row r="13" ht="15.75" customHeight="1">
      <c r="C13" s="6" t="s">
        <v>31</v>
      </c>
      <c r="I13" s="4"/>
      <c r="J13" s="4">
        <f>sum(J3:J12)</f>
        <v>2.061</v>
      </c>
    </row>
    <row r="14" ht="15.75" customHeight="1">
      <c r="I14" s="4"/>
      <c r="J14" s="4"/>
    </row>
    <row r="15" ht="15.75" customHeight="1">
      <c r="A15" s="6" t="s">
        <v>595</v>
      </c>
      <c r="B15" s="6">
        <v>2018.0</v>
      </c>
      <c r="C15" s="6" t="s">
        <v>55</v>
      </c>
      <c r="D15" s="9">
        <v>0.234</v>
      </c>
      <c r="E15" s="6" t="s">
        <v>596</v>
      </c>
      <c r="F15" s="6"/>
      <c r="G15" s="6"/>
      <c r="H15" s="6" t="s">
        <v>8</v>
      </c>
      <c r="I15" s="4">
        <f>VLOOKUP(H15,Bins!$A$1:$B$12,2,0)</f>
        <v>3</v>
      </c>
      <c r="J15" s="4">
        <f t="shared" ref="J15:J24" si="5">D15*I15</f>
        <v>0.702</v>
      </c>
    </row>
    <row r="16" ht="15.75" customHeight="1">
      <c r="D16" s="9">
        <v>0.186</v>
      </c>
      <c r="E16" s="6" t="s">
        <v>598</v>
      </c>
      <c r="F16" s="6"/>
      <c r="G16" s="6"/>
      <c r="H16" s="6" t="s">
        <v>14</v>
      </c>
      <c r="I16" s="4">
        <f>VLOOKUP(H16,Bins!$A$1:$B$12,2,0)</f>
        <v>6</v>
      </c>
      <c r="J16" s="4">
        <f t="shared" si="5"/>
        <v>1.116</v>
      </c>
    </row>
    <row r="17" ht="15.75" customHeight="1">
      <c r="D17" s="9">
        <v>0.162</v>
      </c>
      <c r="E17" s="6" t="s">
        <v>601</v>
      </c>
      <c r="F17" s="6"/>
      <c r="G17" s="6"/>
      <c r="H17" s="6" t="s">
        <v>5</v>
      </c>
      <c r="I17" s="4">
        <f>VLOOKUP(H17,Bins!$A$1:$B$12,2,0)</f>
        <v>2</v>
      </c>
      <c r="J17" s="4">
        <f t="shared" si="5"/>
        <v>0.324</v>
      </c>
    </row>
    <row r="18" ht="15.75" customHeight="1">
      <c r="D18" s="9">
        <v>0.152</v>
      </c>
      <c r="E18" s="6" t="s">
        <v>603</v>
      </c>
      <c r="F18" s="6"/>
      <c r="G18" s="6"/>
      <c r="H18" s="6" t="s">
        <v>8</v>
      </c>
      <c r="I18" s="4">
        <f>VLOOKUP(H18,Bins!$A$1:$B$12,2,0)</f>
        <v>3</v>
      </c>
      <c r="J18" s="4">
        <f t="shared" si="5"/>
        <v>0.456</v>
      </c>
    </row>
    <row r="19" ht="15.75" customHeight="1">
      <c r="D19" s="9">
        <v>0.11</v>
      </c>
      <c r="E19" s="6" t="s">
        <v>604</v>
      </c>
      <c r="F19" s="6"/>
      <c r="G19" s="6"/>
      <c r="H19" s="6" t="s">
        <v>11</v>
      </c>
      <c r="I19" s="4">
        <f>VLOOKUP(H19,Bins!$A$1:$B$12,2,0)</f>
        <v>4</v>
      </c>
      <c r="J19" s="4">
        <f t="shared" si="5"/>
        <v>0.44</v>
      </c>
    </row>
    <row r="20" ht="15.75" customHeight="1">
      <c r="D20" s="9">
        <v>0.067</v>
      </c>
      <c r="E20" s="6" t="s">
        <v>606</v>
      </c>
      <c r="F20" s="6"/>
      <c r="G20" s="6"/>
      <c r="H20" s="6" t="s">
        <v>5</v>
      </c>
      <c r="I20" s="4">
        <f>VLOOKUP(H20,Bins!$A$1:$B$12,2,0)</f>
        <v>2</v>
      </c>
      <c r="J20" s="4">
        <f t="shared" si="5"/>
        <v>0.134</v>
      </c>
    </row>
    <row r="21" ht="15.75" customHeight="1">
      <c r="D21" s="9">
        <v>0.045</v>
      </c>
      <c r="E21" s="6" t="s">
        <v>608</v>
      </c>
      <c r="F21" s="6"/>
      <c r="G21" s="6"/>
      <c r="H21" s="6" t="s">
        <v>13</v>
      </c>
      <c r="I21" s="4">
        <f>VLOOKUP(H21,Bins!$A$1:$B$12,2,0)</f>
        <v>5</v>
      </c>
      <c r="J21" s="4">
        <f t="shared" si="5"/>
        <v>0.225</v>
      </c>
    </row>
    <row r="22" ht="15.75" customHeight="1">
      <c r="D22" s="9">
        <v>0.025</v>
      </c>
      <c r="E22" s="6" t="s">
        <v>610</v>
      </c>
      <c r="F22" s="6"/>
      <c r="G22" s="6"/>
      <c r="H22" s="6" t="s">
        <v>5</v>
      </c>
      <c r="I22" s="4">
        <f>VLOOKUP(H22,Bins!$A$1:$B$12,2,0)</f>
        <v>2</v>
      </c>
      <c r="J22" s="4">
        <f t="shared" si="5"/>
        <v>0.05</v>
      </c>
    </row>
    <row r="23" ht="15.75" customHeight="1">
      <c r="D23" s="9">
        <v>0.014</v>
      </c>
      <c r="E23" s="6" t="s">
        <v>613</v>
      </c>
      <c r="F23" s="6"/>
      <c r="G23" s="6"/>
      <c r="H23" s="6" t="s">
        <v>13</v>
      </c>
      <c r="I23" s="4">
        <f>VLOOKUP(H23,Bins!$A$1:$B$12,2,0)</f>
        <v>5</v>
      </c>
      <c r="J23" s="4">
        <f t="shared" si="5"/>
        <v>0.07</v>
      </c>
    </row>
    <row r="24" ht="15.75" customHeight="1">
      <c r="D24" s="9">
        <v>0.007</v>
      </c>
      <c r="E24" s="6" t="s">
        <v>616</v>
      </c>
      <c r="F24" s="6"/>
      <c r="G24" s="6"/>
      <c r="H24" s="6" t="s">
        <v>3</v>
      </c>
      <c r="I24" s="4">
        <f>VLOOKUP(H24,Bins!$A$1:$B$12,2,0)</f>
        <v>1</v>
      </c>
      <c r="J24" s="4">
        <f t="shared" si="5"/>
        <v>0.007</v>
      </c>
    </row>
    <row r="25" ht="15.75" customHeight="1">
      <c r="C25" s="6" t="s">
        <v>53</v>
      </c>
      <c r="I25" s="4"/>
      <c r="J25" s="4">
        <f>sum(J15:J24)</f>
        <v>3.524</v>
      </c>
    </row>
    <row r="26" ht="15.75" customHeight="1">
      <c r="I26" s="4"/>
      <c r="J26" s="4"/>
    </row>
    <row r="27" ht="15.75" customHeight="1">
      <c r="A27" s="6" t="s">
        <v>618</v>
      </c>
      <c r="B27" s="6">
        <v>2019.0</v>
      </c>
      <c r="C27" s="6" t="s">
        <v>57</v>
      </c>
      <c r="D27" s="9">
        <v>0.38</v>
      </c>
      <c r="E27" s="6" t="s">
        <v>619</v>
      </c>
      <c r="F27" s="6"/>
      <c r="G27" s="6"/>
      <c r="H27" s="6" t="s">
        <v>14</v>
      </c>
      <c r="I27" s="4">
        <f>VLOOKUP(H27,Bins!$A$1:$B$12,2,0)</f>
        <v>6</v>
      </c>
      <c r="J27" s="4">
        <f t="shared" ref="J27:J36" si="6">D27*I27</f>
        <v>2.28</v>
      </c>
    </row>
    <row r="28" ht="15.75" customHeight="1">
      <c r="D28" s="9">
        <v>0.126</v>
      </c>
      <c r="E28" s="6" t="s">
        <v>622</v>
      </c>
      <c r="F28" s="6"/>
      <c r="G28" s="6"/>
      <c r="H28" s="6" t="s">
        <v>8</v>
      </c>
      <c r="I28" s="4">
        <f>VLOOKUP(H28,Bins!$A$1:$B$12,2,0)</f>
        <v>3</v>
      </c>
      <c r="J28" s="4">
        <f t="shared" si="6"/>
        <v>0.378</v>
      </c>
    </row>
    <row r="29" ht="15.75" customHeight="1">
      <c r="D29" s="9">
        <v>0.096</v>
      </c>
      <c r="E29" s="6" t="s">
        <v>624</v>
      </c>
      <c r="F29" s="6"/>
      <c r="G29" s="6"/>
      <c r="H29" s="6" t="s">
        <v>5</v>
      </c>
      <c r="I29" s="4">
        <f>VLOOKUP(H29,Bins!$A$1:$B$12,2,0)</f>
        <v>2</v>
      </c>
      <c r="J29" s="4">
        <f t="shared" si="6"/>
        <v>0.192</v>
      </c>
    </row>
    <row r="30" ht="15.75" customHeight="1">
      <c r="D30" s="9">
        <v>0.092</v>
      </c>
      <c r="E30" s="6" t="s">
        <v>626</v>
      </c>
      <c r="F30" s="6"/>
      <c r="G30" s="6"/>
      <c r="H30" s="6" t="s">
        <v>11</v>
      </c>
      <c r="I30" s="4">
        <f>VLOOKUP(H30,Bins!$A$1:$B$12,2,0)</f>
        <v>4</v>
      </c>
      <c r="J30" s="4">
        <f t="shared" si="6"/>
        <v>0.368</v>
      </c>
    </row>
    <row r="31" ht="15.75" customHeight="1">
      <c r="D31" s="9">
        <v>0.077</v>
      </c>
      <c r="E31" s="6" t="s">
        <v>628</v>
      </c>
      <c r="F31" s="6"/>
      <c r="G31" s="6"/>
      <c r="H31" s="6" t="s">
        <v>8</v>
      </c>
      <c r="I31" s="4">
        <f>VLOOKUP(H31,Bins!$A$1:$B$12,2,0)</f>
        <v>3</v>
      </c>
      <c r="J31" s="4">
        <f t="shared" si="6"/>
        <v>0.231</v>
      </c>
    </row>
    <row r="32" ht="15.75" customHeight="1">
      <c r="D32" s="9">
        <v>0.061</v>
      </c>
      <c r="E32" s="6" t="s">
        <v>630</v>
      </c>
      <c r="F32" s="6"/>
      <c r="G32" s="6"/>
      <c r="H32" s="6" t="s">
        <v>13</v>
      </c>
      <c r="I32" s="4">
        <f>VLOOKUP(H32,Bins!$A$1:$B$12,2,0)</f>
        <v>5</v>
      </c>
      <c r="J32" s="4">
        <f t="shared" si="6"/>
        <v>0.305</v>
      </c>
    </row>
    <row r="33" ht="15.75" customHeight="1">
      <c r="D33" s="9">
        <v>0.06</v>
      </c>
      <c r="E33" s="6" t="s">
        <v>633</v>
      </c>
      <c r="F33" s="6"/>
      <c r="G33" s="6"/>
      <c r="H33" s="6" t="s">
        <v>8</v>
      </c>
      <c r="I33" s="4">
        <f>VLOOKUP(H33,Bins!$A$1:$B$12,2,0)</f>
        <v>3</v>
      </c>
      <c r="J33" s="4">
        <f t="shared" si="6"/>
        <v>0.18</v>
      </c>
    </row>
    <row r="34" ht="15.75" customHeight="1">
      <c r="D34" s="9">
        <v>0.055</v>
      </c>
      <c r="E34" s="6" t="s">
        <v>636</v>
      </c>
      <c r="F34" s="6"/>
      <c r="G34" s="6"/>
      <c r="H34" s="6" t="s">
        <v>13</v>
      </c>
      <c r="I34" s="4">
        <f>VLOOKUP(H34,Bins!$A$1:$B$12,2,0)</f>
        <v>5</v>
      </c>
      <c r="J34" s="4">
        <f t="shared" si="6"/>
        <v>0.275</v>
      </c>
    </row>
    <row r="35" ht="15.75" customHeight="1">
      <c r="D35" s="9">
        <v>0.03</v>
      </c>
      <c r="E35" s="6" t="s">
        <v>637</v>
      </c>
      <c r="F35" s="6"/>
      <c r="G35" s="6"/>
      <c r="H35" s="6" t="s">
        <v>5</v>
      </c>
      <c r="I35" s="4">
        <f>VLOOKUP(H35,Bins!$A$1:$B$12,2,0)</f>
        <v>2</v>
      </c>
      <c r="J35" s="4">
        <f t="shared" si="6"/>
        <v>0.06</v>
      </c>
    </row>
    <row r="36" ht="15.75" customHeight="1">
      <c r="D36" s="9">
        <v>0.022</v>
      </c>
      <c r="E36" s="6" t="s">
        <v>639</v>
      </c>
      <c r="F36" s="6"/>
      <c r="G36" s="6"/>
      <c r="H36" s="6" t="s">
        <v>11</v>
      </c>
      <c r="I36" s="4">
        <f>VLOOKUP(H36,Bins!$A$1:$B$12,2,0)</f>
        <v>4</v>
      </c>
      <c r="J36" s="4">
        <f t="shared" si="6"/>
        <v>0.088</v>
      </c>
    </row>
    <row r="37" ht="15.75" customHeight="1">
      <c r="C37" s="6" t="s">
        <v>58</v>
      </c>
      <c r="I37" s="4"/>
      <c r="J37" s="4">
        <f>sum(J27:J36)</f>
        <v>4.357</v>
      </c>
    </row>
    <row r="38" ht="15.75" customHeight="1">
      <c r="I38" s="4"/>
      <c r="J38" s="4"/>
    </row>
    <row r="39" ht="15.75" customHeight="1">
      <c r="A39" s="6" t="s">
        <v>641</v>
      </c>
      <c r="B39" s="6">
        <v>2019.0</v>
      </c>
      <c r="C39" s="6" t="s">
        <v>59</v>
      </c>
      <c r="D39" s="9">
        <v>0.249</v>
      </c>
      <c r="E39" s="6" t="s">
        <v>642</v>
      </c>
      <c r="F39" s="6"/>
      <c r="G39" s="6"/>
      <c r="H39" s="6" t="s">
        <v>8</v>
      </c>
      <c r="I39" s="4">
        <f>VLOOKUP(H39,Bins!$A$1:$B$12,2,0)</f>
        <v>3</v>
      </c>
      <c r="J39" s="4">
        <f t="shared" ref="J39:J48" si="7">D39*I39</f>
        <v>0.747</v>
      </c>
    </row>
    <row r="40" ht="15.75" customHeight="1">
      <c r="D40" s="9">
        <v>0.162</v>
      </c>
      <c r="E40" s="6" t="s">
        <v>645</v>
      </c>
      <c r="F40" s="6"/>
      <c r="G40" s="6"/>
      <c r="H40" s="6" t="s">
        <v>14</v>
      </c>
      <c r="I40" s="4">
        <f>VLOOKUP(H40,Bins!$A$1:$B$12,2,0)</f>
        <v>6</v>
      </c>
      <c r="J40" s="4">
        <f t="shared" si="7"/>
        <v>0.972</v>
      </c>
    </row>
    <row r="41" ht="15.75" customHeight="1">
      <c r="D41" s="9">
        <v>0.112</v>
      </c>
      <c r="E41" s="6" t="s">
        <v>647</v>
      </c>
      <c r="F41" s="6"/>
      <c r="G41" s="6"/>
      <c r="H41" s="6" t="s">
        <v>3</v>
      </c>
      <c r="I41" s="4">
        <f>VLOOKUP(H41,Bins!$A$1:$B$12,2,0)</f>
        <v>1</v>
      </c>
      <c r="J41" s="4">
        <f t="shared" si="7"/>
        <v>0.112</v>
      </c>
    </row>
    <row r="42" ht="15.75" customHeight="1">
      <c r="D42" s="9">
        <v>0.108</v>
      </c>
      <c r="E42" s="6" t="s">
        <v>649</v>
      </c>
      <c r="F42" s="6"/>
      <c r="G42" s="6"/>
      <c r="H42" s="6" t="s">
        <v>5</v>
      </c>
      <c r="I42" s="4">
        <f>VLOOKUP(H42,Bins!$A$1:$B$12,2,0)</f>
        <v>2</v>
      </c>
      <c r="J42" s="4">
        <f t="shared" si="7"/>
        <v>0.216</v>
      </c>
    </row>
    <row r="43" ht="15.75" customHeight="1">
      <c r="D43" s="9">
        <v>0.094</v>
      </c>
      <c r="E43" s="6" t="s">
        <v>651</v>
      </c>
      <c r="F43" s="6"/>
      <c r="G43" s="6"/>
      <c r="H43" s="6" t="s">
        <v>5</v>
      </c>
      <c r="I43" s="4">
        <f>VLOOKUP(H43,Bins!$A$1:$B$12,2,0)</f>
        <v>2</v>
      </c>
      <c r="J43" s="4">
        <f t="shared" si="7"/>
        <v>0.188</v>
      </c>
    </row>
    <row r="44" ht="15.75" customHeight="1">
      <c r="D44" s="9">
        <v>0.085</v>
      </c>
      <c r="E44" s="6" t="s">
        <v>653</v>
      </c>
      <c r="F44" s="6"/>
      <c r="G44" s="6"/>
      <c r="H44" s="6" t="s">
        <v>11</v>
      </c>
      <c r="I44" s="4">
        <f>VLOOKUP(H44,Bins!$A$1:$B$12,2,0)</f>
        <v>4</v>
      </c>
      <c r="J44" s="4">
        <f t="shared" si="7"/>
        <v>0.34</v>
      </c>
    </row>
    <row r="45" ht="15.75" customHeight="1">
      <c r="D45" s="9">
        <v>0.076</v>
      </c>
      <c r="E45" s="6" t="s">
        <v>655</v>
      </c>
      <c r="F45" s="6"/>
      <c r="G45" s="6"/>
      <c r="H45" s="6" t="s">
        <v>5</v>
      </c>
      <c r="I45" s="4">
        <f>VLOOKUP(H45,Bins!$A$1:$B$12,2,0)</f>
        <v>2</v>
      </c>
      <c r="J45" s="4">
        <f t="shared" si="7"/>
        <v>0.152</v>
      </c>
    </row>
    <row r="46" ht="15.75" customHeight="1">
      <c r="D46" s="9">
        <v>0.05</v>
      </c>
      <c r="E46" s="6" t="s">
        <v>662</v>
      </c>
      <c r="F46" s="6"/>
      <c r="G46" s="6"/>
      <c r="H46" s="6" t="s">
        <v>11</v>
      </c>
      <c r="I46" s="4">
        <f>VLOOKUP(H46,Bins!$A$1:$B$12,2,0)</f>
        <v>4</v>
      </c>
      <c r="J46" s="4">
        <f t="shared" si="7"/>
        <v>0.2</v>
      </c>
    </row>
    <row r="47" ht="15.75" customHeight="1">
      <c r="D47" s="9">
        <v>0.045</v>
      </c>
      <c r="E47" s="6" t="s">
        <v>664</v>
      </c>
      <c r="F47" s="6"/>
      <c r="G47" s="6"/>
      <c r="H47" s="6" t="s">
        <v>5</v>
      </c>
      <c r="I47" s="4">
        <f>VLOOKUP(H47,Bins!$A$1:$B$12,2,0)</f>
        <v>2</v>
      </c>
      <c r="J47" s="4">
        <f t="shared" si="7"/>
        <v>0.09</v>
      </c>
    </row>
    <row r="48" ht="15.75" customHeight="1">
      <c r="D48" s="9">
        <v>0.018</v>
      </c>
      <c r="E48" s="6" t="s">
        <v>666</v>
      </c>
      <c r="F48" s="6"/>
      <c r="G48" s="6"/>
      <c r="H48" s="6" t="s">
        <v>13</v>
      </c>
      <c r="I48" s="4">
        <f>VLOOKUP(H48,Bins!$A$1:$B$12,2,0)</f>
        <v>5</v>
      </c>
      <c r="J48" s="4">
        <f t="shared" si="7"/>
        <v>0.09</v>
      </c>
    </row>
    <row r="49" ht="15.75" customHeight="1">
      <c r="C49" s="6" t="s">
        <v>61</v>
      </c>
      <c r="I49" s="4"/>
      <c r="J49" s="4">
        <f>sum(J39:J48)</f>
        <v>3.107</v>
      </c>
    </row>
    <row r="50" ht="15.75" customHeight="1">
      <c r="I50" s="4"/>
      <c r="J50" s="4"/>
    </row>
    <row r="51" ht="15.75" customHeight="1">
      <c r="A51" s="6" t="s">
        <v>668</v>
      </c>
      <c r="B51" s="6">
        <v>2019.0</v>
      </c>
      <c r="C51" s="6" t="s">
        <v>37</v>
      </c>
      <c r="D51" s="9">
        <v>0.366</v>
      </c>
      <c r="E51" s="6" t="s">
        <v>669</v>
      </c>
      <c r="F51" s="6"/>
      <c r="G51" s="6"/>
      <c r="H51" s="6" t="s">
        <v>3</v>
      </c>
      <c r="I51" s="4">
        <f>VLOOKUP(H51,Bins!$A$1:$B$12,2,0)</f>
        <v>1</v>
      </c>
      <c r="J51" s="4">
        <f t="shared" ref="J51:J60" si="8">D51*I51</f>
        <v>0.366</v>
      </c>
    </row>
    <row r="52" ht="15.75" customHeight="1">
      <c r="D52" s="9">
        <v>0.192</v>
      </c>
      <c r="E52" s="6" t="s">
        <v>673</v>
      </c>
      <c r="F52" s="6"/>
      <c r="G52" s="6"/>
      <c r="H52" s="6" t="s">
        <v>3</v>
      </c>
      <c r="I52" s="4">
        <f>VLOOKUP(H52,Bins!$A$1:$B$12,2,0)</f>
        <v>1</v>
      </c>
      <c r="J52" s="4">
        <f t="shared" si="8"/>
        <v>0.192</v>
      </c>
    </row>
    <row r="53" ht="15.75" customHeight="1">
      <c r="D53" s="9">
        <v>0.165</v>
      </c>
      <c r="E53" s="6" t="s">
        <v>675</v>
      </c>
      <c r="F53" s="6"/>
      <c r="G53" s="6"/>
      <c r="H53" s="6" t="s">
        <v>5</v>
      </c>
      <c r="I53" s="4">
        <f>VLOOKUP(H53,Bins!$A$1:$B$12,2,0)</f>
        <v>2</v>
      </c>
      <c r="J53" s="4">
        <f t="shared" si="8"/>
        <v>0.33</v>
      </c>
    </row>
    <row r="54" ht="15.75" customHeight="1">
      <c r="D54" s="9">
        <v>0.126</v>
      </c>
      <c r="E54" s="6" t="s">
        <v>678</v>
      </c>
      <c r="F54" s="6"/>
      <c r="G54" s="6"/>
      <c r="H54" s="6" t="s">
        <v>5</v>
      </c>
      <c r="I54" s="4">
        <f>VLOOKUP(H54,Bins!$A$1:$B$12,2,0)</f>
        <v>2</v>
      </c>
      <c r="J54" s="4">
        <f t="shared" si="8"/>
        <v>0.252</v>
      </c>
    </row>
    <row r="55" ht="15.75" customHeight="1">
      <c r="D55" s="9">
        <v>0.084</v>
      </c>
      <c r="E55" s="6" t="s">
        <v>681</v>
      </c>
      <c r="F55" s="6"/>
      <c r="G55" s="6"/>
      <c r="H55" s="6" t="s">
        <v>5</v>
      </c>
      <c r="I55" s="4">
        <f>VLOOKUP(H55,Bins!$A$1:$B$12,2,0)</f>
        <v>2</v>
      </c>
      <c r="J55" s="4">
        <f t="shared" si="8"/>
        <v>0.168</v>
      </c>
    </row>
    <row r="56" ht="15.75" customHeight="1">
      <c r="D56" s="9">
        <v>0.032</v>
      </c>
      <c r="E56" s="6" t="s">
        <v>683</v>
      </c>
      <c r="F56" s="6"/>
      <c r="G56" s="6"/>
      <c r="H56" s="6" t="s">
        <v>5</v>
      </c>
      <c r="I56" s="4">
        <f>VLOOKUP(H56,Bins!$A$1:$B$12,2,0)</f>
        <v>2</v>
      </c>
      <c r="J56" s="4">
        <f t="shared" si="8"/>
        <v>0.064</v>
      </c>
    </row>
    <row r="57" ht="15.75" customHeight="1">
      <c r="D57" s="9">
        <v>0.015</v>
      </c>
      <c r="E57" s="6" t="s">
        <v>687</v>
      </c>
      <c r="F57" s="6"/>
      <c r="G57" s="6"/>
      <c r="H57" s="6" t="s">
        <v>8</v>
      </c>
      <c r="I57" s="4">
        <f>VLOOKUP(H57,Bins!$A$1:$B$12,2,0)</f>
        <v>3</v>
      </c>
      <c r="J57" s="4">
        <f t="shared" si="8"/>
        <v>0.045</v>
      </c>
    </row>
    <row r="58" ht="15.75" customHeight="1">
      <c r="D58" s="9">
        <v>0.008</v>
      </c>
      <c r="E58" s="6" t="s">
        <v>690</v>
      </c>
      <c r="F58" s="6"/>
      <c r="G58" s="6"/>
      <c r="H58" s="6" t="s">
        <v>8</v>
      </c>
      <c r="I58" s="4">
        <f>VLOOKUP(H58,Bins!$A$1:$B$12,2,0)</f>
        <v>3</v>
      </c>
      <c r="J58" s="4">
        <f t="shared" si="8"/>
        <v>0.024</v>
      </c>
    </row>
    <row r="59" ht="15.75" customHeight="1">
      <c r="D59" s="9">
        <v>0.006</v>
      </c>
      <c r="E59" s="6" t="s">
        <v>692</v>
      </c>
      <c r="F59" s="6"/>
      <c r="G59" s="6"/>
      <c r="H59" s="6" t="s">
        <v>13</v>
      </c>
      <c r="I59" s="4">
        <f>VLOOKUP(H59,Bins!$A$1:$B$12,2,0)</f>
        <v>5</v>
      </c>
      <c r="J59" s="4">
        <f t="shared" si="8"/>
        <v>0.03</v>
      </c>
    </row>
    <row r="60" ht="15.75" customHeight="1">
      <c r="D60" s="9">
        <v>0.004</v>
      </c>
      <c r="E60" s="6" t="s">
        <v>695</v>
      </c>
      <c r="F60" s="6"/>
      <c r="G60" s="6"/>
      <c r="H60" s="6" t="s">
        <v>14</v>
      </c>
      <c r="I60" s="4">
        <f>VLOOKUP(H60,Bins!$A$1:$B$12,2,0)</f>
        <v>6</v>
      </c>
      <c r="J60" s="4">
        <f t="shared" si="8"/>
        <v>0.024</v>
      </c>
    </row>
    <row r="61" ht="15.75" customHeight="1">
      <c r="C61" s="6" t="s">
        <v>64</v>
      </c>
      <c r="I61" s="4"/>
      <c r="J61" s="4">
        <f>sum(J51:J60)</f>
        <v>1.495</v>
      </c>
    </row>
    <row r="62" ht="15.75" customHeight="1">
      <c r="I62" s="4"/>
      <c r="J62" s="4"/>
    </row>
    <row r="63" ht="15.75" customHeight="1">
      <c r="A63" s="6" t="s">
        <v>699</v>
      </c>
      <c r="B63" s="6">
        <v>2019.0</v>
      </c>
      <c r="C63" s="6" t="s">
        <v>55</v>
      </c>
      <c r="D63" s="9">
        <v>0.312</v>
      </c>
      <c r="E63" s="6" t="s">
        <v>700</v>
      </c>
      <c r="F63" s="6"/>
      <c r="G63" s="6"/>
      <c r="H63" s="6" t="s">
        <v>8</v>
      </c>
      <c r="I63" s="4">
        <f>VLOOKUP(H63,Bins!$A$1:$B$12,2,0)</f>
        <v>3</v>
      </c>
      <c r="J63" s="4">
        <f t="shared" ref="J63:J72" si="9">D63*I63</f>
        <v>0.936</v>
      </c>
    </row>
    <row r="64" ht="15.75" customHeight="1">
      <c r="D64" s="9">
        <v>0.134</v>
      </c>
      <c r="E64" s="6" t="s">
        <v>702</v>
      </c>
      <c r="F64" s="6"/>
      <c r="G64" s="6"/>
      <c r="H64" s="6" t="s">
        <v>5</v>
      </c>
      <c r="I64" s="4">
        <f>VLOOKUP(H64,Bins!$A$1:$B$12,2,0)</f>
        <v>2</v>
      </c>
      <c r="J64" s="4">
        <f t="shared" si="9"/>
        <v>0.268</v>
      </c>
    </row>
    <row r="65" ht="15.75" customHeight="1">
      <c r="D65" s="9">
        <v>0.123</v>
      </c>
      <c r="E65" s="6" t="s">
        <v>703</v>
      </c>
      <c r="F65" s="6"/>
      <c r="G65" s="6"/>
      <c r="H65" s="6" t="s">
        <v>8</v>
      </c>
      <c r="I65" s="4">
        <f>VLOOKUP(H65,Bins!$A$1:$B$12,2,0)</f>
        <v>3</v>
      </c>
      <c r="J65" s="4">
        <f t="shared" si="9"/>
        <v>0.369</v>
      </c>
    </row>
    <row r="66" ht="15.75" customHeight="1">
      <c r="D66" s="9">
        <v>0.115</v>
      </c>
      <c r="E66" s="6" t="s">
        <v>705</v>
      </c>
      <c r="F66" s="6"/>
      <c r="G66" s="6"/>
      <c r="H66" s="6" t="s">
        <v>14</v>
      </c>
      <c r="I66" s="4">
        <f>VLOOKUP(H66,Bins!$A$1:$B$12,2,0)</f>
        <v>6</v>
      </c>
      <c r="J66" s="4">
        <f t="shared" si="9"/>
        <v>0.69</v>
      </c>
    </row>
    <row r="67" ht="15.75" customHeight="1">
      <c r="D67" s="9">
        <v>0.096</v>
      </c>
      <c r="E67" s="6" t="s">
        <v>708</v>
      </c>
      <c r="F67" s="6"/>
      <c r="G67" s="6"/>
      <c r="H67" s="6" t="s">
        <v>11</v>
      </c>
      <c r="I67" s="4">
        <f>VLOOKUP(H67,Bins!$A$1:$B$12,2,0)</f>
        <v>4</v>
      </c>
      <c r="J67" s="4">
        <f t="shared" si="9"/>
        <v>0.384</v>
      </c>
    </row>
    <row r="68" ht="15.75" customHeight="1">
      <c r="D68" s="9">
        <v>0.067</v>
      </c>
      <c r="E68" s="6" t="s">
        <v>710</v>
      </c>
      <c r="F68" s="6"/>
      <c r="G68" s="6"/>
      <c r="H68" s="6" t="s">
        <v>5</v>
      </c>
      <c r="I68" s="4">
        <f>VLOOKUP(H68,Bins!$A$1:$B$12,2,0)</f>
        <v>2</v>
      </c>
      <c r="J68" s="4">
        <f t="shared" si="9"/>
        <v>0.134</v>
      </c>
    </row>
    <row r="69" ht="15.75" customHeight="1">
      <c r="D69" s="9">
        <v>0.052</v>
      </c>
      <c r="E69" s="6" t="s">
        <v>712</v>
      </c>
      <c r="F69" s="6"/>
      <c r="G69" s="6"/>
      <c r="H69" s="6" t="s">
        <v>5</v>
      </c>
      <c r="I69" s="4">
        <f>VLOOKUP(H69,Bins!$A$1:$B$12,2,0)</f>
        <v>2</v>
      </c>
      <c r="J69" s="4">
        <f t="shared" si="9"/>
        <v>0.104</v>
      </c>
    </row>
    <row r="70" ht="15.75" customHeight="1">
      <c r="D70" s="9">
        <v>0.046</v>
      </c>
      <c r="E70" s="6" t="s">
        <v>714</v>
      </c>
      <c r="F70" s="6"/>
      <c r="G70" s="6"/>
      <c r="H70" s="6" t="s">
        <v>3</v>
      </c>
      <c r="I70" s="4">
        <f>VLOOKUP(H70,Bins!$A$1:$B$12,2,0)</f>
        <v>1</v>
      </c>
      <c r="J70" s="4">
        <f t="shared" si="9"/>
        <v>0.046</v>
      </c>
    </row>
    <row r="71" ht="15.75" customHeight="1">
      <c r="D71" s="9">
        <v>0.037</v>
      </c>
      <c r="E71" s="6" t="s">
        <v>716</v>
      </c>
      <c r="F71" s="6"/>
      <c r="G71" s="6"/>
      <c r="H71" s="6" t="s">
        <v>13</v>
      </c>
      <c r="I71" s="4">
        <f>VLOOKUP(H71,Bins!$A$1:$B$12,2,0)</f>
        <v>5</v>
      </c>
      <c r="J71" s="4">
        <f t="shared" si="9"/>
        <v>0.185</v>
      </c>
    </row>
    <row r="72" ht="15.75" customHeight="1">
      <c r="D72" s="9">
        <v>0.018</v>
      </c>
      <c r="E72" s="6" t="s">
        <v>717</v>
      </c>
      <c r="F72" s="6"/>
      <c r="G72" s="6"/>
      <c r="H72" s="6" t="s">
        <v>11</v>
      </c>
      <c r="I72" s="4">
        <f>VLOOKUP(H72,Bins!$A$1:$B$12,2,0)</f>
        <v>4</v>
      </c>
      <c r="J72" s="4">
        <f t="shared" si="9"/>
        <v>0.072</v>
      </c>
    </row>
    <row r="73" ht="15.75" customHeight="1">
      <c r="C73" s="6" t="s">
        <v>67</v>
      </c>
      <c r="D73" s="9"/>
      <c r="I73" s="4"/>
      <c r="J73" s="4">
        <f>sum(J63:J72)</f>
        <v>3.188</v>
      </c>
    </row>
    <row r="74" ht="15.75" customHeight="1">
      <c r="I74" s="4"/>
      <c r="J74" s="4"/>
    </row>
    <row r="75" ht="15.75" customHeight="1">
      <c r="A75" s="6" t="s">
        <v>719</v>
      </c>
      <c r="B75" s="6">
        <v>2020.0</v>
      </c>
      <c r="C75" s="6" t="s">
        <v>57</v>
      </c>
      <c r="D75" s="9">
        <v>0.339</v>
      </c>
      <c r="E75" s="6" t="s">
        <v>721</v>
      </c>
      <c r="F75" s="6"/>
      <c r="G75" s="6"/>
      <c r="H75" s="6" t="s">
        <v>5</v>
      </c>
      <c r="I75" s="4">
        <f>VLOOKUP(H75,Bins!$A$1:$B$12,2,0)</f>
        <v>2</v>
      </c>
      <c r="J75" s="4">
        <f t="shared" ref="J75:J84" si="10">D75*I75</f>
        <v>0.678</v>
      </c>
    </row>
    <row r="76" ht="15.75" customHeight="1">
      <c r="D76" s="9">
        <v>0.155</v>
      </c>
      <c r="E76" s="6" t="s">
        <v>722</v>
      </c>
      <c r="F76" s="6"/>
      <c r="G76" s="6"/>
      <c r="H76" s="6" t="s">
        <v>3</v>
      </c>
      <c r="I76" s="4">
        <f>VLOOKUP(H76,Bins!$A$1:$B$12,2,0)</f>
        <v>1</v>
      </c>
      <c r="J76" s="4">
        <f t="shared" si="10"/>
        <v>0.155</v>
      </c>
    </row>
    <row r="77" ht="15.75" customHeight="1">
      <c r="D77" s="9">
        <v>0.136</v>
      </c>
      <c r="E77" s="6" t="s">
        <v>724</v>
      </c>
      <c r="F77" s="6"/>
      <c r="G77" s="6"/>
      <c r="H77" s="6" t="s">
        <v>5</v>
      </c>
      <c r="I77" s="4">
        <f>VLOOKUP(H77,Bins!$A$1:$B$12,2,0)</f>
        <v>2</v>
      </c>
      <c r="J77" s="4">
        <f t="shared" si="10"/>
        <v>0.272</v>
      </c>
    </row>
    <row r="78" ht="15.75" customHeight="1">
      <c r="D78" s="9">
        <v>0.12</v>
      </c>
      <c r="E78" s="6" t="s">
        <v>726</v>
      </c>
      <c r="F78" s="6"/>
      <c r="G78" s="6"/>
      <c r="H78" s="6" t="s">
        <v>5</v>
      </c>
      <c r="I78" s="4">
        <f>VLOOKUP(H78,Bins!$A$1:$B$12,2,0)</f>
        <v>2</v>
      </c>
      <c r="J78" s="4">
        <f t="shared" si="10"/>
        <v>0.24</v>
      </c>
    </row>
    <row r="79" ht="15.75" customHeight="1">
      <c r="D79" s="9">
        <v>0.084</v>
      </c>
      <c r="E79" s="6" t="s">
        <v>727</v>
      </c>
      <c r="F79" s="6"/>
      <c r="G79" s="6"/>
      <c r="H79" s="6" t="s">
        <v>8</v>
      </c>
      <c r="I79" s="4">
        <f>VLOOKUP(H79,Bins!$A$1:$B$12,2,0)</f>
        <v>3</v>
      </c>
      <c r="J79" s="4">
        <f t="shared" si="10"/>
        <v>0.252</v>
      </c>
    </row>
    <row r="80" ht="15.75" customHeight="1">
      <c r="D80" s="9">
        <v>0.082</v>
      </c>
      <c r="E80" s="6" t="s">
        <v>729</v>
      </c>
      <c r="F80" s="6"/>
      <c r="G80" s="6"/>
      <c r="H80" s="6" t="s">
        <v>3</v>
      </c>
      <c r="I80" s="4">
        <f>VLOOKUP(H80,Bins!$A$1:$B$12,2,0)</f>
        <v>1</v>
      </c>
      <c r="J80" s="4">
        <f t="shared" si="10"/>
        <v>0.082</v>
      </c>
    </row>
    <row r="81" ht="15.75" customHeight="1">
      <c r="D81" s="9">
        <v>0.055</v>
      </c>
      <c r="E81" s="6" t="s">
        <v>732</v>
      </c>
      <c r="F81" s="6"/>
      <c r="G81" s="6"/>
      <c r="H81" s="6" t="s">
        <v>8</v>
      </c>
      <c r="I81" s="4">
        <f>VLOOKUP(H81,Bins!$A$1:$B$12,2,0)</f>
        <v>3</v>
      </c>
      <c r="J81" s="4">
        <f t="shared" si="10"/>
        <v>0.165</v>
      </c>
    </row>
    <row r="82" ht="15.75" customHeight="1">
      <c r="D82" s="9">
        <v>0.014</v>
      </c>
      <c r="E82" s="6" t="s">
        <v>734</v>
      </c>
      <c r="F82" s="6"/>
      <c r="G82" s="6"/>
      <c r="H82" s="6" t="s">
        <v>8</v>
      </c>
      <c r="I82" s="4">
        <f>VLOOKUP(H82,Bins!$A$1:$B$12,2,0)</f>
        <v>3</v>
      </c>
      <c r="J82" s="4">
        <f t="shared" si="10"/>
        <v>0.042</v>
      </c>
    </row>
    <row r="83" ht="15.75" customHeight="1">
      <c r="D83" s="9">
        <v>0.008</v>
      </c>
      <c r="E83" s="6" t="s">
        <v>736</v>
      </c>
      <c r="F83" s="6"/>
      <c r="G83" s="6"/>
      <c r="H83" s="6" t="s">
        <v>14</v>
      </c>
      <c r="I83" s="4">
        <f>VLOOKUP(H83,Bins!$A$1:$B$12,2,0)</f>
        <v>6</v>
      </c>
      <c r="J83" s="4">
        <f t="shared" si="10"/>
        <v>0.048</v>
      </c>
    </row>
    <row r="84" ht="15.75" customHeight="1">
      <c r="D84" s="9">
        <v>0.006</v>
      </c>
      <c r="E84" s="6" t="s">
        <v>737</v>
      </c>
      <c r="F84" s="6"/>
      <c r="G84" s="6"/>
      <c r="H84" s="6" t="s">
        <v>13</v>
      </c>
      <c r="I84" s="4">
        <f>VLOOKUP(H84,Bins!$A$1:$B$12,2,0)</f>
        <v>5</v>
      </c>
      <c r="J84" s="4">
        <f t="shared" si="10"/>
        <v>0.03</v>
      </c>
    </row>
    <row r="85" ht="15.75" customHeight="1">
      <c r="C85" s="6" t="s">
        <v>71</v>
      </c>
      <c r="I85" s="4"/>
      <c r="J85" s="4">
        <f>sum(J75:J84)</f>
        <v>1.964</v>
      </c>
    </row>
    <row r="86" ht="15.75" customHeight="1">
      <c r="I86" s="4"/>
      <c r="J86" s="4"/>
    </row>
    <row r="87" ht="15.75" customHeight="1">
      <c r="A87" s="6" t="s">
        <v>739</v>
      </c>
      <c r="B87" s="6">
        <v>2020.0</v>
      </c>
      <c r="C87" s="6" t="s">
        <v>59</v>
      </c>
      <c r="D87" s="9">
        <v>0.561</v>
      </c>
      <c r="E87" s="6" t="s">
        <v>741</v>
      </c>
      <c r="F87" s="6"/>
      <c r="G87" s="6"/>
      <c r="H87" s="6" t="s">
        <v>5</v>
      </c>
      <c r="I87" s="4">
        <f>VLOOKUP(H87,Bins!$A$1:$B$12,2,0)</f>
        <v>2</v>
      </c>
      <c r="J87" s="4">
        <f t="shared" ref="J87:J96" si="11">D87*I87</f>
        <v>1.122</v>
      </c>
    </row>
    <row r="88" ht="15.75" customHeight="1">
      <c r="D88" s="9">
        <v>0.105</v>
      </c>
      <c r="E88" s="6" t="s">
        <v>743</v>
      </c>
      <c r="F88" s="6"/>
      <c r="G88" s="6"/>
      <c r="H88" s="6" t="s">
        <v>3</v>
      </c>
      <c r="I88" s="4">
        <f>VLOOKUP(H88,Bins!$A$1:$B$12,2,0)</f>
        <v>1</v>
      </c>
      <c r="J88" s="4">
        <f t="shared" si="11"/>
        <v>0.105</v>
      </c>
    </row>
    <row r="89" ht="15.75" customHeight="1">
      <c r="D89" s="9">
        <v>0.081</v>
      </c>
      <c r="E89" s="6" t="s">
        <v>745</v>
      </c>
      <c r="F89" s="6"/>
      <c r="G89" s="6"/>
      <c r="H89" s="6" t="s">
        <v>3</v>
      </c>
      <c r="I89" s="4">
        <f>VLOOKUP(H89,Bins!$A$1:$B$12,2,0)</f>
        <v>1</v>
      </c>
      <c r="J89" s="4">
        <f t="shared" si="11"/>
        <v>0.081</v>
      </c>
    </row>
    <row r="90" ht="15.75" customHeight="1">
      <c r="D90" s="9">
        <v>0.065</v>
      </c>
      <c r="E90" s="6" t="s">
        <v>746</v>
      </c>
      <c r="F90" s="6"/>
      <c r="G90" s="6"/>
      <c r="H90" s="6" t="s">
        <v>5</v>
      </c>
      <c r="I90" s="4">
        <f>VLOOKUP(H90,Bins!$A$1:$B$12,2,0)</f>
        <v>2</v>
      </c>
      <c r="J90" s="4">
        <f t="shared" si="11"/>
        <v>0.13</v>
      </c>
    </row>
    <row r="91" ht="15.75" customHeight="1">
      <c r="D91" s="9">
        <v>0.062</v>
      </c>
      <c r="E91" s="6" t="s">
        <v>748</v>
      </c>
      <c r="F91" s="6"/>
      <c r="G91" s="6"/>
      <c r="H91" s="6" t="s">
        <v>5</v>
      </c>
      <c r="I91" s="4">
        <f>VLOOKUP(H91,Bins!$A$1:$B$12,2,0)</f>
        <v>2</v>
      </c>
      <c r="J91" s="4">
        <f t="shared" si="11"/>
        <v>0.124</v>
      </c>
    </row>
    <row r="92" ht="15.75" customHeight="1">
      <c r="D92" s="9">
        <v>0.032</v>
      </c>
      <c r="E92" s="6" t="s">
        <v>750</v>
      </c>
      <c r="F92" s="6"/>
      <c r="G92" s="6"/>
      <c r="H92" s="6" t="s">
        <v>5</v>
      </c>
      <c r="I92" s="4">
        <f>VLOOKUP(H92,Bins!$A$1:$B$12,2,0)</f>
        <v>2</v>
      </c>
      <c r="J92" s="4">
        <f t="shared" si="11"/>
        <v>0.064</v>
      </c>
    </row>
    <row r="93" ht="15.75" customHeight="1">
      <c r="D93" s="9">
        <v>0.027</v>
      </c>
      <c r="E93" s="6" t="s">
        <v>752</v>
      </c>
      <c r="F93" s="6"/>
      <c r="G93" s="6"/>
      <c r="H93" s="6" t="s">
        <v>5</v>
      </c>
      <c r="I93" s="4">
        <f>VLOOKUP(H93,Bins!$A$1:$B$12,2,0)</f>
        <v>2</v>
      </c>
      <c r="J93" s="4">
        <f t="shared" si="11"/>
        <v>0.054</v>
      </c>
    </row>
    <row r="94" ht="15.75" customHeight="1">
      <c r="D94" s="9">
        <v>0.024</v>
      </c>
      <c r="E94" s="6" t="s">
        <v>116</v>
      </c>
      <c r="F94" s="6"/>
      <c r="G94" s="6"/>
      <c r="H94" s="6" t="s">
        <v>5</v>
      </c>
      <c r="I94" s="4">
        <f>VLOOKUP(H94,Bins!$A$1:$B$12,2,0)</f>
        <v>2</v>
      </c>
      <c r="J94" s="4">
        <f t="shared" si="11"/>
        <v>0.048</v>
      </c>
    </row>
    <row r="95" ht="15.75" customHeight="1">
      <c r="D95" s="9">
        <v>0.023</v>
      </c>
      <c r="E95" s="6" t="s">
        <v>754</v>
      </c>
      <c r="F95" s="6"/>
      <c r="G95" s="6"/>
      <c r="H95" s="6" t="s">
        <v>5</v>
      </c>
      <c r="I95" s="4">
        <f>VLOOKUP(H95,Bins!$A$1:$B$12,2,0)</f>
        <v>2</v>
      </c>
      <c r="J95" s="4">
        <f t="shared" si="11"/>
        <v>0.046</v>
      </c>
    </row>
    <row r="96" ht="15.75" customHeight="1">
      <c r="D96" s="9">
        <v>0.019</v>
      </c>
      <c r="E96" s="6" t="s">
        <v>756</v>
      </c>
      <c r="F96" s="6"/>
      <c r="G96" s="6"/>
      <c r="H96" s="6" t="s">
        <v>8</v>
      </c>
      <c r="I96" s="4">
        <f>VLOOKUP(H96,Bins!$A$1:$B$12,2,0)</f>
        <v>3</v>
      </c>
      <c r="J96" s="4">
        <f t="shared" si="11"/>
        <v>0.057</v>
      </c>
    </row>
    <row r="97" ht="15.75" customHeight="1">
      <c r="C97" s="6" t="s">
        <v>73</v>
      </c>
      <c r="I97" s="4"/>
      <c r="J97" s="4">
        <f>sum(J87:J96)</f>
        <v>1.831</v>
      </c>
    </row>
    <row r="98" ht="15.75" customHeight="1">
      <c r="A98" s="6" t="s">
        <v>268</v>
      </c>
      <c r="I98" s="4"/>
      <c r="J98" s="4"/>
    </row>
    <row r="99" ht="15.75" customHeight="1">
      <c r="I99" s="4"/>
      <c r="J99" s="4"/>
    </row>
    <row r="100" ht="15.75" customHeight="1">
      <c r="A100" s="6">
        <v>2.018073E7</v>
      </c>
      <c r="B100" s="6">
        <v>2018.0</v>
      </c>
      <c r="C100" s="6" t="s">
        <v>37</v>
      </c>
      <c r="D100" s="9">
        <v>0.439</v>
      </c>
      <c r="E100" s="6" t="s">
        <v>369</v>
      </c>
      <c r="F100" s="6">
        <v>0.37</v>
      </c>
      <c r="G100" s="6">
        <f t="shared" ref="G100:G104" si="12">F100*D100</f>
        <v>0.16243</v>
      </c>
      <c r="H100" s="6" t="s">
        <v>17</v>
      </c>
      <c r="I100" s="4">
        <f>VLOOKUP(H100,Bins!$A$1:$B$12,2,0)</f>
        <v>2</v>
      </c>
      <c r="J100" s="4">
        <f t="shared" ref="J100:J104" si="13">D100*I100</f>
        <v>0.878</v>
      </c>
    </row>
    <row r="101" ht="15.75" customHeight="1">
      <c r="D101" s="9">
        <v>0.249</v>
      </c>
      <c r="E101" s="6" t="s">
        <v>300</v>
      </c>
      <c r="F101" s="6">
        <v>0.15</v>
      </c>
      <c r="G101" s="6">
        <f t="shared" si="12"/>
        <v>0.03735</v>
      </c>
      <c r="H101" s="6" t="s">
        <v>16</v>
      </c>
      <c r="I101" s="4">
        <f>VLOOKUP(H101,Bins!$A$1:$B$12,2,0)</f>
        <v>1</v>
      </c>
      <c r="J101" s="4">
        <f t="shared" si="13"/>
        <v>0.249</v>
      </c>
    </row>
    <row r="102" ht="15.75" customHeight="1">
      <c r="D102" s="9">
        <v>0.18</v>
      </c>
      <c r="E102" s="6" t="s">
        <v>180</v>
      </c>
      <c r="F102" s="6">
        <v>0.06</v>
      </c>
      <c r="G102" s="6">
        <f t="shared" si="12"/>
        <v>0.0108</v>
      </c>
      <c r="H102" s="6" t="s">
        <v>16</v>
      </c>
      <c r="I102" s="4">
        <f>VLOOKUP(H102,Bins!$A$1:$B$12,2,0)</f>
        <v>1</v>
      </c>
      <c r="J102" s="4">
        <f t="shared" si="13"/>
        <v>0.18</v>
      </c>
    </row>
    <row r="103" ht="15.75" customHeight="1">
      <c r="D103" s="9">
        <v>0.08</v>
      </c>
      <c r="E103" s="6" t="s">
        <v>255</v>
      </c>
      <c r="F103" s="6">
        <v>0.96</v>
      </c>
      <c r="G103" s="6">
        <f t="shared" si="12"/>
        <v>0.0768</v>
      </c>
      <c r="H103" s="6" t="s">
        <v>18</v>
      </c>
      <c r="I103" s="4">
        <f>VLOOKUP(H103,Bins!$A$1:$B$12,2,0)</f>
        <v>3</v>
      </c>
      <c r="J103" s="4">
        <f t="shared" si="13"/>
        <v>0.24</v>
      </c>
    </row>
    <row r="104" ht="15.75" customHeight="1">
      <c r="D104" s="9">
        <v>0.052</v>
      </c>
      <c r="E104" s="6" t="s">
        <v>409</v>
      </c>
      <c r="F104" s="6">
        <v>0.77</v>
      </c>
      <c r="G104" s="6">
        <f t="shared" si="12"/>
        <v>0.04004</v>
      </c>
      <c r="H104" s="6" t="s">
        <v>17</v>
      </c>
      <c r="I104" s="4">
        <f>VLOOKUP(H104,Bins!$A$1:$B$12,2,0)</f>
        <v>2</v>
      </c>
      <c r="J104" s="4">
        <f t="shared" si="13"/>
        <v>0.104</v>
      </c>
    </row>
    <row r="105" ht="15.75" customHeight="1">
      <c r="C105" s="6" t="s">
        <v>31</v>
      </c>
      <c r="G105" s="2">
        <f>sum(G100:G104)</f>
        <v>0.32742</v>
      </c>
      <c r="I105" s="4"/>
      <c r="J105" s="4">
        <f>sum(J100:J104)</f>
        <v>1.651</v>
      </c>
    </row>
    <row r="106" ht="15.75" customHeight="1">
      <c r="I106" s="4"/>
      <c r="J106" s="4"/>
    </row>
    <row r="107" ht="15.75" customHeight="1">
      <c r="I107" s="4"/>
      <c r="J107" s="4"/>
    </row>
    <row r="108" ht="15.75" customHeight="1">
      <c r="A108" s="6">
        <v>2.018103E7</v>
      </c>
      <c r="B108" s="6">
        <v>2018.0</v>
      </c>
      <c r="C108" s="6" t="s">
        <v>55</v>
      </c>
      <c r="D108" s="9">
        <v>0.31</v>
      </c>
      <c r="E108" s="6" t="s">
        <v>177</v>
      </c>
      <c r="F108" s="6">
        <v>0.21</v>
      </c>
      <c r="G108" s="6">
        <f t="shared" ref="G108:G112" si="14">F108*D108</f>
        <v>0.0651</v>
      </c>
      <c r="H108" s="6" t="s">
        <v>17</v>
      </c>
      <c r="I108" s="4">
        <f>VLOOKUP(H108,Bins!$A$1:$B$12,2,0)</f>
        <v>2</v>
      </c>
      <c r="J108" s="4">
        <f t="shared" ref="J108:J112" si="15">D108*I108</f>
        <v>0.62</v>
      </c>
    </row>
    <row r="109" ht="15.75" customHeight="1">
      <c r="D109" s="9">
        <v>0.254</v>
      </c>
      <c r="E109" s="6" t="s">
        <v>766</v>
      </c>
      <c r="F109" s="6">
        <v>0.42</v>
      </c>
      <c r="G109" s="6">
        <f t="shared" si="14"/>
        <v>0.10668</v>
      </c>
      <c r="H109" s="6" t="s">
        <v>17</v>
      </c>
      <c r="I109" s="4">
        <f>VLOOKUP(H109,Bins!$A$1:$B$12,2,0)</f>
        <v>2</v>
      </c>
      <c r="J109" s="4">
        <f t="shared" si="15"/>
        <v>0.508</v>
      </c>
    </row>
    <row r="110" ht="15.75" customHeight="1">
      <c r="D110" s="9">
        <v>0.215</v>
      </c>
      <c r="E110" s="6" t="s">
        <v>767</v>
      </c>
      <c r="F110" s="6">
        <v>0.98</v>
      </c>
      <c r="G110" s="6">
        <f t="shared" si="14"/>
        <v>0.2107</v>
      </c>
      <c r="H110" s="6" t="s">
        <v>18</v>
      </c>
      <c r="I110" s="4">
        <f>VLOOKUP(H110,Bins!$A$1:$B$12,2,0)</f>
        <v>3</v>
      </c>
      <c r="J110" s="4">
        <f t="shared" si="15"/>
        <v>0.645</v>
      </c>
    </row>
    <row r="111" ht="15.75" customHeight="1">
      <c r="D111" s="9">
        <v>0.114</v>
      </c>
      <c r="E111" s="6" t="s">
        <v>768</v>
      </c>
      <c r="F111" s="6">
        <v>0.76</v>
      </c>
      <c r="G111" s="6">
        <f t="shared" si="14"/>
        <v>0.08664</v>
      </c>
      <c r="H111" s="6" t="s">
        <v>17</v>
      </c>
      <c r="I111" s="4">
        <f>VLOOKUP(H111,Bins!$A$1:$B$12,2,0)</f>
        <v>2</v>
      </c>
      <c r="J111" s="4">
        <f t="shared" si="15"/>
        <v>0.228</v>
      </c>
    </row>
    <row r="112" ht="15.75" customHeight="1">
      <c r="D112" s="9">
        <v>0.107</v>
      </c>
      <c r="E112" s="6" t="s">
        <v>769</v>
      </c>
      <c r="F112" s="6">
        <v>0.59</v>
      </c>
      <c r="G112" s="6">
        <f t="shared" si="14"/>
        <v>0.06313</v>
      </c>
      <c r="H112" s="6" t="s">
        <v>17</v>
      </c>
      <c r="I112" s="4">
        <f>VLOOKUP(H112,Bins!$A$1:$B$12,2,0)</f>
        <v>2</v>
      </c>
      <c r="J112" s="4">
        <f t="shared" si="15"/>
        <v>0.214</v>
      </c>
    </row>
    <row r="113" ht="15.75" customHeight="1">
      <c r="C113" s="6" t="s">
        <v>53</v>
      </c>
      <c r="G113" s="2">
        <f>sum(G108:G112)</f>
        <v>0.53225</v>
      </c>
      <c r="I113" s="4"/>
      <c r="J113" s="4">
        <f>sum(J108:J112)</f>
        <v>2.215</v>
      </c>
    </row>
    <row r="114" ht="15.75" customHeight="1">
      <c r="I114" s="4"/>
      <c r="J114" s="4"/>
    </row>
    <row r="115" ht="15.75" customHeight="1">
      <c r="A115" s="6">
        <v>2.0190127E7</v>
      </c>
      <c r="B115" s="6">
        <v>2019.0</v>
      </c>
      <c r="C115" s="6" t="s">
        <v>57</v>
      </c>
      <c r="D115" s="9">
        <v>0.431</v>
      </c>
      <c r="E115" s="6" t="s">
        <v>150</v>
      </c>
      <c r="F115" s="6">
        <v>0.99</v>
      </c>
      <c r="G115" s="6">
        <f t="shared" ref="G115:G118" si="16">F115*D115</f>
        <v>0.42669</v>
      </c>
      <c r="H115" s="6" t="s">
        <v>18</v>
      </c>
      <c r="I115" s="4">
        <f>VLOOKUP(H115,Bins!$A$1:$B$12,2,0)</f>
        <v>3</v>
      </c>
      <c r="J115" s="4">
        <f t="shared" ref="J115:J118" si="17">D115*I115</f>
        <v>1.293</v>
      </c>
    </row>
    <row r="116" ht="15.75" customHeight="1">
      <c r="D116" s="9">
        <v>0.354</v>
      </c>
      <c r="E116" s="6" t="s">
        <v>770</v>
      </c>
      <c r="F116" s="6">
        <v>0.46</v>
      </c>
      <c r="G116" s="6">
        <f t="shared" si="16"/>
        <v>0.16284</v>
      </c>
      <c r="H116" s="6" t="s">
        <v>17</v>
      </c>
      <c r="I116" s="4">
        <f>VLOOKUP(H116,Bins!$A$1:$B$12,2,0)</f>
        <v>2</v>
      </c>
      <c r="J116" s="4">
        <f t="shared" si="17"/>
        <v>0.708</v>
      </c>
    </row>
    <row r="117" ht="15.75" customHeight="1">
      <c r="D117" s="9">
        <v>0.155</v>
      </c>
      <c r="E117" s="6" t="s">
        <v>302</v>
      </c>
      <c r="F117" s="6">
        <v>0.18</v>
      </c>
      <c r="G117" s="6">
        <f t="shared" si="16"/>
        <v>0.0279</v>
      </c>
      <c r="H117" s="6" t="s">
        <v>17</v>
      </c>
      <c r="I117" s="4">
        <f>VLOOKUP(H117,Bins!$A$1:$B$12,2,0)</f>
        <v>2</v>
      </c>
      <c r="J117" s="4">
        <f t="shared" si="17"/>
        <v>0.31</v>
      </c>
    </row>
    <row r="118" ht="15.75" customHeight="1">
      <c r="D118" s="9">
        <v>0.06</v>
      </c>
      <c r="E118" s="6" t="s">
        <v>771</v>
      </c>
      <c r="F118" s="6">
        <v>0.78</v>
      </c>
      <c r="G118" s="6">
        <f t="shared" si="16"/>
        <v>0.0468</v>
      </c>
      <c r="H118" s="6" t="s">
        <v>17</v>
      </c>
      <c r="I118" s="4">
        <f>VLOOKUP(H118,Bins!$A$1:$B$12,2,0)</f>
        <v>2</v>
      </c>
      <c r="J118" s="4">
        <f t="shared" si="17"/>
        <v>0.12</v>
      </c>
    </row>
    <row r="119" ht="15.75" customHeight="1">
      <c r="C119" s="6" t="s">
        <v>58</v>
      </c>
      <c r="G119" s="2">
        <f>sum(G115:G118)</f>
        <v>0.66423</v>
      </c>
      <c r="I119" s="4"/>
      <c r="J119" s="4">
        <f>sum(J115:J118)</f>
        <v>2.431</v>
      </c>
    </row>
    <row r="120" ht="15.75" customHeight="1">
      <c r="I120" s="4"/>
      <c r="J120" s="4"/>
    </row>
    <row r="121" ht="15.75" customHeight="1">
      <c r="A121" s="6">
        <v>2.0190427E7</v>
      </c>
      <c r="B121" s="6">
        <v>2019.0</v>
      </c>
      <c r="C121" s="6" t="s">
        <v>59</v>
      </c>
      <c r="D121" s="9">
        <v>0.334</v>
      </c>
      <c r="E121" s="6" t="s">
        <v>260</v>
      </c>
      <c r="F121" s="6">
        <v>0.94</v>
      </c>
      <c r="G121" s="6">
        <f t="shared" ref="G121:G124" si="18">F121*D121</f>
        <v>0.31396</v>
      </c>
      <c r="H121" s="6" t="s">
        <v>18</v>
      </c>
      <c r="I121" s="4">
        <f>VLOOKUP(H121,Bins!$A$1:$B$12,2,0)</f>
        <v>3</v>
      </c>
      <c r="J121" s="4">
        <f t="shared" ref="J121:J124" si="19">D121*I121</f>
        <v>1.002</v>
      </c>
    </row>
    <row r="122" ht="15.75" customHeight="1">
      <c r="D122" s="9">
        <v>0.296</v>
      </c>
      <c r="E122" s="6" t="s">
        <v>772</v>
      </c>
      <c r="F122" s="6">
        <v>0.47</v>
      </c>
      <c r="G122" s="6">
        <f t="shared" si="18"/>
        <v>0.13912</v>
      </c>
      <c r="H122" s="6" t="s">
        <v>17</v>
      </c>
      <c r="I122" s="4">
        <f>VLOOKUP(H122,Bins!$A$1:$B$12,2,0)</f>
        <v>2</v>
      </c>
      <c r="J122" s="4">
        <f t="shared" si="19"/>
        <v>0.592</v>
      </c>
    </row>
    <row r="123" ht="15.75" customHeight="1">
      <c r="D123" s="9">
        <v>0.211</v>
      </c>
      <c r="E123" s="6" t="s">
        <v>773</v>
      </c>
      <c r="F123" s="6">
        <v>0.33</v>
      </c>
      <c r="G123" s="6">
        <f t="shared" si="18"/>
        <v>0.06963</v>
      </c>
      <c r="H123" s="6" t="s">
        <v>17</v>
      </c>
      <c r="I123" s="4">
        <f>VLOOKUP(H123,Bins!$A$1:$B$12,2,0)</f>
        <v>2</v>
      </c>
      <c r="J123" s="4">
        <f t="shared" si="19"/>
        <v>0.422</v>
      </c>
    </row>
    <row r="124" ht="15.75" customHeight="1">
      <c r="D124" s="9">
        <v>0.158</v>
      </c>
      <c r="E124" s="6" t="s">
        <v>381</v>
      </c>
      <c r="F124" s="6">
        <v>0.66</v>
      </c>
      <c r="G124" s="6">
        <f t="shared" si="18"/>
        <v>0.10428</v>
      </c>
      <c r="H124" s="6" t="s">
        <v>17</v>
      </c>
      <c r="I124" s="4">
        <f>VLOOKUP(H124,Bins!$A$1:$B$12,2,0)</f>
        <v>2</v>
      </c>
      <c r="J124" s="4">
        <f t="shared" si="19"/>
        <v>0.316</v>
      </c>
    </row>
    <row r="125" ht="15.75" customHeight="1">
      <c r="C125" s="6" t="s">
        <v>61</v>
      </c>
      <c r="G125" s="6">
        <f>SUM(G121:G124)</f>
        <v>0.62699</v>
      </c>
      <c r="I125" s="4"/>
      <c r="J125" s="4">
        <f>sum(J121:J124)</f>
        <v>2.332</v>
      </c>
    </row>
    <row r="126" ht="15.75" customHeight="1">
      <c r="I126" s="4"/>
      <c r="J126" s="4"/>
    </row>
    <row r="127" ht="15.75" customHeight="1">
      <c r="A127" s="6">
        <v>2.0190725E7</v>
      </c>
      <c r="B127" s="6">
        <v>2019.0</v>
      </c>
      <c r="C127" s="6" t="s">
        <v>37</v>
      </c>
      <c r="D127" s="9">
        <v>0.408</v>
      </c>
      <c r="E127" s="6" t="s">
        <v>255</v>
      </c>
      <c r="F127" s="6">
        <v>0.96</v>
      </c>
      <c r="G127" s="6">
        <f t="shared" ref="G127:G131" si="20">F127*D127</f>
        <v>0.39168</v>
      </c>
      <c r="H127" s="6" t="s">
        <v>18</v>
      </c>
      <c r="I127" s="4">
        <f>VLOOKUP(H127,Bins!$A$1:$B$12,2,0)</f>
        <v>3</v>
      </c>
      <c r="J127" s="4">
        <f t="shared" ref="J127:J131" si="21">D127*I127</f>
        <v>1.224</v>
      </c>
    </row>
    <row r="128" ht="15.75" customHeight="1">
      <c r="D128" s="9">
        <v>0.288</v>
      </c>
      <c r="E128" s="6" t="s">
        <v>302</v>
      </c>
      <c r="F128" s="6">
        <v>0.18</v>
      </c>
      <c r="G128" s="6">
        <f t="shared" si="20"/>
        <v>0.05184</v>
      </c>
      <c r="H128" s="6" t="s">
        <v>17</v>
      </c>
      <c r="I128" s="4">
        <f>VLOOKUP(H128,Bins!$A$1:$B$12,2,0)</f>
        <v>2</v>
      </c>
      <c r="J128" s="4">
        <f t="shared" si="21"/>
        <v>0.576</v>
      </c>
    </row>
    <row r="129" ht="15.75" customHeight="1">
      <c r="D129" s="9">
        <v>0.127</v>
      </c>
      <c r="E129" s="6" t="s">
        <v>133</v>
      </c>
      <c r="F129" s="6">
        <v>0.36</v>
      </c>
      <c r="G129" s="6">
        <f t="shared" si="20"/>
        <v>0.04572</v>
      </c>
      <c r="H129" s="6" t="s">
        <v>17</v>
      </c>
      <c r="I129" s="4">
        <f>VLOOKUP(H129,Bins!$A$1:$B$12,2,0)</f>
        <v>2</v>
      </c>
      <c r="J129" s="4">
        <f t="shared" si="21"/>
        <v>0.254</v>
      </c>
    </row>
    <row r="130" ht="15.75" customHeight="1">
      <c r="D130" s="9">
        <v>0.092</v>
      </c>
      <c r="E130" s="6" t="s">
        <v>774</v>
      </c>
      <c r="F130" s="6">
        <v>0.69</v>
      </c>
      <c r="G130" s="6">
        <f t="shared" si="20"/>
        <v>0.06348</v>
      </c>
      <c r="H130" s="6" t="s">
        <v>17</v>
      </c>
      <c r="I130" s="4">
        <f>VLOOKUP(H130,Bins!$A$1:$B$12,2,0)</f>
        <v>2</v>
      </c>
      <c r="J130" s="4">
        <f t="shared" si="21"/>
        <v>0.184</v>
      </c>
    </row>
    <row r="131" ht="15.75" customHeight="1">
      <c r="D131" s="9">
        <v>0.085</v>
      </c>
      <c r="E131" s="6" t="s">
        <v>775</v>
      </c>
      <c r="F131" s="6">
        <v>0.53</v>
      </c>
      <c r="G131" s="6">
        <f t="shared" si="20"/>
        <v>0.04505</v>
      </c>
      <c r="H131" s="6" t="s">
        <v>17</v>
      </c>
      <c r="I131" s="4">
        <f>VLOOKUP(H131,Bins!$A$1:$B$12,2,0)</f>
        <v>2</v>
      </c>
      <c r="J131" s="4">
        <f t="shared" si="21"/>
        <v>0.17</v>
      </c>
    </row>
    <row r="132" ht="15.75" customHeight="1">
      <c r="C132" s="6" t="s">
        <v>64</v>
      </c>
      <c r="G132" s="2">
        <f>sum(G127:G131)</f>
        <v>0.59777</v>
      </c>
      <c r="I132" s="4"/>
      <c r="J132" s="4">
        <f>sum(J127:J131)</f>
        <v>2.408</v>
      </c>
    </row>
    <row r="133" ht="15.75" customHeight="1">
      <c r="I133" s="4"/>
      <c r="J133" s="4"/>
    </row>
    <row r="134" ht="15.75" customHeight="1">
      <c r="A134" s="6">
        <v>2.0191016E7</v>
      </c>
      <c r="B134" s="6">
        <v>2019.0</v>
      </c>
      <c r="C134" s="6" t="s">
        <v>55</v>
      </c>
      <c r="D134" s="9">
        <v>0.397</v>
      </c>
      <c r="E134" s="6" t="s">
        <v>133</v>
      </c>
      <c r="F134" s="6">
        <v>0.36</v>
      </c>
      <c r="G134" s="6">
        <f t="shared" ref="G134:G138" si="22">F134*D134</f>
        <v>0.14292</v>
      </c>
      <c r="H134" s="6" t="s">
        <v>17</v>
      </c>
      <c r="I134" s="4">
        <f>VLOOKUP(H134,Bins!$A$1:$B$12,2,0)</f>
        <v>2</v>
      </c>
      <c r="J134" s="4">
        <f t="shared" ref="J134:J138" si="23">D134*I134</f>
        <v>0.794</v>
      </c>
    </row>
    <row r="135" ht="15.75" customHeight="1">
      <c r="D135" s="9">
        <v>0.322</v>
      </c>
      <c r="E135" s="6" t="s">
        <v>776</v>
      </c>
      <c r="F135" s="6">
        <v>0.54</v>
      </c>
      <c r="G135" s="6">
        <f t="shared" si="22"/>
        <v>0.17388</v>
      </c>
      <c r="H135" s="6" t="s">
        <v>17</v>
      </c>
      <c r="I135" s="4">
        <f>VLOOKUP(H135,Bins!$A$1:$B$12,2,0)</f>
        <v>2</v>
      </c>
      <c r="J135" s="4">
        <f t="shared" si="23"/>
        <v>0.644</v>
      </c>
    </row>
    <row r="136" ht="15.75" customHeight="1">
      <c r="D136" s="9">
        <v>0.146</v>
      </c>
      <c r="E136" s="6" t="s">
        <v>777</v>
      </c>
      <c r="F136" s="6">
        <v>0.17</v>
      </c>
      <c r="G136" s="6">
        <f t="shared" si="22"/>
        <v>0.02482</v>
      </c>
      <c r="H136" s="6" t="s">
        <v>16</v>
      </c>
      <c r="I136" s="4">
        <f>VLOOKUP(H136,Bins!$A$1:$B$12,2,0)</f>
        <v>1</v>
      </c>
      <c r="J136" s="4">
        <f t="shared" si="23"/>
        <v>0.146</v>
      </c>
    </row>
    <row r="137" ht="15.75" customHeight="1">
      <c r="D137" s="9">
        <v>0.074</v>
      </c>
      <c r="E137" s="6" t="s">
        <v>778</v>
      </c>
      <c r="F137" s="6">
        <v>0.75</v>
      </c>
      <c r="G137" s="6">
        <f t="shared" si="22"/>
        <v>0.0555</v>
      </c>
      <c r="H137" s="6" t="s">
        <v>17</v>
      </c>
      <c r="I137" s="4">
        <f>VLOOKUP(H137,Bins!$A$1:$B$12,2,0)</f>
        <v>2</v>
      </c>
      <c r="J137" s="4">
        <f t="shared" si="23"/>
        <v>0.148</v>
      </c>
    </row>
    <row r="138" ht="15.75" customHeight="1">
      <c r="D138" s="9">
        <v>0.062</v>
      </c>
      <c r="E138" s="6" t="s">
        <v>215</v>
      </c>
      <c r="F138" s="6">
        <v>0.95</v>
      </c>
      <c r="G138" s="6">
        <f t="shared" si="22"/>
        <v>0.0589</v>
      </c>
      <c r="H138" s="6" t="s">
        <v>18</v>
      </c>
      <c r="I138" s="4">
        <f>VLOOKUP(H138,Bins!$A$1:$B$12,2,0)</f>
        <v>3</v>
      </c>
      <c r="J138" s="4">
        <f t="shared" si="23"/>
        <v>0.186</v>
      </c>
    </row>
    <row r="139" ht="15.75" customHeight="1">
      <c r="C139" s="6" t="s">
        <v>67</v>
      </c>
      <c r="G139" s="2">
        <f>sum(G134:G138)</f>
        <v>0.45602</v>
      </c>
      <c r="I139" s="4"/>
      <c r="J139" s="4">
        <f>sum(J134:J138)</f>
        <v>1.918</v>
      </c>
    </row>
    <row r="140" ht="15.75" customHeight="1">
      <c r="I140" s="4"/>
      <c r="J140" s="4"/>
    </row>
    <row r="141" ht="15.75" customHeight="1">
      <c r="A141" s="6">
        <v>2.020012E7</v>
      </c>
      <c r="B141" s="6">
        <v>2020.0</v>
      </c>
      <c r="C141" s="6" t="s">
        <v>57</v>
      </c>
      <c r="D141" s="9">
        <v>0.425</v>
      </c>
      <c r="E141" s="6" t="s">
        <v>779</v>
      </c>
      <c r="F141" s="6">
        <v>0.09</v>
      </c>
      <c r="G141" s="6">
        <f t="shared" ref="G141:G145" si="24">F141*D141</f>
        <v>0.03825</v>
      </c>
      <c r="H141" s="6" t="s">
        <v>16</v>
      </c>
      <c r="I141" s="4">
        <f>VLOOKUP(H141,Bins!$A$1:$B$12,2,0)</f>
        <v>1</v>
      </c>
      <c r="J141" s="4">
        <f t="shared" ref="J141:J145" si="25">D141*I141</f>
        <v>0.425</v>
      </c>
    </row>
    <row r="142" ht="15.75" customHeight="1">
      <c r="D142" s="9">
        <v>0.251</v>
      </c>
      <c r="E142" s="6" t="s">
        <v>260</v>
      </c>
      <c r="F142" s="6">
        <v>0.94</v>
      </c>
      <c r="G142" s="6">
        <f t="shared" si="24"/>
        <v>0.23594</v>
      </c>
      <c r="H142" s="6" t="s">
        <v>18</v>
      </c>
      <c r="I142" s="4">
        <f>VLOOKUP(H142,Bins!$A$1:$B$12,2,0)</f>
        <v>3</v>
      </c>
      <c r="J142" s="4">
        <f t="shared" si="25"/>
        <v>0.753</v>
      </c>
    </row>
    <row r="143" ht="15.75" customHeight="1">
      <c r="D143" s="9">
        <v>0.132</v>
      </c>
      <c r="E143" s="6" t="s">
        <v>780</v>
      </c>
      <c r="F143" s="6">
        <v>0.45</v>
      </c>
      <c r="G143" s="6">
        <f t="shared" si="24"/>
        <v>0.0594</v>
      </c>
      <c r="H143" s="6" t="s">
        <v>17</v>
      </c>
      <c r="I143" s="4">
        <f>VLOOKUP(H143,Bins!$A$1:$B$12,2,0)</f>
        <v>2</v>
      </c>
      <c r="J143" s="4">
        <f t="shared" si="25"/>
        <v>0.264</v>
      </c>
    </row>
    <row r="144" ht="15.75" customHeight="1">
      <c r="D144" s="9">
        <v>0.122</v>
      </c>
      <c r="E144" s="6" t="s">
        <v>225</v>
      </c>
      <c r="F144" s="6">
        <v>0.27</v>
      </c>
      <c r="G144" s="6">
        <f t="shared" si="24"/>
        <v>0.03294</v>
      </c>
      <c r="H144" s="6" t="s">
        <v>17</v>
      </c>
      <c r="I144" s="4">
        <f>VLOOKUP(H144,Bins!$A$1:$B$12,2,0)</f>
        <v>2</v>
      </c>
      <c r="J144" s="4">
        <f t="shared" si="25"/>
        <v>0.244</v>
      </c>
    </row>
    <row r="145" ht="15.75" customHeight="1">
      <c r="D145" s="9">
        <v>0.07</v>
      </c>
      <c r="E145" s="6" t="s">
        <v>781</v>
      </c>
      <c r="F145" s="6">
        <v>0.65</v>
      </c>
      <c r="G145" s="6">
        <f t="shared" si="24"/>
        <v>0.0455</v>
      </c>
      <c r="H145" s="6" t="s">
        <v>17</v>
      </c>
      <c r="I145" s="4">
        <f>VLOOKUP(H145,Bins!$A$1:$B$12,2,0)</f>
        <v>2</v>
      </c>
      <c r="J145" s="4">
        <f t="shared" si="25"/>
        <v>0.14</v>
      </c>
    </row>
    <row r="146" ht="15.75" customHeight="1">
      <c r="C146" s="6" t="s">
        <v>71</v>
      </c>
      <c r="G146" s="2">
        <f>sum(G141:G145)</f>
        <v>0.41203</v>
      </c>
      <c r="I146" s="4"/>
      <c r="J146" s="4">
        <f>sum(J141:J145)</f>
        <v>1.826</v>
      </c>
    </row>
    <row r="147" ht="15.75" customHeight="1">
      <c r="I147" s="4"/>
      <c r="J147" s="4"/>
    </row>
    <row r="148" ht="15.75" customHeight="1">
      <c r="A148" s="6">
        <v>2.0200513E7</v>
      </c>
      <c r="B148" s="6">
        <v>2020.0</v>
      </c>
      <c r="C148" s="6" t="s">
        <v>59</v>
      </c>
      <c r="D148" s="9">
        <v>0.35</v>
      </c>
      <c r="E148" s="6" t="s">
        <v>782</v>
      </c>
      <c r="F148" s="6">
        <v>0.12</v>
      </c>
      <c r="G148" s="6">
        <f t="shared" ref="G148:G152" si="26">F148*D148</f>
        <v>0.042</v>
      </c>
      <c r="H148" s="6" t="s">
        <v>16</v>
      </c>
      <c r="I148" s="4">
        <f>VLOOKUP(H148,Bins!$A$1:$B$12,2,0)</f>
        <v>1</v>
      </c>
      <c r="J148" s="4">
        <f t="shared" ref="J148:J152" si="27">D148*I148</f>
        <v>0.35</v>
      </c>
    </row>
    <row r="149" ht="15.75" customHeight="1">
      <c r="D149" s="9">
        <v>0.254</v>
      </c>
      <c r="E149" s="6" t="s">
        <v>169</v>
      </c>
      <c r="F149" s="6">
        <v>0.98</v>
      </c>
      <c r="G149" s="6">
        <f t="shared" si="26"/>
        <v>0.24892</v>
      </c>
      <c r="H149" s="6" t="s">
        <v>18</v>
      </c>
      <c r="I149" s="4">
        <f>VLOOKUP(H149,Bins!$A$1:$B$12,2,0)</f>
        <v>3</v>
      </c>
      <c r="J149" s="4">
        <f t="shared" si="27"/>
        <v>0.762</v>
      </c>
    </row>
    <row r="150" ht="15.75" customHeight="1">
      <c r="D150" s="9">
        <v>0.194</v>
      </c>
      <c r="E150" s="6" t="s">
        <v>783</v>
      </c>
      <c r="F150" s="6">
        <v>0.31</v>
      </c>
      <c r="G150" s="6">
        <f t="shared" si="26"/>
        <v>0.06014</v>
      </c>
      <c r="H150" s="6" t="s">
        <v>17</v>
      </c>
      <c r="I150" s="4">
        <f>VLOOKUP(H150,Bins!$A$1:$B$12,2,0)</f>
        <v>2</v>
      </c>
      <c r="J150" s="4">
        <f t="shared" si="27"/>
        <v>0.388</v>
      </c>
    </row>
    <row r="151" ht="15.75" customHeight="1">
      <c r="D151" s="9">
        <v>0.129</v>
      </c>
      <c r="E151" s="6" t="s">
        <v>784</v>
      </c>
      <c r="F151" s="6">
        <v>0.51</v>
      </c>
      <c r="G151" s="6">
        <f t="shared" si="26"/>
        <v>0.06579</v>
      </c>
      <c r="H151" s="6" t="s">
        <v>17</v>
      </c>
      <c r="I151" s="4">
        <f>VLOOKUP(H151,Bins!$A$1:$B$12,2,0)</f>
        <v>2</v>
      </c>
      <c r="J151" s="4">
        <f t="shared" si="27"/>
        <v>0.258</v>
      </c>
    </row>
    <row r="152" ht="15.75" customHeight="1">
      <c r="D152" s="9">
        <v>0.073</v>
      </c>
      <c r="E152" s="6" t="s">
        <v>785</v>
      </c>
      <c r="F152" s="6">
        <v>0.71</v>
      </c>
      <c r="G152" s="6">
        <f t="shared" si="26"/>
        <v>0.05183</v>
      </c>
      <c r="H152" s="6" t="s">
        <v>17</v>
      </c>
      <c r="I152" s="4">
        <f>VLOOKUP(H152,Bins!$A$1:$B$12,2,0)</f>
        <v>2</v>
      </c>
      <c r="J152" s="4">
        <f t="shared" si="27"/>
        <v>0.146</v>
      </c>
    </row>
    <row r="153" ht="15.75" customHeight="1">
      <c r="C153" s="6" t="s">
        <v>73</v>
      </c>
      <c r="G153" s="2">
        <f>sum(G148:G152)</f>
        <v>0.46868</v>
      </c>
      <c r="I153" s="4"/>
      <c r="J153" s="4">
        <f>sum(J148:J152)</f>
        <v>1.904</v>
      </c>
    </row>
    <row r="154" ht="15.75" customHeight="1">
      <c r="I154" s="4"/>
      <c r="J154" s="4"/>
    </row>
    <row r="155" ht="15.75" customHeight="1">
      <c r="I155" s="4"/>
      <c r="J155" s="4"/>
    </row>
    <row r="156" ht="15.75" customHeight="1">
      <c r="I156" s="4"/>
      <c r="J156" s="4"/>
    </row>
    <row r="157" ht="15.75" customHeight="1">
      <c r="I157" s="4"/>
      <c r="J157" s="4"/>
    </row>
    <row r="158" ht="15.75" customHeight="1">
      <c r="I158" s="4"/>
      <c r="J158" s="4"/>
    </row>
    <row r="159" ht="15.75" customHeight="1">
      <c r="I159" s="4"/>
      <c r="J159" s="4"/>
    </row>
    <row r="160" ht="15.75" customHeight="1">
      <c r="I160" s="4"/>
      <c r="J160" s="4"/>
    </row>
    <row r="161" ht="15.75" customHeight="1">
      <c r="I161" s="4"/>
      <c r="J161" s="4"/>
    </row>
    <row r="162" ht="15.75" customHeight="1">
      <c r="I162" s="4"/>
      <c r="J162" s="4"/>
    </row>
    <row r="163" ht="15.75" customHeight="1">
      <c r="I163" s="4"/>
      <c r="J163" s="4"/>
    </row>
    <row r="164" ht="15.75" customHeight="1">
      <c r="I164" s="4"/>
      <c r="J164" s="4"/>
    </row>
    <row r="165" ht="15.75" customHeight="1">
      <c r="I165" s="4"/>
      <c r="J165" s="4"/>
    </row>
    <row r="166" ht="15.75" customHeight="1">
      <c r="I166" s="4"/>
      <c r="J166" s="4"/>
    </row>
    <row r="167" ht="15.75" customHeight="1">
      <c r="I167" s="4"/>
      <c r="J167" s="4"/>
    </row>
    <row r="168" ht="15.75" customHeight="1">
      <c r="I168" s="4"/>
      <c r="J168" s="4"/>
    </row>
    <row r="169" ht="15.75" customHeight="1">
      <c r="I169" s="4"/>
      <c r="J169" s="4"/>
    </row>
    <row r="170" ht="15.75" customHeight="1">
      <c r="I170" s="4"/>
      <c r="J170" s="4"/>
    </row>
    <row r="171" ht="15.75" customHeight="1">
      <c r="I171" s="4"/>
      <c r="J171" s="4"/>
    </row>
    <row r="172" ht="15.75" customHeight="1">
      <c r="I172" s="4"/>
      <c r="J172" s="4"/>
    </row>
    <row r="173" ht="15.75" customHeight="1">
      <c r="I173" s="4"/>
      <c r="J173" s="4"/>
    </row>
    <row r="174" ht="15.75" customHeight="1">
      <c r="I174" s="4"/>
      <c r="J174" s="4"/>
    </row>
    <row r="175" ht="15.75" customHeight="1">
      <c r="I175" s="4"/>
      <c r="J175" s="4"/>
    </row>
    <row r="176" ht="15.75" customHeight="1">
      <c r="I176" s="4"/>
      <c r="J176" s="4"/>
    </row>
    <row r="177" ht="15.75" customHeight="1">
      <c r="I177" s="4"/>
      <c r="J177" s="4"/>
    </row>
    <row r="178" ht="15.75" customHeight="1">
      <c r="I178" s="4"/>
      <c r="J178" s="4"/>
    </row>
    <row r="179" ht="15.75" customHeight="1">
      <c r="I179" s="4"/>
      <c r="J179" s="4"/>
    </row>
    <row r="180" ht="15.75" customHeight="1">
      <c r="I180" s="4"/>
      <c r="J180" s="4"/>
    </row>
    <row r="181" ht="15.75" customHeight="1">
      <c r="I181" s="4"/>
      <c r="J181" s="4"/>
    </row>
    <row r="182" ht="15.75" customHeight="1">
      <c r="I182" s="4"/>
      <c r="J182" s="4"/>
    </row>
    <row r="183" ht="15.75" customHeight="1">
      <c r="I183" s="4"/>
      <c r="J183" s="4"/>
    </row>
    <row r="184" ht="15.75" customHeight="1">
      <c r="I184" s="4"/>
      <c r="J184" s="4"/>
    </row>
    <row r="185" ht="15.75" customHeight="1">
      <c r="I185" s="4"/>
      <c r="J185" s="4"/>
    </row>
    <row r="186" ht="15.75" customHeight="1">
      <c r="I186" s="4"/>
      <c r="J186" s="4"/>
    </row>
    <row r="187" ht="15.75" customHeight="1">
      <c r="I187" s="4"/>
      <c r="J187" s="4"/>
    </row>
    <row r="188" ht="15.75" customHeight="1">
      <c r="I188" s="4"/>
      <c r="J188" s="4"/>
    </row>
    <row r="189" ht="15.75" customHeight="1">
      <c r="I189" s="4"/>
      <c r="J189" s="4"/>
    </row>
    <row r="190" ht="15.75" customHeight="1">
      <c r="I190" s="4"/>
      <c r="J190" s="4"/>
    </row>
    <row r="191" ht="15.75" customHeight="1">
      <c r="I191" s="4"/>
      <c r="J191" s="4"/>
    </row>
    <row r="192" ht="15.75" customHeight="1">
      <c r="I192" s="4"/>
      <c r="J192" s="4"/>
    </row>
    <row r="193" ht="15.75" customHeight="1">
      <c r="I193" s="4"/>
      <c r="J193" s="4"/>
    </row>
    <row r="194" ht="15.75" customHeight="1">
      <c r="I194" s="4"/>
      <c r="J194" s="4"/>
    </row>
    <row r="195" ht="15.75" customHeight="1">
      <c r="I195" s="4"/>
      <c r="J195" s="4"/>
    </row>
    <row r="196" ht="15.75" customHeight="1">
      <c r="I196" s="4"/>
      <c r="J196" s="4"/>
    </row>
    <row r="197" ht="15.75" customHeight="1">
      <c r="I197" s="4"/>
      <c r="J197" s="4"/>
    </row>
    <row r="198" ht="15.75" customHeight="1">
      <c r="I198" s="4"/>
      <c r="J198" s="4"/>
    </row>
    <row r="199" ht="15.75" customHeight="1">
      <c r="I199" s="4"/>
      <c r="J199" s="4"/>
    </row>
    <row r="200" ht="15.75" customHeight="1">
      <c r="I200" s="4"/>
      <c r="J200" s="4"/>
    </row>
    <row r="201" ht="15.75" customHeight="1">
      <c r="I201" s="4"/>
      <c r="J201" s="4"/>
    </row>
    <row r="202" ht="15.75" customHeight="1">
      <c r="I202" s="4"/>
      <c r="J202" s="4"/>
    </row>
    <row r="203" ht="15.75" customHeight="1">
      <c r="I203" s="4"/>
      <c r="J203" s="4"/>
    </row>
    <row r="204" ht="15.75" customHeight="1">
      <c r="I204" s="4"/>
      <c r="J204" s="4"/>
    </row>
    <row r="205" ht="15.75" customHeight="1">
      <c r="I205" s="4"/>
      <c r="J205" s="4"/>
    </row>
    <row r="206" ht="15.75" customHeight="1">
      <c r="I206" s="4"/>
      <c r="J206" s="4"/>
    </row>
    <row r="207" ht="15.75" customHeight="1">
      <c r="I207" s="4"/>
      <c r="J207" s="4"/>
    </row>
    <row r="208" ht="15.75" customHeight="1">
      <c r="I208" s="4"/>
      <c r="J208" s="4"/>
    </row>
    <row r="209" ht="15.75" customHeight="1">
      <c r="I209" s="4"/>
      <c r="J209" s="4"/>
    </row>
    <row r="210" ht="15.75" customHeight="1">
      <c r="I210" s="4"/>
      <c r="J210" s="4"/>
    </row>
    <row r="211" ht="15.75" customHeight="1">
      <c r="I211" s="4"/>
      <c r="J211" s="4"/>
    </row>
    <row r="212" ht="15.75" customHeight="1">
      <c r="I212" s="4"/>
      <c r="J212" s="4"/>
    </row>
    <row r="213" ht="15.75" customHeight="1">
      <c r="I213" s="4"/>
      <c r="J213" s="4"/>
    </row>
    <row r="214" ht="15.75" customHeight="1">
      <c r="I214" s="4"/>
      <c r="J214" s="4"/>
    </row>
    <row r="215" ht="15.75" customHeight="1">
      <c r="I215" s="4"/>
      <c r="J215" s="4"/>
    </row>
    <row r="216" ht="15.75" customHeight="1">
      <c r="I216" s="4"/>
      <c r="J216" s="4"/>
    </row>
    <row r="217" ht="15.75" customHeight="1">
      <c r="I217" s="4"/>
      <c r="J217" s="4"/>
    </row>
    <row r="218" ht="15.75" customHeight="1">
      <c r="I218" s="4"/>
      <c r="J218" s="4"/>
    </row>
    <row r="219" ht="15.75" customHeight="1">
      <c r="I219" s="4"/>
      <c r="J219" s="4"/>
    </row>
    <row r="220" ht="15.75" customHeight="1">
      <c r="I220" s="4"/>
      <c r="J220" s="4"/>
    </row>
    <row r="221" ht="15.75" customHeight="1">
      <c r="I221" s="4"/>
      <c r="J221" s="4"/>
    </row>
    <row r="222" ht="15.75" customHeight="1">
      <c r="I222" s="4"/>
      <c r="J222" s="4"/>
    </row>
    <row r="223" ht="15.75" customHeight="1">
      <c r="I223" s="4"/>
      <c r="J223" s="4"/>
    </row>
    <row r="224" ht="15.75" customHeight="1">
      <c r="I224" s="4"/>
      <c r="J224" s="4"/>
    </row>
    <row r="225" ht="15.75" customHeight="1">
      <c r="I225" s="4"/>
      <c r="J225" s="4"/>
    </row>
    <row r="226" ht="15.75" customHeight="1">
      <c r="I226" s="4"/>
      <c r="J226" s="4"/>
    </row>
    <row r="227" ht="15.75" customHeight="1">
      <c r="I227" s="4"/>
      <c r="J227" s="4"/>
    </row>
    <row r="228" ht="15.75" customHeight="1">
      <c r="I228" s="4"/>
      <c r="J228" s="4"/>
    </row>
    <row r="229" ht="15.75" customHeight="1">
      <c r="I229" s="4"/>
      <c r="J229" s="4"/>
    </row>
    <row r="230" ht="15.75" customHeight="1">
      <c r="I230" s="4"/>
      <c r="J230" s="4"/>
    </row>
    <row r="231" ht="15.75" customHeight="1">
      <c r="I231" s="4"/>
      <c r="J231" s="4"/>
    </row>
    <row r="232" ht="15.75" customHeight="1">
      <c r="I232" s="4"/>
      <c r="J232" s="4"/>
    </row>
    <row r="233" ht="15.75" customHeight="1">
      <c r="I233" s="4"/>
      <c r="J233" s="4"/>
    </row>
    <row r="234" ht="15.75" customHeight="1">
      <c r="I234" s="4"/>
      <c r="J234" s="4"/>
    </row>
    <row r="235" ht="15.75" customHeight="1">
      <c r="I235" s="4"/>
      <c r="J235" s="4"/>
    </row>
    <row r="236" ht="15.75" customHeight="1">
      <c r="I236" s="4"/>
      <c r="J236" s="4"/>
    </row>
    <row r="237" ht="15.75" customHeight="1">
      <c r="I237" s="4"/>
      <c r="J237" s="4"/>
    </row>
    <row r="238" ht="15.75" customHeight="1">
      <c r="I238" s="4"/>
      <c r="J238" s="4"/>
    </row>
    <row r="239" ht="15.75" customHeight="1">
      <c r="I239" s="4"/>
      <c r="J239" s="4"/>
    </row>
    <row r="240" ht="15.75" customHeight="1">
      <c r="I240" s="4"/>
      <c r="J240" s="4"/>
    </row>
    <row r="241" ht="15.75" customHeight="1">
      <c r="I241" s="4"/>
      <c r="J241" s="4"/>
    </row>
    <row r="242" ht="15.75" customHeight="1">
      <c r="I242" s="4"/>
      <c r="J242" s="4"/>
    </row>
    <row r="243" ht="15.75" customHeight="1">
      <c r="I243" s="4"/>
      <c r="J243" s="4"/>
    </row>
    <row r="244" ht="15.75" customHeight="1">
      <c r="I244" s="4"/>
      <c r="J244" s="4"/>
    </row>
    <row r="245" ht="15.75" customHeight="1">
      <c r="I245" s="4"/>
      <c r="J245" s="4"/>
    </row>
    <row r="246" ht="15.75" customHeight="1">
      <c r="I246" s="4"/>
      <c r="J246" s="4"/>
    </row>
    <row r="247" ht="15.75" customHeight="1">
      <c r="I247" s="4"/>
      <c r="J247" s="4"/>
    </row>
    <row r="248" ht="15.75" customHeight="1">
      <c r="I248" s="4"/>
      <c r="J248" s="4"/>
    </row>
    <row r="249" ht="15.75" customHeight="1">
      <c r="I249" s="4"/>
      <c r="J249" s="4"/>
    </row>
    <row r="250" ht="15.75" customHeight="1">
      <c r="I250" s="4"/>
      <c r="J250" s="4"/>
    </row>
    <row r="251" ht="15.75" customHeight="1">
      <c r="I251" s="4"/>
      <c r="J251" s="4"/>
    </row>
    <row r="252" ht="15.75" customHeight="1">
      <c r="I252" s="4"/>
      <c r="J252" s="4"/>
    </row>
    <row r="253" ht="15.75" customHeight="1">
      <c r="I253" s="4"/>
      <c r="J253" s="4"/>
    </row>
    <row r="254" ht="15.75" customHeight="1">
      <c r="I254" s="4"/>
      <c r="J254" s="4"/>
    </row>
    <row r="255" ht="15.75" customHeight="1">
      <c r="I255" s="4"/>
      <c r="J255" s="4"/>
    </row>
    <row r="256" ht="15.75" customHeight="1">
      <c r="I256" s="4"/>
      <c r="J256" s="4"/>
    </row>
    <row r="257" ht="15.75" customHeight="1">
      <c r="I257" s="4"/>
      <c r="J257" s="4"/>
    </row>
    <row r="258" ht="15.75" customHeight="1">
      <c r="I258" s="4"/>
      <c r="J258" s="4"/>
    </row>
    <row r="259" ht="15.75" customHeight="1">
      <c r="I259" s="4"/>
      <c r="J259" s="4"/>
    </row>
    <row r="260" ht="15.75" customHeight="1">
      <c r="I260" s="4"/>
      <c r="J260" s="4"/>
    </row>
    <row r="261" ht="15.75" customHeight="1">
      <c r="I261" s="4"/>
      <c r="J261" s="4"/>
    </row>
    <row r="262" ht="15.75" customHeight="1">
      <c r="I262" s="4"/>
      <c r="J262" s="4"/>
    </row>
    <row r="263" ht="15.75" customHeight="1">
      <c r="I263" s="4"/>
      <c r="J263" s="4"/>
    </row>
    <row r="264" ht="15.75" customHeight="1">
      <c r="I264" s="4"/>
      <c r="J264" s="4"/>
    </row>
    <row r="265" ht="15.75" customHeight="1">
      <c r="I265" s="4"/>
      <c r="J265" s="4"/>
    </row>
    <row r="266" ht="15.75" customHeight="1">
      <c r="I266" s="4"/>
      <c r="J266" s="4"/>
    </row>
    <row r="267" ht="15.75" customHeight="1">
      <c r="I267" s="4"/>
      <c r="J267" s="4"/>
    </row>
    <row r="268" ht="15.75" customHeight="1">
      <c r="I268" s="4"/>
      <c r="J268" s="4"/>
    </row>
    <row r="269" ht="15.75" customHeight="1">
      <c r="I269" s="4"/>
      <c r="J269" s="4"/>
    </row>
    <row r="270" ht="15.75" customHeight="1">
      <c r="I270" s="4"/>
      <c r="J270" s="4"/>
    </row>
    <row r="271" ht="15.75" customHeight="1">
      <c r="I271" s="4"/>
      <c r="J271" s="4"/>
    </row>
    <row r="272" ht="15.75" customHeight="1">
      <c r="I272" s="4"/>
      <c r="J272" s="4"/>
    </row>
    <row r="273" ht="15.75" customHeight="1">
      <c r="I273" s="4"/>
      <c r="J273" s="4"/>
    </row>
    <row r="274" ht="15.75" customHeight="1">
      <c r="I274" s="4"/>
      <c r="J274" s="4"/>
    </row>
    <row r="275" ht="15.75" customHeight="1">
      <c r="I275" s="4"/>
      <c r="J275" s="4"/>
    </row>
    <row r="276" ht="15.75" customHeight="1">
      <c r="I276" s="4"/>
      <c r="J276" s="4"/>
    </row>
    <row r="277" ht="15.75" customHeight="1">
      <c r="I277" s="4"/>
      <c r="J277" s="4"/>
    </row>
    <row r="278" ht="15.75" customHeight="1">
      <c r="I278" s="4"/>
      <c r="J278" s="4"/>
    </row>
    <row r="279" ht="15.75" customHeight="1">
      <c r="I279" s="4"/>
      <c r="J279" s="4"/>
    </row>
    <row r="280" ht="15.75" customHeight="1">
      <c r="I280" s="4"/>
      <c r="J280" s="4"/>
    </row>
    <row r="281" ht="15.75" customHeight="1">
      <c r="I281" s="4"/>
      <c r="J281" s="4"/>
    </row>
    <row r="282" ht="15.75" customHeight="1">
      <c r="I282" s="4"/>
      <c r="J282" s="4"/>
    </row>
    <row r="283" ht="15.75" customHeight="1">
      <c r="I283" s="4"/>
      <c r="J283" s="4"/>
    </row>
    <row r="284" ht="15.75" customHeight="1">
      <c r="I284" s="4"/>
      <c r="J284" s="4"/>
    </row>
    <row r="285" ht="15.75" customHeight="1">
      <c r="I285" s="4"/>
      <c r="J285" s="4"/>
    </row>
    <row r="286" ht="15.75" customHeight="1">
      <c r="I286" s="4"/>
      <c r="J286" s="4"/>
    </row>
    <row r="287" ht="15.75" customHeight="1">
      <c r="I287" s="4"/>
      <c r="J287" s="4"/>
    </row>
    <row r="288" ht="15.75" customHeight="1">
      <c r="I288" s="4"/>
      <c r="J288" s="4"/>
    </row>
    <row r="289" ht="15.75" customHeight="1">
      <c r="I289" s="4"/>
      <c r="J289" s="4"/>
    </row>
    <row r="290" ht="15.75" customHeight="1">
      <c r="I290" s="4"/>
      <c r="J290" s="4"/>
    </row>
    <row r="291" ht="15.75" customHeight="1">
      <c r="I291" s="4"/>
      <c r="J291" s="4"/>
    </row>
    <row r="292" ht="15.75" customHeight="1">
      <c r="I292" s="4"/>
      <c r="J292" s="4"/>
    </row>
    <row r="293" ht="15.75" customHeight="1">
      <c r="I293" s="4"/>
      <c r="J293" s="4"/>
    </row>
    <row r="294" ht="15.75" customHeight="1">
      <c r="I294" s="4"/>
      <c r="J294" s="4"/>
    </row>
    <row r="295" ht="15.75" customHeight="1">
      <c r="I295" s="4"/>
      <c r="J295" s="4"/>
    </row>
    <row r="296" ht="15.75" customHeight="1">
      <c r="I296" s="4"/>
      <c r="J296" s="4"/>
    </row>
    <row r="297" ht="15.75" customHeight="1">
      <c r="I297" s="4"/>
      <c r="J297" s="4"/>
    </row>
    <row r="298" ht="15.75" customHeight="1">
      <c r="I298" s="4"/>
      <c r="J298" s="4"/>
    </row>
    <row r="299" ht="15.75" customHeight="1">
      <c r="I299" s="4"/>
      <c r="J299" s="4"/>
    </row>
    <row r="300" ht="15.75" customHeight="1">
      <c r="I300" s="4"/>
      <c r="J300" s="4"/>
    </row>
    <row r="301" ht="15.75" customHeight="1">
      <c r="I301" s="4"/>
      <c r="J301" s="4"/>
    </row>
    <row r="302" ht="15.75" customHeight="1">
      <c r="I302" s="4"/>
      <c r="J302" s="4"/>
    </row>
    <row r="303" ht="15.75" customHeight="1">
      <c r="I303" s="4"/>
      <c r="J303" s="4"/>
    </row>
    <row r="304" ht="15.75" customHeight="1">
      <c r="I304" s="4"/>
      <c r="J304" s="4"/>
    </row>
    <row r="305" ht="15.75" customHeight="1">
      <c r="I305" s="4"/>
      <c r="J305" s="4"/>
    </row>
    <row r="306" ht="15.75" customHeight="1">
      <c r="I306" s="4"/>
      <c r="J306" s="4"/>
    </row>
    <row r="307" ht="15.75" customHeight="1">
      <c r="I307" s="4"/>
      <c r="J307" s="4"/>
    </row>
    <row r="308" ht="15.75" customHeight="1">
      <c r="I308" s="4"/>
      <c r="J308" s="4"/>
    </row>
    <row r="309" ht="15.75" customHeight="1">
      <c r="I309" s="4"/>
      <c r="J309" s="4"/>
    </row>
    <row r="310" ht="15.75" customHeight="1">
      <c r="I310" s="4"/>
      <c r="J310" s="4"/>
    </row>
    <row r="311" ht="15.75" customHeight="1">
      <c r="I311" s="4"/>
      <c r="J311" s="4"/>
    </row>
    <row r="312" ht="15.75" customHeight="1">
      <c r="I312" s="4"/>
      <c r="J312" s="4"/>
    </row>
    <row r="313" ht="15.75" customHeight="1">
      <c r="I313" s="4"/>
      <c r="J313" s="4"/>
    </row>
    <row r="314" ht="15.75" customHeight="1">
      <c r="I314" s="4"/>
      <c r="J314" s="4"/>
    </row>
    <row r="315" ht="15.75" customHeight="1">
      <c r="I315" s="4"/>
      <c r="J315" s="4"/>
    </row>
    <row r="316" ht="15.75" customHeight="1">
      <c r="I316" s="4"/>
      <c r="J316" s="4"/>
    </row>
    <row r="317" ht="15.75" customHeight="1">
      <c r="I317" s="4"/>
      <c r="J317" s="4"/>
    </row>
    <row r="318" ht="15.75" customHeight="1">
      <c r="I318" s="4"/>
      <c r="J318" s="4"/>
    </row>
    <row r="319" ht="15.75" customHeight="1">
      <c r="I319" s="4"/>
      <c r="J319" s="4"/>
    </row>
    <row r="320" ht="15.75" customHeight="1">
      <c r="I320" s="4"/>
      <c r="J320" s="4"/>
    </row>
    <row r="321" ht="15.75" customHeight="1">
      <c r="I321" s="4"/>
      <c r="J321" s="4"/>
    </row>
    <row r="322" ht="15.75" customHeight="1">
      <c r="I322" s="4"/>
      <c r="J322" s="4"/>
    </row>
    <row r="323" ht="15.75" customHeight="1">
      <c r="I323" s="4"/>
      <c r="J323" s="4"/>
    </row>
    <row r="324" ht="15.75" customHeight="1">
      <c r="I324" s="4"/>
      <c r="J324" s="4"/>
    </row>
    <row r="325" ht="15.75" customHeight="1">
      <c r="I325" s="4"/>
      <c r="J325" s="4"/>
    </row>
    <row r="326" ht="15.75" customHeight="1">
      <c r="I326" s="4"/>
      <c r="J326" s="4"/>
    </row>
    <row r="327" ht="15.75" customHeight="1">
      <c r="I327" s="4"/>
      <c r="J327" s="4"/>
    </row>
    <row r="328" ht="15.75" customHeight="1">
      <c r="I328" s="4"/>
      <c r="J328" s="4"/>
    </row>
    <row r="329" ht="15.75" customHeight="1">
      <c r="I329" s="4"/>
      <c r="J329" s="4"/>
    </row>
    <row r="330" ht="15.75" customHeight="1">
      <c r="I330" s="4"/>
      <c r="J330" s="4"/>
    </row>
    <row r="331" ht="15.75" customHeight="1">
      <c r="I331" s="4"/>
      <c r="J331" s="4"/>
    </row>
    <row r="332" ht="15.75" customHeight="1">
      <c r="I332" s="4"/>
      <c r="J332" s="4"/>
    </row>
    <row r="333" ht="15.75" customHeight="1">
      <c r="I333" s="4"/>
      <c r="J333" s="4"/>
    </row>
    <row r="334" ht="15.75" customHeight="1">
      <c r="I334" s="4"/>
      <c r="J334" s="4"/>
    </row>
    <row r="335" ht="15.75" customHeight="1">
      <c r="I335" s="4"/>
      <c r="J335" s="4"/>
    </row>
    <row r="336" ht="15.75" customHeight="1">
      <c r="I336" s="4"/>
      <c r="J336" s="4"/>
    </row>
    <row r="337" ht="15.75" customHeight="1">
      <c r="I337" s="4"/>
      <c r="J337" s="4"/>
    </row>
    <row r="338" ht="15.75" customHeight="1">
      <c r="I338" s="4"/>
      <c r="J338" s="4"/>
    </row>
    <row r="339" ht="15.75" customHeight="1">
      <c r="I339" s="4"/>
      <c r="J339" s="4"/>
    </row>
    <row r="340" ht="15.75" customHeight="1">
      <c r="I340" s="4"/>
      <c r="J340" s="4"/>
    </row>
    <row r="341" ht="15.75" customHeight="1">
      <c r="I341" s="4"/>
      <c r="J341" s="4"/>
    </row>
    <row r="342" ht="15.75" customHeight="1">
      <c r="I342" s="4"/>
      <c r="J342" s="4"/>
    </row>
    <row r="343" ht="15.75" customHeight="1">
      <c r="I343" s="4"/>
      <c r="J343" s="4"/>
    </row>
    <row r="344" ht="15.75" customHeight="1">
      <c r="I344" s="4"/>
      <c r="J344" s="4"/>
    </row>
    <row r="345" ht="15.75" customHeight="1">
      <c r="I345" s="4"/>
      <c r="J345" s="4"/>
    </row>
    <row r="346" ht="15.75" customHeight="1">
      <c r="I346" s="4"/>
      <c r="J346" s="4"/>
    </row>
    <row r="347" ht="15.75" customHeight="1">
      <c r="I347" s="4"/>
      <c r="J347" s="4"/>
    </row>
    <row r="348" ht="15.75" customHeight="1">
      <c r="I348" s="4"/>
      <c r="J348" s="4"/>
    </row>
    <row r="349" ht="15.75" customHeight="1">
      <c r="I349" s="4"/>
      <c r="J349" s="4"/>
    </row>
    <row r="350" ht="15.75" customHeight="1">
      <c r="I350" s="4"/>
      <c r="J350" s="4"/>
    </row>
    <row r="351" ht="15.75" customHeight="1">
      <c r="I351" s="4"/>
      <c r="J351" s="4"/>
    </row>
    <row r="352" ht="15.75" customHeight="1">
      <c r="I352" s="4"/>
      <c r="J352" s="4"/>
    </row>
    <row r="353" ht="15.75" customHeight="1">
      <c r="I353" s="4"/>
      <c r="J353" s="4"/>
    </row>
    <row r="354" ht="15.75" customHeight="1">
      <c r="I354" s="4"/>
      <c r="J354" s="4"/>
    </row>
    <row r="355" ht="15.75" customHeight="1">
      <c r="I355" s="4"/>
      <c r="J355" s="4"/>
    </row>
    <row r="356" ht="15.75" customHeight="1">
      <c r="I356" s="4"/>
      <c r="J356" s="4"/>
    </row>
    <row r="357" ht="15.75" customHeight="1">
      <c r="I357" s="4"/>
      <c r="J357" s="4"/>
    </row>
    <row r="358" ht="15.75" customHeight="1">
      <c r="I358" s="4"/>
      <c r="J358" s="4"/>
    </row>
    <row r="359" ht="15.75" customHeight="1">
      <c r="I359" s="4"/>
      <c r="J359" s="4"/>
    </row>
    <row r="360" ht="15.75" customHeight="1">
      <c r="I360" s="4"/>
      <c r="J360" s="4"/>
    </row>
    <row r="361" ht="15.75" customHeight="1">
      <c r="I361" s="4"/>
      <c r="J361" s="4"/>
    </row>
    <row r="362" ht="15.75" customHeight="1">
      <c r="I362" s="4"/>
      <c r="J362" s="4"/>
    </row>
    <row r="363" ht="15.75" customHeight="1">
      <c r="I363" s="4"/>
      <c r="J363" s="4"/>
    </row>
    <row r="364" ht="15.75" customHeight="1">
      <c r="I364" s="4"/>
      <c r="J364" s="4"/>
    </row>
    <row r="365" ht="15.75" customHeight="1">
      <c r="I365" s="4"/>
      <c r="J365" s="4"/>
    </row>
    <row r="366" ht="15.75" customHeight="1">
      <c r="I366" s="4"/>
      <c r="J366" s="4"/>
    </row>
    <row r="367" ht="15.75" customHeight="1">
      <c r="I367" s="4"/>
      <c r="J367" s="4"/>
    </row>
    <row r="368" ht="15.75" customHeight="1">
      <c r="I368" s="4"/>
      <c r="J368" s="4"/>
    </row>
    <row r="369" ht="15.75" customHeight="1">
      <c r="I369" s="4"/>
      <c r="J369" s="4"/>
    </row>
    <row r="370" ht="15.75" customHeight="1">
      <c r="I370" s="4"/>
      <c r="J370" s="4"/>
    </row>
    <row r="371" ht="15.75" customHeight="1">
      <c r="I371" s="4"/>
      <c r="J371" s="4"/>
    </row>
    <row r="372" ht="15.75" customHeight="1">
      <c r="I372" s="4"/>
      <c r="J372" s="4"/>
    </row>
    <row r="373" ht="15.75" customHeight="1">
      <c r="I373" s="4"/>
      <c r="J373" s="4"/>
    </row>
    <row r="374" ht="15.75" customHeight="1">
      <c r="I374" s="4"/>
      <c r="J374" s="4"/>
    </row>
    <row r="375" ht="15.75" customHeight="1">
      <c r="I375" s="4"/>
      <c r="J375" s="4"/>
    </row>
    <row r="376" ht="15.75" customHeight="1">
      <c r="I376" s="4"/>
      <c r="J376" s="4"/>
    </row>
    <row r="377" ht="15.75" customHeight="1">
      <c r="I377" s="4"/>
      <c r="J377" s="4"/>
    </row>
    <row r="378" ht="15.75" customHeight="1">
      <c r="I378" s="4"/>
      <c r="J378" s="4"/>
    </row>
    <row r="379" ht="15.75" customHeight="1">
      <c r="I379" s="4"/>
      <c r="J379" s="4"/>
    </row>
    <row r="380" ht="15.75" customHeight="1">
      <c r="I380" s="4"/>
      <c r="J380" s="4"/>
    </row>
    <row r="381" ht="15.75" customHeight="1">
      <c r="I381" s="4"/>
      <c r="J381" s="4"/>
    </row>
    <row r="382" ht="15.75" customHeight="1">
      <c r="I382" s="4"/>
      <c r="J382" s="4"/>
    </row>
    <row r="383" ht="15.75" customHeight="1">
      <c r="I383" s="4"/>
      <c r="J383" s="4"/>
    </row>
    <row r="384" ht="15.75" customHeight="1">
      <c r="I384" s="4"/>
      <c r="J384" s="4"/>
    </row>
    <row r="385" ht="15.75" customHeight="1">
      <c r="I385" s="4"/>
      <c r="J385" s="4"/>
    </row>
    <row r="386" ht="15.75" customHeight="1">
      <c r="I386" s="4"/>
      <c r="J386" s="4"/>
    </row>
    <row r="387" ht="15.75" customHeight="1">
      <c r="I387" s="4"/>
      <c r="J387" s="4"/>
    </row>
    <row r="388" ht="15.75" customHeight="1">
      <c r="I388" s="4"/>
      <c r="J388" s="4"/>
    </row>
    <row r="389" ht="15.75" customHeight="1">
      <c r="I389" s="4"/>
      <c r="J389" s="4"/>
    </row>
    <row r="390" ht="15.75" customHeight="1">
      <c r="I390" s="4"/>
      <c r="J390" s="4"/>
    </row>
    <row r="391" ht="15.75" customHeight="1">
      <c r="I391" s="4"/>
      <c r="J391" s="4"/>
    </row>
    <row r="392" ht="15.75" customHeight="1">
      <c r="I392" s="4"/>
      <c r="J392" s="4"/>
    </row>
    <row r="393" ht="15.75" customHeight="1">
      <c r="I393" s="4"/>
      <c r="J393" s="4"/>
    </row>
    <row r="394" ht="15.75" customHeight="1">
      <c r="I394" s="4"/>
      <c r="J394" s="4"/>
    </row>
    <row r="395" ht="15.75" customHeight="1">
      <c r="I395" s="4"/>
      <c r="J395" s="4"/>
    </row>
    <row r="396" ht="15.75" customHeight="1">
      <c r="I396" s="4"/>
      <c r="J396" s="4"/>
    </row>
    <row r="397" ht="15.75" customHeight="1">
      <c r="I397" s="4"/>
      <c r="J397" s="4"/>
    </row>
    <row r="398" ht="15.75" customHeight="1">
      <c r="I398" s="4"/>
      <c r="J398" s="4"/>
    </row>
    <row r="399" ht="15.75" customHeight="1">
      <c r="I399" s="4"/>
      <c r="J399" s="4"/>
    </row>
    <row r="400" ht="15.75" customHeight="1">
      <c r="I400" s="4"/>
      <c r="J400" s="4"/>
    </row>
    <row r="401" ht="15.75" customHeight="1">
      <c r="I401" s="4"/>
      <c r="J401" s="4"/>
    </row>
    <row r="402" ht="15.75" customHeight="1">
      <c r="I402" s="4"/>
      <c r="J402" s="4"/>
    </row>
    <row r="403" ht="15.75" customHeight="1">
      <c r="I403" s="4"/>
      <c r="J403" s="4"/>
    </row>
    <row r="404" ht="15.75" customHeight="1">
      <c r="I404" s="4"/>
      <c r="J404" s="4"/>
    </row>
    <row r="405" ht="15.75" customHeight="1">
      <c r="I405" s="4"/>
      <c r="J405" s="4"/>
    </row>
    <row r="406" ht="15.75" customHeight="1">
      <c r="I406" s="4"/>
      <c r="J406" s="4"/>
    </row>
    <row r="407" ht="15.75" customHeight="1">
      <c r="I407" s="4"/>
      <c r="J407" s="4"/>
    </row>
    <row r="408" ht="15.75" customHeight="1">
      <c r="I408" s="4"/>
      <c r="J408" s="4"/>
    </row>
    <row r="409" ht="15.75" customHeight="1">
      <c r="I409" s="4"/>
      <c r="J409" s="4"/>
    </row>
    <row r="410" ht="15.75" customHeight="1">
      <c r="I410" s="4"/>
      <c r="J410" s="4"/>
    </row>
    <row r="411" ht="15.75" customHeight="1">
      <c r="I411" s="4"/>
      <c r="J411" s="4"/>
    </row>
    <row r="412" ht="15.75" customHeight="1">
      <c r="I412" s="4"/>
      <c r="J412" s="4"/>
    </row>
    <row r="413" ht="15.75" customHeight="1">
      <c r="I413" s="4"/>
      <c r="J413" s="4"/>
    </row>
    <row r="414" ht="15.75" customHeight="1">
      <c r="I414" s="4"/>
      <c r="J414" s="4"/>
    </row>
    <row r="415" ht="15.75" customHeight="1">
      <c r="I415" s="4"/>
      <c r="J415" s="4"/>
    </row>
    <row r="416" ht="15.75" customHeight="1">
      <c r="I416" s="4"/>
      <c r="J416" s="4"/>
    </row>
    <row r="417" ht="15.75" customHeight="1">
      <c r="I417" s="4"/>
      <c r="J417" s="4"/>
    </row>
    <row r="418" ht="15.75" customHeight="1">
      <c r="I418" s="4"/>
      <c r="J418" s="4"/>
    </row>
    <row r="419" ht="15.75" customHeight="1">
      <c r="I419" s="4"/>
      <c r="J419" s="4"/>
    </row>
    <row r="420" ht="15.75" customHeight="1">
      <c r="I420" s="4"/>
      <c r="J420" s="4"/>
    </row>
    <row r="421" ht="15.75" customHeight="1">
      <c r="I421" s="4"/>
      <c r="J421" s="4"/>
    </row>
    <row r="422" ht="15.75" customHeight="1">
      <c r="I422" s="4"/>
      <c r="J422" s="4"/>
    </row>
    <row r="423" ht="15.75" customHeight="1">
      <c r="I423" s="4"/>
      <c r="J423" s="4"/>
    </row>
    <row r="424" ht="15.75" customHeight="1">
      <c r="I424" s="4"/>
      <c r="J424" s="4"/>
    </row>
    <row r="425" ht="15.75" customHeight="1">
      <c r="I425" s="4"/>
      <c r="J425" s="4"/>
    </row>
    <row r="426" ht="15.75" customHeight="1">
      <c r="I426" s="4"/>
      <c r="J426" s="4"/>
    </row>
    <row r="427" ht="15.75" customHeight="1">
      <c r="I427" s="4"/>
      <c r="J427" s="4"/>
    </row>
    <row r="428" ht="15.75" customHeight="1">
      <c r="I428" s="4"/>
      <c r="J428" s="4"/>
    </row>
    <row r="429" ht="15.75" customHeight="1">
      <c r="I429" s="4"/>
      <c r="J429" s="4"/>
    </row>
    <row r="430" ht="15.75" customHeight="1">
      <c r="I430" s="4"/>
      <c r="J430" s="4"/>
    </row>
    <row r="431" ht="15.75" customHeight="1">
      <c r="I431" s="4"/>
      <c r="J431" s="4"/>
    </row>
    <row r="432" ht="15.75" customHeight="1">
      <c r="I432" s="4"/>
      <c r="J432" s="4"/>
    </row>
    <row r="433" ht="15.75" customHeight="1">
      <c r="I433" s="4"/>
      <c r="J433" s="4"/>
    </row>
    <row r="434" ht="15.75" customHeight="1">
      <c r="I434" s="4"/>
      <c r="J434" s="4"/>
    </row>
    <row r="435" ht="15.75" customHeight="1">
      <c r="I435" s="4"/>
      <c r="J435" s="4"/>
    </row>
    <row r="436" ht="15.75" customHeight="1">
      <c r="I436" s="4"/>
      <c r="J436" s="4"/>
    </row>
    <row r="437" ht="15.75" customHeight="1">
      <c r="I437" s="4"/>
      <c r="J437" s="4"/>
    </row>
    <row r="438" ht="15.75" customHeight="1">
      <c r="I438" s="4"/>
      <c r="J438" s="4"/>
    </row>
    <row r="439" ht="15.75" customHeight="1">
      <c r="I439" s="4"/>
      <c r="J439" s="4"/>
    </row>
    <row r="440" ht="15.75" customHeight="1">
      <c r="I440" s="4"/>
      <c r="J440" s="4"/>
    </row>
    <row r="441" ht="15.75" customHeight="1">
      <c r="I441" s="4"/>
      <c r="J441" s="4"/>
    </row>
    <row r="442" ht="15.75" customHeight="1">
      <c r="I442" s="4"/>
      <c r="J442" s="4"/>
    </row>
    <row r="443" ht="15.75" customHeight="1">
      <c r="I443" s="4"/>
      <c r="J443" s="4"/>
    </row>
    <row r="444" ht="15.75" customHeight="1">
      <c r="I444" s="4"/>
      <c r="J444" s="4"/>
    </row>
    <row r="445" ht="15.75" customHeight="1">
      <c r="I445" s="4"/>
      <c r="J445" s="4"/>
    </row>
    <row r="446" ht="15.75" customHeight="1">
      <c r="I446" s="4"/>
      <c r="J446" s="4"/>
    </row>
    <row r="447" ht="15.75" customHeight="1">
      <c r="I447" s="4"/>
      <c r="J447" s="4"/>
    </row>
    <row r="448" ht="15.75" customHeight="1">
      <c r="I448" s="4"/>
      <c r="J448" s="4"/>
    </row>
    <row r="449" ht="15.75" customHeight="1">
      <c r="I449" s="4"/>
      <c r="J449" s="4"/>
    </row>
    <row r="450" ht="15.75" customHeight="1">
      <c r="I450" s="4"/>
      <c r="J450" s="4"/>
    </row>
    <row r="451" ht="15.75" customHeight="1">
      <c r="I451" s="4"/>
      <c r="J451" s="4"/>
    </row>
    <row r="452" ht="15.75" customHeight="1">
      <c r="I452" s="4"/>
      <c r="J452" s="4"/>
    </row>
    <row r="453" ht="15.75" customHeight="1">
      <c r="I453" s="4"/>
      <c r="J453" s="4"/>
    </row>
    <row r="454" ht="15.75" customHeight="1">
      <c r="I454" s="4"/>
      <c r="J454" s="4"/>
    </row>
    <row r="455" ht="15.75" customHeight="1">
      <c r="I455" s="4"/>
      <c r="J455" s="4"/>
    </row>
    <row r="456" ht="15.75" customHeight="1">
      <c r="I456" s="4"/>
      <c r="J456" s="4"/>
    </row>
    <row r="457" ht="15.75" customHeight="1">
      <c r="I457" s="4"/>
      <c r="J457" s="4"/>
    </row>
    <row r="458" ht="15.75" customHeight="1">
      <c r="I458" s="4"/>
      <c r="J458" s="4"/>
    </row>
    <row r="459" ht="15.75" customHeight="1">
      <c r="I459" s="4"/>
      <c r="J459" s="4"/>
    </row>
    <row r="460" ht="15.75" customHeight="1">
      <c r="I460" s="4"/>
      <c r="J460" s="4"/>
    </row>
    <row r="461" ht="15.75" customHeight="1">
      <c r="I461" s="4"/>
      <c r="J461" s="4"/>
    </row>
    <row r="462" ht="15.75" customHeight="1">
      <c r="I462" s="4"/>
      <c r="J462" s="4"/>
    </row>
    <row r="463" ht="15.75" customHeight="1">
      <c r="I463" s="4"/>
      <c r="J463" s="4"/>
    </row>
    <row r="464" ht="15.75" customHeight="1">
      <c r="I464" s="4"/>
      <c r="J464" s="4"/>
    </row>
    <row r="465" ht="15.75" customHeight="1">
      <c r="I465" s="4"/>
      <c r="J465" s="4"/>
    </row>
    <row r="466" ht="15.75" customHeight="1">
      <c r="I466" s="4"/>
      <c r="J466" s="4"/>
    </row>
    <row r="467" ht="15.75" customHeight="1">
      <c r="I467" s="4"/>
      <c r="J467" s="4"/>
    </row>
    <row r="468" ht="15.75" customHeight="1">
      <c r="I468" s="4"/>
      <c r="J468" s="4"/>
    </row>
    <row r="469" ht="15.75" customHeight="1">
      <c r="I469" s="4"/>
      <c r="J469" s="4"/>
    </row>
    <row r="470" ht="15.75" customHeight="1">
      <c r="I470" s="4"/>
      <c r="J470" s="4"/>
    </row>
    <row r="471" ht="15.75" customHeight="1">
      <c r="I471" s="4"/>
      <c r="J471" s="4"/>
    </row>
    <row r="472" ht="15.75" customHeight="1">
      <c r="I472" s="4"/>
      <c r="J472" s="4"/>
    </row>
    <row r="473" ht="15.75" customHeight="1">
      <c r="I473" s="4"/>
      <c r="J473" s="4"/>
    </row>
    <row r="474" ht="15.75" customHeight="1">
      <c r="I474" s="4"/>
      <c r="J474" s="4"/>
    </row>
    <row r="475" ht="15.75" customHeight="1">
      <c r="I475" s="4"/>
      <c r="J475" s="4"/>
    </row>
    <row r="476" ht="15.75" customHeight="1">
      <c r="I476" s="4"/>
      <c r="J476" s="4"/>
    </row>
    <row r="477" ht="15.75" customHeight="1">
      <c r="I477" s="4"/>
      <c r="J477" s="4"/>
    </row>
    <row r="478" ht="15.75" customHeight="1">
      <c r="I478" s="4"/>
      <c r="J478" s="4"/>
    </row>
    <row r="479" ht="15.75" customHeight="1">
      <c r="I479" s="4"/>
      <c r="J479" s="4"/>
    </row>
    <row r="480" ht="15.75" customHeight="1">
      <c r="I480" s="4"/>
      <c r="J480" s="4"/>
    </row>
    <row r="481" ht="15.75" customHeight="1">
      <c r="I481" s="4"/>
      <c r="J481" s="4"/>
    </row>
    <row r="482" ht="15.75" customHeight="1">
      <c r="I482" s="4"/>
      <c r="J482" s="4"/>
    </row>
    <row r="483" ht="15.75" customHeight="1">
      <c r="I483" s="4"/>
      <c r="J483" s="4"/>
    </row>
    <row r="484" ht="15.75" customHeight="1">
      <c r="I484" s="4"/>
      <c r="J484" s="4"/>
    </row>
    <row r="485" ht="15.75" customHeight="1">
      <c r="I485" s="4"/>
      <c r="J485" s="4"/>
    </row>
    <row r="486" ht="15.75" customHeight="1">
      <c r="I486" s="4"/>
      <c r="J486" s="4"/>
    </row>
    <row r="487" ht="15.75" customHeight="1">
      <c r="I487" s="4"/>
      <c r="J487" s="4"/>
    </row>
    <row r="488" ht="15.75" customHeight="1">
      <c r="I488" s="4"/>
      <c r="J488" s="4"/>
    </row>
    <row r="489" ht="15.75" customHeight="1">
      <c r="I489" s="4"/>
      <c r="J489" s="4"/>
    </row>
    <row r="490" ht="15.75" customHeight="1">
      <c r="I490" s="4"/>
      <c r="J490" s="4"/>
    </row>
    <row r="491" ht="15.75" customHeight="1">
      <c r="I491" s="4"/>
      <c r="J491" s="4"/>
    </row>
    <row r="492" ht="15.75" customHeight="1">
      <c r="I492" s="4"/>
      <c r="J492" s="4"/>
    </row>
    <row r="493" ht="15.75" customHeight="1">
      <c r="I493" s="4"/>
      <c r="J493" s="4"/>
    </row>
    <row r="494" ht="15.75" customHeight="1">
      <c r="I494" s="4"/>
      <c r="J494" s="4"/>
    </row>
    <row r="495" ht="15.75" customHeight="1">
      <c r="I495" s="4"/>
      <c r="J495" s="4"/>
    </row>
    <row r="496" ht="15.75" customHeight="1">
      <c r="I496" s="4"/>
      <c r="J496" s="4"/>
    </row>
    <row r="497" ht="15.75" customHeight="1">
      <c r="I497" s="4"/>
      <c r="J497" s="4"/>
    </row>
    <row r="498" ht="15.75" customHeight="1">
      <c r="I498" s="4"/>
      <c r="J498" s="4"/>
    </row>
    <row r="499" ht="15.75" customHeight="1">
      <c r="I499" s="4"/>
      <c r="J499" s="4"/>
    </row>
    <row r="500" ht="15.75" customHeight="1">
      <c r="I500" s="4"/>
      <c r="J500" s="4"/>
    </row>
    <row r="501" ht="15.75" customHeight="1">
      <c r="I501" s="4"/>
      <c r="J501" s="4"/>
    </row>
    <row r="502" ht="15.75" customHeight="1">
      <c r="I502" s="4"/>
      <c r="J502" s="4"/>
    </row>
    <row r="503" ht="15.75" customHeight="1">
      <c r="I503" s="4"/>
      <c r="J503" s="4"/>
    </row>
    <row r="504" ht="15.75" customHeight="1">
      <c r="I504" s="4"/>
      <c r="J504" s="4"/>
    </row>
    <row r="505" ht="15.75" customHeight="1">
      <c r="I505" s="4"/>
      <c r="J505" s="4"/>
    </row>
    <row r="506" ht="15.75" customHeight="1">
      <c r="I506" s="4"/>
      <c r="J506" s="4"/>
    </row>
    <row r="507" ht="15.75" customHeight="1">
      <c r="I507" s="4"/>
      <c r="J507" s="4"/>
    </row>
    <row r="508" ht="15.75" customHeight="1">
      <c r="I508" s="4"/>
      <c r="J508" s="4"/>
    </row>
    <row r="509" ht="15.75" customHeight="1">
      <c r="I509" s="4"/>
      <c r="J509" s="4"/>
    </row>
    <row r="510" ht="15.75" customHeight="1">
      <c r="I510" s="4"/>
      <c r="J510" s="4"/>
    </row>
    <row r="511" ht="15.75" customHeight="1">
      <c r="I511" s="4"/>
      <c r="J511" s="4"/>
    </row>
    <row r="512" ht="15.75" customHeight="1">
      <c r="I512" s="4"/>
      <c r="J512" s="4"/>
    </row>
    <row r="513" ht="15.75" customHeight="1">
      <c r="I513" s="4"/>
      <c r="J513" s="4"/>
    </row>
    <row r="514" ht="15.75" customHeight="1">
      <c r="I514" s="4"/>
      <c r="J514" s="4"/>
    </row>
    <row r="515" ht="15.75" customHeight="1">
      <c r="I515" s="4"/>
      <c r="J515" s="4"/>
    </row>
    <row r="516" ht="15.75" customHeight="1">
      <c r="I516" s="4"/>
      <c r="J516" s="4"/>
    </row>
    <row r="517" ht="15.75" customHeight="1">
      <c r="I517" s="4"/>
      <c r="J517" s="4"/>
    </row>
    <row r="518" ht="15.75" customHeight="1">
      <c r="I518" s="4"/>
      <c r="J518" s="4"/>
    </row>
    <row r="519" ht="15.75" customHeight="1">
      <c r="I519" s="4"/>
      <c r="J519" s="4"/>
    </row>
    <row r="520" ht="15.75" customHeight="1">
      <c r="I520" s="4"/>
      <c r="J520" s="4"/>
    </row>
    <row r="521" ht="15.75" customHeight="1">
      <c r="I521" s="4"/>
      <c r="J521" s="4"/>
    </row>
    <row r="522" ht="15.75" customHeight="1">
      <c r="I522" s="4"/>
      <c r="J522" s="4"/>
    </row>
    <row r="523" ht="15.75" customHeight="1">
      <c r="I523" s="4"/>
      <c r="J523" s="4"/>
    </row>
    <row r="524" ht="15.75" customHeight="1">
      <c r="I524" s="4"/>
      <c r="J524" s="4"/>
    </row>
    <row r="525" ht="15.75" customHeight="1">
      <c r="I525" s="4"/>
      <c r="J525" s="4"/>
    </row>
    <row r="526" ht="15.75" customHeight="1">
      <c r="I526" s="4"/>
      <c r="J526" s="4"/>
    </row>
    <row r="527" ht="15.75" customHeight="1">
      <c r="I527" s="4"/>
      <c r="J527" s="4"/>
    </row>
    <row r="528" ht="15.75" customHeight="1">
      <c r="I528" s="4"/>
      <c r="J528" s="4"/>
    </row>
    <row r="529" ht="15.75" customHeight="1">
      <c r="I529" s="4"/>
      <c r="J529" s="4"/>
    </row>
    <row r="530" ht="15.75" customHeight="1">
      <c r="I530" s="4"/>
      <c r="J530" s="4"/>
    </row>
    <row r="531" ht="15.75" customHeight="1">
      <c r="I531" s="4"/>
      <c r="J531" s="4"/>
    </row>
    <row r="532" ht="15.75" customHeight="1">
      <c r="I532" s="4"/>
      <c r="J532" s="4"/>
    </row>
    <row r="533" ht="15.75" customHeight="1">
      <c r="I533" s="4"/>
      <c r="J533" s="4"/>
    </row>
    <row r="534" ht="15.75" customHeight="1">
      <c r="I534" s="4"/>
      <c r="J534" s="4"/>
    </row>
    <row r="535" ht="15.75" customHeight="1">
      <c r="I535" s="4"/>
      <c r="J535" s="4"/>
    </row>
    <row r="536" ht="15.75" customHeight="1">
      <c r="I536" s="4"/>
      <c r="J536" s="4"/>
    </row>
    <row r="537" ht="15.75" customHeight="1">
      <c r="I537" s="4"/>
      <c r="J537" s="4"/>
    </row>
    <row r="538" ht="15.75" customHeight="1">
      <c r="I538" s="4"/>
      <c r="J538" s="4"/>
    </row>
    <row r="539" ht="15.75" customHeight="1">
      <c r="I539" s="4"/>
      <c r="J539" s="4"/>
    </row>
    <row r="540" ht="15.75" customHeight="1">
      <c r="I540" s="4"/>
      <c r="J540" s="4"/>
    </row>
    <row r="541" ht="15.75" customHeight="1">
      <c r="I541" s="4"/>
      <c r="J541" s="4"/>
    </row>
    <row r="542" ht="15.75" customHeight="1">
      <c r="I542" s="4"/>
      <c r="J542" s="4"/>
    </row>
    <row r="543" ht="15.75" customHeight="1">
      <c r="I543" s="4"/>
      <c r="J543" s="4"/>
    </row>
    <row r="544" ht="15.75" customHeight="1">
      <c r="I544" s="4"/>
      <c r="J544" s="4"/>
    </row>
    <row r="545" ht="15.75" customHeight="1">
      <c r="I545" s="4"/>
      <c r="J545" s="4"/>
    </row>
    <row r="546" ht="15.75" customHeight="1">
      <c r="I546" s="4"/>
      <c r="J546" s="4"/>
    </row>
    <row r="547" ht="15.75" customHeight="1">
      <c r="I547" s="4"/>
      <c r="J547" s="4"/>
    </row>
    <row r="548" ht="15.75" customHeight="1">
      <c r="I548" s="4"/>
      <c r="J548" s="4"/>
    </row>
    <row r="549" ht="15.75" customHeight="1">
      <c r="I549" s="4"/>
      <c r="J549" s="4"/>
    </row>
    <row r="550" ht="15.75" customHeight="1">
      <c r="I550" s="4"/>
      <c r="J550" s="4"/>
    </row>
    <row r="551" ht="15.75" customHeight="1">
      <c r="I551" s="4"/>
      <c r="J551" s="4"/>
    </row>
    <row r="552" ht="15.75" customHeight="1">
      <c r="I552" s="4"/>
      <c r="J552" s="4"/>
    </row>
    <row r="553" ht="15.75" customHeight="1">
      <c r="I553" s="4"/>
      <c r="J553" s="4"/>
    </row>
    <row r="554" ht="15.75" customHeight="1">
      <c r="I554" s="4"/>
      <c r="J554" s="4"/>
    </row>
    <row r="555" ht="15.75" customHeight="1">
      <c r="I555" s="4"/>
      <c r="J555" s="4"/>
    </row>
    <row r="556" ht="15.75" customHeight="1">
      <c r="I556" s="4"/>
      <c r="J556" s="4"/>
    </row>
    <row r="557" ht="15.75" customHeight="1">
      <c r="I557" s="4"/>
      <c r="J557" s="4"/>
    </row>
    <row r="558" ht="15.75" customHeight="1">
      <c r="I558" s="4"/>
      <c r="J558" s="4"/>
    </row>
    <row r="559" ht="15.75" customHeight="1">
      <c r="I559" s="4"/>
      <c r="J559" s="4"/>
    </row>
    <row r="560" ht="15.75" customHeight="1">
      <c r="I560" s="4"/>
      <c r="J560" s="4"/>
    </row>
    <row r="561" ht="15.75" customHeight="1">
      <c r="I561" s="4"/>
      <c r="J561" s="4"/>
    </row>
    <row r="562" ht="15.75" customHeight="1">
      <c r="I562" s="4"/>
      <c r="J562" s="4"/>
    </row>
    <row r="563" ht="15.75" customHeight="1">
      <c r="I563" s="4"/>
      <c r="J563" s="4"/>
    </row>
    <row r="564" ht="15.75" customHeight="1">
      <c r="I564" s="4"/>
      <c r="J564" s="4"/>
    </row>
    <row r="565" ht="15.75" customHeight="1">
      <c r="I565" s="4"/>
      <c r="J565" s="4"/>
    </row>
    <row r="566" ht="15.75" customHeight="1">
      <c r="I566" s="4"/>
      <c r="J566" s="4"/>
    </row>
    <row r="567" ht="15.75" customHeight="1">
      <c r="I567" s="4"/>
      <c r="J567" s="4"/>
    </row>
    <row r="568" ht="15.75" customHeight="1">
      <c r="I568" s="4"/>
      <c r="J568" s="4"/>
    </row>
    <row r="569" ht="15.75" customHeight="1">
      <c r="I569" s="4"/>
      <c r="J569" s="4"/>
    </row>
    <row r="570" ht="15.75" customHeight="1">
      <c r="I570" s="4"/>
      <c r="J570" s="4"/>
    </row>
    <row r="571" ht="15.75" customHeight="1">
      <c r="I571" s="4"/>
      <c r="J571" s="4"/>
    </row>
    <row r="572" ht="15.75" customHeight="1">
      <c r="I572" s="4"/>
      <c r="J572" s="4"/>
    </row>
    <row r="573" ht="15.75" customHeight="1">
      <c r="I573" s="4"/>
      <c r="J573" s="4"/>
    </row>
    <row r="574" ht="15.75" customHeight="1">
      <c r="I574" s="4"/>
      <c r="J574" s="4"/>
    </row>
    <row r="575" ht="15.75" customHeight="1">
      <c r="I575" s="4"/>
      <c r="J575" s="4"/>
    </row>
    <row r="576" ht="15.75" customHeight="1">
      <c r="I576" s="4"/>
      <c r="J576" s="4"/>
    </row>
    <row r="577" ht="15.75" customHeight="1">
      <c r="I577" s="4"/>
      <c r="J577" s="4"/>
    </row>
    <row r="578" ht="15.75" customHeight="1">
      <c r="I578" s="4"/>
      <c r="J578" s="4"/>
    </row>
    <row r="579" ht="15.75" customHeight="1">
      <c r="I579" s="4"/>
      <c r="J579" s="4"/>
    </row>
    <row r="580" ht="15.75" customHeight="1">
      <c r="I580" s="4"/>
      <c r="J580" s="4"/>
    </row>
    <row r="581" ht="15.75" customHeight="1">
      <c r="I581" s="4"/>
      <c r="J581" s="4"/>
    </row>
    <row r="582" ht="15.75" customHeight="1">
      <c r="I582" s="4"/>
      <c r="J582" s="4"/>
    </row>
    <row r="583" ht="15.75" customHeight="1">
      <c r="I583" s="4"/>
      <c r="J583" s="4"/>
    </row>
    <row r="584" ht="15.75" customHeight="1">
      <c r="I584" s="4"/>
      <c r="J584" s="4"/>
    </row>
    <row r="585" ht="15.75" customHeight="1">
      <c r="I585" s="4"/>
      <c r="J585" s="4"/>
    </row>
    <row r="586" ht="15.75" customHeight="1">
      <c r="I586" s="4"/>
      <c r="J586" s="4"/>
    </row>
    <row r="587" ht="15.75" customHeight="1">
      <c r="I587" s="4"/>
      <c r="J587" s="4"/>
    </row>
    <row r="588" ht="15.75" customHeight="1">
      <c r="I588" s="4"/>
      <c r="J588" s="4"/>
    </row>
    <row r="589" ht="15.75" customHeight="1">
      <c r="I589" s="4"/>
      <c r="J589" s="4"/>
    </row>
    <row r="590" ht="15.75" customHeight="1">
      <c r="I590" s="4"/>
      <c r="J590" s="4"/>
    </row>
    <row r="591" ht="15.75" customHeight="1">
      <c r="I591" s="4"/>
      <c r="J591" s="4"/>
    </row>
    <row r="592" ht="15.75" customHeight="1">
      <c r="I592" s="4"/>
      <c r="J592" s="4"/>
    </row>
    <row r="593" ht="15.75" customHeight="1">
      <c r="I593" s="4"/>
      <c r="J593" s="4"/>
    </row>
    <row r="594" ht="15.75" customHeight="1">
      <c r="I594" s="4"/>
      <c r="J594" s="4"/>
    </row>
    <row r="595" ht="15.75" customHeight="1">
      <c r="I595" s="4"/>
      <c r="J595" s="4"/>
    </row>
    <row r="596" ht="15.75" customHeight="1">
      <c r="I596" s="4"/>
      <c r="J596" s="4"/>
    </row>
    <row r="597" ht="15.75" customHeight="1">
      <c r="I597" s="4"/>
      <c r="J597" s="4"/>
    </row>
    <row r="598" ht="15.75" customHeight="1">
      <c r="I598" s="4"/>
      <c r="J598" s="4"/>
    </row>
    <row r="599" ht="15.75" customHeight="1">
      <c r="I599" s="4"/>
      <c r="J599" s="4"/>
    </row>
    <row r="600" ht="15.75" customHeight="1">
      <c r="I600" s="4"/>
      <c r="J600" s="4"/>
    </row>
    <row r="601" ht="15.75" customHeight="1">
      <c r="I601" s="4"/>
      <c r="J601" s="4"/>
    </row>
    <row r="602" ht="15.75" customHeight="1">
      <c r="I602" s="4"/>
      <c r="J602" s="4"/>
    </row>
    <row r="603" ht="15.75" customHeight="1">
      <c r="I603" s="4"/>
      <c r="J603" s="4"/>
    </row>
    <row r="604" ht="15.75" customHeight="1">
      <c r="I604" s="4"/>
      <c r="J604" s="4"/>
    </row>
    <row r="605" ht="15.75" customHeight="1">
      <c r="I605" s="4"/>
      <c r="J605" s="4"/>
    </row>
    <row r="606" ht="15.75" customHeight="1">
      <c r="I606" s="4"/>
      <c r="J606" s="4"/>
    </row>
    <row r="607" ht="15.75" customHeight="1">
      <c r="I607" s="4"/>
      <c r="J607" s="4"/>
    </row>
    <row r="608" ht="15.75" customHeight="1">
      <c r="I608" s="4"/>
      <c r="J608" s="4"/>
    </row>
    <row r="609" ht="15.75" customHeight="1">
      <c r="I609" s="4"/>
      <c r="J609" s="4"/>
    </row>
    <row r="610" ht="15.75" customHeight="1">
      <c r="I610" s="4"/>
      <c r="J610" s="4"/>
    </row>
    <row r="611" ht="15.75" customHeight="1">
      <c r="I611" s="4"/>
      <c r="J611" s="4"/>
    </row>
    <row r="612" ht="15.75" customHeight="1">
      <c r="I612" s="4"/>
      <c r="J612" s="4"/>
    </row>
    <row r="613" ht="15.75" customHeight="1">
      <c r="I613" s="4"/>
      <c r="J613" s="4"/>
    </row>
    <row r="614" ht="15.75" customHeight="1">
      <c r="I614" s="4"/>
      <c r="J614" s="4"/>
    </row>
    <row r="615" ht="15.75" customHeight="1">
      <c r="I615" s="4"/>
      <c r="J615" s="4"/>
    </row>
    <row r="616" ht="15.75" customHeight="1">
      <c r="I616" s="4"/>
      <c r="J616" s="4"/>
    </row>
    <row r="617" ht="15.75" customHeight="1">
      <c r="I617" s="4"/>
      <c r="J617" s="4"/>
    </row>
    <row r="618" ht="15.75" customHeight="1">
      <c r="I618" s="4"/>
      <c r="J618" s="4"/>
    </row>
    <row r="619" ht="15.75" customHeight="1">
      <c r="I619" s="4"/>
      <c r="J619" s="4"/>
    </row>
    <row r="620" ht="15.75" customHeight="1">
      <c r="I620" s="4"/>
      <c r="J620" s="4"/>
    </row>
    <row r="621" ht="15.75" customHeight="1">
      <c r="I621" s="4"/>
      <c r="J621" s="4"/>
    </row>
    <row r="622" ht="15.75" customHeight="1">
      <c r="I622" s="4"/>
      <c r="J622" s="4"/>
    </row>
    <row r="623" ht="15.75" customHeight="1">
      <c r="I623" s="4"/>
      <c r="J623" s="4"/>
    </row>
    <row r="624" ht="15.75" customHeight="1">
      <c r="I624" s="4"/>
      <c r="J624" s="4"/>
    </row>
    <row r="625" ht="15.75" customHeight="1">
      <c r="I625" s="4"/>
      <c r="J625" s="4"/>
    </row>
    <row r="626" ht="15.75" customHeight="1">
      <c r="I626" s="4"/>
      <c r="J626" s="4"/>
    </row>
    <row r="627" ht="15.75" customHeight="1">
      <c r="I627" s="4"/>
      <c r="J627" s="4"/>
    </row>
    <row r="628" ht="15.75" customHeight="1">
      <c r="I628" s="4"/>
      <c r="J628" s="4"/>
    </row>
    <row r="629" ht="15.75" customHeight="1">
      <c r="I629" s="4"/>
      <c r="J629" s="4"/>
    </row>
    <row r="630" ht="15.75" customHeight="1">
      <c r="I630" s="4"/>
      <c r="J630" s="4"/>
    </row>
    <row r="631" ht="15.75" customHeight="1">
      <c r="I631" s="4"/>
      <c r="J631" s="4"/>
    </row>
    <row r="632" ht="15.75" customHeight="1">
      <c r="I632" s="4"/>
      <c r="J632" s="4"/>
    </row>
    <row r="633" ht="15.75" customHeight="1">
      <c r="I633" s="4"/>
      <c r="J633" s="4"/>
    </row>
    <row r="634" ht="15.75" customHeight="1">
      <c r="I634" s="4"/>
      <c r="J634" s="4"/>
    </row>
    <row r="635" ht="15.75" customHeight="1">
      <c r="I635" s="4"/>
      <c r="J635" s="4"/>
    </row>
    <row r="636" ht="15.75" customHeight="1">
      <c r="I636" s="4"/>
      <c r="J636" s="4"/>
    </row>
    <row r="637" ht="15.75" customHeight="1">
      <c r="I637" s="4"/>
      <c r="J637" s="4"/>
    </row>
    <row r="638" ht="15.75" customHeight="1">
      <c r="I638" s="4"/>
      <c r="J638" s="4"/>
    </row>
    <row r="639" ht="15.75" customHeight="1">
      <c r="I639" s="4"/>
      <c r="J639" s="4"/>
    </row>
    <row r="640" ht="15.75" customHeight="1">
      <c r="I640" s="4"/>
      <c r="J640" s="4"/>
    </row>
    <row r="641" ht="15.75" customHeight="1">
      <c r="I641" s="4"/>
      <c r="J641" s="4"/>
    </row>
    <row r="642" ht="15.75" customHeight="1">
      <c r="I642" s="4"/>
      <c r="J642" s="4"/>
    </row>
    <row r="643" ht="15.75" customHeight="1">
      <c r="I643" s="4"/>
      <c r="J643" s="4"/>
    </row>
    <row r="644" ht="15.75" customHeight="1">
      <c r="I644" s="4"/>
      <c r="J644" s="4"/>
    </row>
    <row r="645" ht="15.75" customHeight="1">
      <c r="I645" s="4"/>
      <c r="J645" s="4"/>
    </row>
    <row r="646" ht="15.75" customHeight="1">
      <c r="I646" s="4"/>
      <c r="J646" s="4"/>
    </row>
    <row r="647" ht="15.75" customHeight="1">
      <c r="I647" s="4"/>
      <c r="J647" s="4"/>
    </row>
    <row r="648" ht="15.75" customHeight="1">
      <c r="I648" s="4"/>
      <c r="J648" s="4"/>
    </row>
    <row r="649" ht="15.75" customHeight="1">
      <c r="I649" s="4"/>
      <c r="J649" s="4"/>
    </row>
    <row r="650" ht="15.75" customHeight="1">
      <c r="I650" s="4"/>
      <c r="J650" s="4"/>
    </row>
    <row r="651" ht="15.75" customHeight="1">
      <c r="I651" s="4"/>
      <c r="J651" s="4"/>
    </row>
    <row r="652" ht="15.75" customHeight="1">
      <c r="I652" s="4"/>
      <c r="J652" s="4"/>
    </row>
    <row r="653" ht="15.75" customHeight="1">
      <c r="I653" s="4"/>
      <c r="J653" s="4"/>
    </row>
    <row r="654" ht="15.75" customHeight="1">
      <c r="I654" s="4"/>
      <c r="J654" s="4"/>
    </row>
    <row r="655" ht="15.75" customHeight="1">
      <c r="I655" s="4"/>
      <c r="J655" s="4"/>
    </row>
    <row r="656" ht="15.75" customHeight="1">
      <c r="I656" s="4"/>
      <c r="J656" s="4"/>
    </row>
    <row r="657" ht="15.75" customHeight="1">
      <c r="I657" s="4"/>
      <c r="J657" s="4"/>
    </row>
    <row r="658" ht="15.75" customHeight="1">
      <c r="I658" s="4"/>
      <c r="J658" s="4"/>
    </row>
    <row r="659" ht="15.75" customHeight="1">
      <c r="I659" s="4"/>
      <c r="J659" s="4"/>
    </row>
    <row r="660" ht="15.75" customHeight="1">
      <c r="I660" s="4"/>
      <c r="J660" s="4"/>
    </row>
    <row r="661" ht="15.75" customHeight="1">
      <c r="I661" s="4"/>
      <c r="J661" s="4"/>
    </row>
    <row r="662" ht="15.75" customHeight="1">
      <c r="I662" s="4"/>
      <c r="J662" s="4"/>
    </row>
    <row r="663" ht="15.75" customHeight="1">
      <c r="I663" s="4"/>
      <c r="J663" s="4"/>
    </row>
    <row r="664" ht="15.75" customHeight="1">
      <c r="I664" s="4"/>
      <c r="J664" s="4"/>
    </row>
    <row r="665" ht="15.75" customHeight="1">
      <c r="I665" s="4"/>
      <c r="J665" s="4"/>
    </row>
    <row r="666" ht="15.75" customHeight="1">
      <c r="I666" s="4"/>
      <c r="J666" s="4"/>
    </row>
    <row r="667" ht="15.75" customHeight="1">
      <c r="I667" s="4"/>
      <c r="J667" s="4"/>
    </row>
    <row r="668" ht="15.75" customHeight="1">
      <c r="I668" s="4"/>
      <c r="J668" s="4"/>
    </row>
    <row r="669" ht="15.75" customHeight="1">
      <c r="I669" s="4"/>
      <c r="J669" s="4"/>
    </row>
    <row r="670" ht="15.75" customHeight="1">
      <c r="I670" s="4"/>
      <c r="J670" s="4"/>
    </row>
    <row r="671" ht="15.75" customHeight="1">
      <c r="I671" s="4"/>
      <c r="J671" s="4"/>
    </row>
    <row r="672" ht="15.75" customHeight="1">
      <c r="I672" s="4"/>
      <c r="J672" s="4"/>
    </row>
    <row r="673" ht="15.75" customHeight="1">
      <c r="I673" s="4"/>
      <c r="J673" s="4"/>
    </row>
    <row r="674" ht="15.75" customHeight="1">
      <c r="I674" s="4"/>
      <c r="J674" s="4"/>
    </row>
    <row r="675" ht="15.75" customHeight="1">
      <c r="I675" s="4"/>
      <c r="J675" s="4"/>
    </row>
    <row r="676" ht="15.75" customHeight="1">
      <c r="I676" s="4"/>
      <c r="J676" s="4"/>
    </row>
    <row r="677" ht="15.75" customHeight="1">
      <c r="I677" s="4"/>
      <c r="J677" s="4"/>
    </row>
    <row r="678" ht="15.75" customHeight="1">
      <c r="I678" s="4"/>
      <c r="J678" s="4"/>
    </row>
    <row r="679" ht="15.75" customHeight="1">
      <c r="I679" s="4"/>
      <c r="J679" s="4"/>
    </row>
    <row r="680" ht="15.75" customHeight="1">
      <c r="I680" s="4"/>
      <c r="J680" s="4"/>
    </row>
    <row r="681" ht="15.75" customHeight="1">
      <c r="I681" s="4"/>
      <c r="J681" s="4"/>
    </row>
    <row r="682" ht="15.75" customHeight="1">
      <c r="I682" s="4"/>
      <c r="J682" s="4"/>
    </row>
    <row r="683" ht="15.75" customHeight="1">
      <c r="I683" s="4"/>
      <c r="J683" s="4"/>
    </row>
    <row r="684" ht="15.75" customHeight="1">
      <c r="I684" s="4"/>
      <c r="J684" s="4"/>
    </row>
    <row r="685" ht="15.75" customHeight="1">
      <c r="I685" s="4"/>
      <c r="J685" s="4"/>
    </row>
    <row r="686" ht="15.75" customHeight="1">
      <c r="I686" s="4"/>
      <c r="J686" s="4"/>
    </row>
    <row r="687" ht="15.75" customHeight="1">
      <c r="I687" s="4"/>
      <c r="J687" s="4"/>
    </row>
    <row r="688" ht="15.75" customHeight="1">
      <c r="I688" s="4"/>
      <c r="J688" s="4"/>
    </row>
    <row r="689" ht="15.75" customHeight="1">
      <c r="I689" s="4"/>
      <c r="J689" s="4"/>
    </row>
    <row r="690" ht="15.75" customHeight="1">
      <c r="I690" s="4"/>
      <c r="J690" s="4"/>
    </row>
    <row r="691" ht="15.75" customHeight="1">
      <c r="I691" s="4"/>
      <c r="J691" s="4"/>
    </row>
    <row r="692" ht="15.75" customHeight="1">
      <c r="I692" s="4"/>
      <c r="J692" s="4"/>
    </row>
    <row r="693" ht="15.75" customHeight="1">
      <c r="I693" s="4"/>
      <c r="J693" s="4"/>
    </row>
    <row r="694" ht="15.75" customHeight="1">
      <c r="I694" s="4"/>
      <c r="J694" s="4"/>
    </row>
    <row r="695" ht="15.75" customHeight="1">
      <c r="I695" s="4"/>
      <c r="J695" s="4"/>
    </row>
    <row r="696" ht="15.75" customHeight="1">
      <c r="I696" s="4"/>
      <c r="J696" s="4"/>
    </row>
    <row r="697" ht="15.75" customHeight="1">
      <c r="I697" s="4"/>
      <c r="J697" s="4"/>
    </row>
    <row r="698" ht="15.75" customHeight="1">
      <c r="I698" s="4"/>
      <c r="J698" s="4"/>
    </row>
    <row r="699" ht="15.75" customHeight="1">
      <c r="I699" s="4"/>
      <c r="J699" s="4"/>
    </row>
    <row r="700" ht="15.75" customHeight="1">
      <c r="I700" s="4"/>
      <c r="J700" s="4"/>
    </row>
    <row r="701" ht="15.75" customHeight="1">
      <c r="I701" s="4"/>
      <c r="J701" s="4"/>
    </row>
    <row r="702" ht="15.75" customHeight="1">
      <c r="I702" s="4"/>
      <c r="J702" s="4"/>
    </row>
    <row r="703" ht="15.75" customHeight="1">
      <c r="I703" s="4"/>
      <c r="J703" s="4"/>
    </row>
    <row r="704" ht="15.75" customHeight="1">
      <c r="I704" s="4"/>
      <c r="J704" s="4"/>
    </row>
    <row r="705" ht="15.75" customHeight="1">
      <c r="I705" s="4"/>
      <c r="J705" s="4"/>
    </row>
    <row r="706" ht="15.75" customHeight="1">
      <c r="I706" s="4"/>
      <c r="J706" s="4"/>
    </row>
    <row r="707" ht="15.75" customHeight="1">
      <c r="I707" s="4"/>
      <c r="J707" s="4"/>
    </row>
    <row r="708" ht="15.75" customHeight="1">
      <c r="I708" s="4"/>
      <c r="J708" s="4"/>
    </row>
    <row r="709" ht="15.75" customHeight="1">
      <c r="I709" s="4"/>
      <c r="J709" s="4"/>
    </row>
    <row r="710" ht="15.75" customHeight="1">
      <c r="I710" s="4"/>
      <c r="J710" s="4"/>
    </row>
    <row r="711" ht="15.75" customHeight="1">
      <c r="I711" s="4"/>
      <c r="J711" s="4"/>
    </row>
    <row r="712" ht="15.75" customHeight="1">
      <c r="I712" s="4"/>
      <c r="J712" s="4"/>
    </row>
    <row r="713" ht="15.75" customHeight="1">
      <c r="I713" s="4"/>
      <c r="J713" s="4"/>
    </row>
    <row r="714" ht="15.75" customHeight="1">
      <c r="I714" s="4"/>
      <c r="J714" s="4"/>
    </row>
    <row r="715" ht="15.75" customHeight="1">
      <c r="I715" s="4"/>
      <c r="J715" s="4"/>
    </row>
    <row r="716" ht="15.75" customHeight="1">
      <c r="I716" s="4"/>
      <c r="J716" s="4"/>
    </row>
    <row r="717" ht="15.75" customHeight="1">
      <c r="I717" s="4"/>
      <c r="J717" s="4"/>
    </row>
    <row r="718" ht="15.75" customHeight="1">
      <c r="I718" s="4"/>
      <c r="J718" s="4"/>
    </row>
    <row r="719" ht="15.75" customHeight="1">
      <c r="I719" s="4"/>
      <c r="J719" s="4"/>
    </row>
    <row r="720" ht="15.75" customHeight="1">
      <c r="I720" s="4"/>
      <c r="J720" s="4"/>
    </row>
    <row r="721" ht="15.75" customHeight="1">
      <c r="I721" s="4"/>
      <c r="J721" s="4"/>
    </row>
    <row r="722" ht="15.75" customHeight="1">
      <c r="I722" s="4"/>
      <c r="J722" s="4"/>
    </row>
    <row r="723" ht="15.75" customHeight="1">
      <c r="I723" s="4"/>
      <c r="J723" s="4"/>
    </row>
    <row r="724" ht="15.75" customHeight="1">
      <c r="I724" s="4"/>
      <c r="J724" s="4"/>
    </row>
    <row r="725" ht="15.75" customHeight="1">
      <c r="I725" s="4"/>
      <c r="J725" s="4"/>
    </row>
    <row r="726" ht="15.75" customHeight="1">
      <c r="I726" s="4"/>
      <c r="J726" s="4"/>
    </row>
    <row r="727" ht="15.75" customHeight="1">
      <c r="I727" s="4"/>
      <c r="J727" s="4"/>
    </row>
    <row r="728" ht="15.75" customHeight="1">
      <c r="I728" s="4"/>
      <c r="J728" s="4"/>
    </row>
    <row r="729" ht="15.75" customHeight="1">
      <c r="I729" s="4"/>
      <c r="J729" s="4"/>
    </row>
    <row r="730" ht="15.75" customHeight="1">
      <c r="I730" s="4"/>
      <c r="J730" s="4"/>
    </row>
    <row r="731" ht="15.75" customHeight="1">
      <c r="I731" s="4"/>
      <c r="J731" s="4"/>
    </row>
    <row r="732" ht="15.75" customHeight="1">
      <c r="I732" s="4"/>
      <c r="J732" s="4"/>
    </row>
    <row r="733" ht="15.75" customHeight="1">
      <c r="I733" s="4"/>
      <c r="J733" s="4"/>
    </row>
    <row r="734" ht="15.75" customHeight="1">
      <c r="I734" s="4"/>
      <c r="J734" s="4"/>
    </row>
    <row r="735" ht="15.75" customHeight="1">
      <c r="I735" s="4"/>
      <c r="J735" s="4"/>
    </row>
    <row r="736" ht="15.75" customHeight="1">
      <c r="I736" s="4"/>
      <c r="J736" s="4"/>
    </row>
    <row r="737" ht="15.75" customHeight="1">
      <c r="I737" s="4"/>
      <c r="J737" s="4"/>
    </row>
    <row r="738" ht="15.75" customHeight="1">
      <c r="I738" s="4"/>
      <c r="J738" s="4"/>
    </row>
    <row r="739" ht="15.75" customHeight="1">
      <c r="I739" s="4"/>
      <c r="J739" s="4"/>
    </row>
    <row r="740" ht="15.75" customHeight="1">
      <c r="I740" s="4"/>
      <c r="J740" s="4"/>
    </row>
    <row r="741" ht="15.75" customHeight="1">
      <c r="I741" s="4"/>
      <c r="J741" s="4"/>
    </row>
    <row r="742" ht="15.75" customHeight="1">
      <c r="I742" s="4"/>
      <c r="J742" s="4"/>
    </row>
    <row r="743" ht="15.75" customHeight="1">
      <c r="I743" s="4"/>
      <c r="J743" s="4"/>
    </row>
    <row r="744" ht="15.75" customHeight="1">
      <c r="I744" s="4"/>
      <c r="J744" s="4"/>
    </row>
    <row r="745" ht="15.75" customHeight="1">
      <c r="I745" s="4"/>
      <c r="J745" s="4"/>
    </row>
    <row r="746" ht="15.75" customHeight="1">
      <c r="I746" s="4"/>
      <c r="J746" s="4"/>
    </row>
    <row r="747" ht="15.75" customHeight="1">
      <c r="I747" s="4"/>
      <c r="J747" s="4"/>
    </row>
    <row r="748" ht="15.75" customHeight="1">
      <c r="I748" s="4"/>
      <c r="J748" s="4"/>
    </row>
    <row r="749" ht="15.75" customHeight="1">
      <c r="I749" s="4"/>
      <c r="J749" s="4"/>
    </row>
    <row r="750" ht="15.75" customHeight="1">
      <c r="I750" s="4"/>
      <c r="J750" s="4"/>
    </row>
    <row r="751" ht="15.75" customHeight="1">
      <c r="I751" s="4"/>
      <c r="J751" s="4"/>
    </row>
    <row r="752" ht="15.75" customHeight="1">
      <c r="I752" s="4"/>
      <c r="J752" s="4"/>
    </row>
    <row r="753" ht="15.75" customHeight="1">
      <c r="I753" s="4"/>
      <c r="J753" s="4"/>
    </row>
    <row r="754" ht="15.75" customHeight="1">
      <c r="I754" s="4"/>
      <c r="J754" s="4"/>
    </row>
    <row r="755" ht="15.75" customHeight="1">
      <c r="I755" s="4"/>
      <c r="J755" s="4"/>
    </row>
    <row r="756" ht="15.75" customHeight="1">
      <c r="I756" s="4"/>
      <c r="J756" s="4"/>
    </row>
    <row r="757" ht="15.75" customHeight="1">
      <c r="I757" s="4"/>
      <c r="J757" s="4"/>
    </row>
    <row r="758" ht="15.75" customHeight="1">
      <c r="I758" s="4"/>
      <c r="J758" s="4"/>
    </row>
    <row r="759" ht="15.75" customHeight="1">
      <c r="I759" s="4"/>
      <c r="J759" s="4"/>
    </row>
    <row r="760" ht="15.75" customHeight="1">
      <c r="I760" s="4"/>
      <c r="J760" s="4"/>
    </row>
    <row r="761" ht="15.75" customHeight="1">
      <c r="I761" s="4"/>
      <c r="J761" s="4"/>
    </row>
    <row r="762" ht="15.75" customHeight="1">
      <c r="I762" s="4"/>
      <c r="J762" s="4"/>
    </row>
    <row r="763" ht="15.75" customHeight="1">
      <c r="I763" s="4"/>
      <c r="J763" s="4"/>
    </row>
    <row r="764" ht="15.75" customHeight="1">
      <c r="I764" s="4"/>
      <c r="J764" s="4"/>
    </row>
    <row r="765" ht="15.75" customHeight="1">
      <c r="I765" s="4"/>
      <c r="J765" s="4"/>
    </row>
    <row r="766" ht="15.75" customHeight="1">
      <c r="I766" s="4"/>
      <c r="J766" s="4"/>
    </row>
    <row r="767" ht="15.75" customHeight="1">
      <c r="I767" s="4"/>
      <c r="J767" s="4"/>
    </row>
    <row r="768" ht="15.75" customHeight="1">
      <c r="I768" s="4"/>
      <c r="J768" s="4"/>
    </row>
    <row r="769" ht="15.75" customHeight="1">
      <c r="I769" s="4"/>
      <c r="J769" s="4"/>
    </row>
    <row r="770" ht="15.75" customHeight="1">
      <c r="I770" s="4"/>
      <c r="J770" s="4"/>
    </row>
    <row r="771" ht="15.75" customHeight="1">
      <c r="I771" s="4"/>
      <c r="J771" s="4"/>
    </row>
    <row r="772" ht="15.75" customHeight="1">
      <c r="I772" s="4"/>
      <c r="J772" s="4"/>
    </row>
    <row r="773" ht="15.75" customHeight="1">
      <c r="I773" s="4"/>
      <c r="J773" s="4"/>
    </row>
    <row r="774" ht="15.75" customHeight="1">
      <c r="I774" s="4"/>
      <c r="J774" s="4"/>
    </row>
    <row r="775" ht="15.75" customHeight="1">
      <c r="I775" s="4"/>
      <c r="J775" s="4"/>
    </row>
    <row r="776" ht="15.75" customHeight="1">
      <c r="I776" s="4"/>
      <c r="J776" s="4"/>
    </row>
    <row r="777" ht="15.75" customHeight="1">
      <c r="I777" s="4"/>
      <c r="J777" s="4"/>
    </row>
    <row r="778" ht="15.75" customHeight="1">
      <c r="I778" s="4"/>
      <c r="J778" s="4"/>
    </row>
    <row r="779" ht="15.75" customHeight="1">
      <c r="I779" s="4"/>
      <c r="J779" s="4"/>
    </row>
    <row r="780" ht="15.75" customHeight="1">
      <c r="I780" s="4"/>
      <c r="J780" s="4"/>
    </row>
    <row r="781" ht="15.75" customHeight="1">
      <c r="I781" s="4"/>
      <c r="J781" s="4"/>
    </row>
    <row r="782" ht="15.75" customHeight="1">
      <c r="I782" s="4"/>
      <c r="J782" s="4"/>
    </row>
    <row r="783" ht="15.75" customHeight="1">
      <c r="I783" s="4"/>
      <c r="J783" s="4"/>
    </row>
    <row r="784" ht="15.75" customHeight="1">
      <c r="I784" s="4"/>
      <c r="J784" s="4"/>
    </row>
    <row r="785" ht="15.75" customHeight="1">
      <c r="I785" s="4"/>
      <c r="J785" s="4"/>
    </row>
    <row r="786" ht="15.75" customHeight="1">
      <c r="I786" s="4"/>
      <c r="J786" s="4"/>
    </row>
    <row r="787" ht="15.75" customHeight="1">
      <c r="I787" s="4"/>
      <c r="J787" s="4"/>
    </row>
    <row r="788" ht="15.75" customHeight="1">
      <c r="I788" s="4"/>
      <c r="J788" s="4"/>
    </row>
    <row r="789" ht="15.75" customHeight="1">
      <c r="I789" s="4"/>
      <c r="J789" s="4"/>
    </row>
    <row r="790" ht="15.75" customHeight="1">
      <c r="I790" s="4"/>
      <c r="J790" s="4"/>
    </row>
    <row r="791" ht="15.75" customHeight="1">
      <c r="I791" s="4"/>
      <c r="J791" s="4"/>
    </row>
    <row r="792" ht="15.75" customHeight="1">
      <c r="I792" s="4"/>
      <c r="J792" s="4"/>
    </row>
    <row r="793" ht="15.75" customHeight="1">
      <c r="I793" s="4"/>
      <c r="J793" s="4"/>
    </row>
    <row r="794" ht="15.75" customHeight="1">
      <c r="I794" s="4"/>
      <c r="J794" s="4"/>
    </row>
    <row r="795" ht="15.75" customHeight="1">
      <c r="I795" s="4"/>
      <c r="J795" s="4"/>
    </row>
    <row r="796" ht="15.75" customHeight="1">
      <c r="I796" s="4"/>
      <c r="J796" s="4"/>
    </row>
    <row r="797" ht="15.75" customHeight="1">
      <c r="I797" s="4"/>
      <c r="J797" s="4"/>
    </row>
    <row r="798" ht="15.75" customHeight="1">
      <c r="I798" s="4"/>
      <c r="J798" s="4"/>
    </row>
    <row r="799" ht="15.75" customHeight="1">
      <c r="I799" s="4"/>
      <c r="J799" s="4"/>
    </row>
    <row r="800" ht="15.75" customHeight="1">
      <c r="I800" s="4"/>
      <c r="J800" s="4"/>
    </row>
    <row r="801" ht="15.75" customHeight="1">
      <c r="I801" s="4"/>
      <c r="J801" s="4"/>
    </row>
    <row r="802" ht="15.75" customHeight="1">
      <c r="I802" s="4"/>
      <c r="J802" s="4"/>
    </row>
    <row r="803" ht="15.75" customHeight="1">
      <c r="I803" s="4"/>
      <c r="J803" s="4"/>
    </row>
    <row r="804" ht="15.75" customHeight="1">
      <c r="I804" s="4"/>
      <c r="J804" s="4"/>
    </row>
    <row r="805" ht="15.75" customHeight="1">
      <c r="I805" s="4"/>
      <c r="J805" s="4"/>
    </row>
    <row r="806" ht="15.75" customHeight="1">
      <c r="I806" s="4"/>
      <c r="J806" s="4"/>
    </row>
    <row r="807" ht="15.75" customHeight="1">
      <c r="I807" s="4"/>
      <c r="J807" s="4"/>
    </row>
    <row r="808" ht="15.75" customHeight="1">
      <c r="I808" s="4"/>
      <c r="J808" s="4"/>
    </row>
    <row r="809" ht="15.75" customHeight="1">
      <c r="I809" s="4"/>
      <c r="J809" s="4"/>
    </row>
    <row r="810" ht="15.75" customHeight="1">
      <c r="I810" s="4"/>
      <c r="J810" s="4"/>
    </row>
    <row r="811" ht="15.75" customHeight="1">
      <c r="I811" s="4"/>
      <c r="J811" s="4"/>
    </row>
    <row r="812" ht="15.75" customHeight="1">
      <c r="I812" s="4"/>
      <c r="J812" s="4"/>
    </row>
    <row r="813" ht="15.75" customHeight="1">
      <c r="I813" s="4"/>
      <c r="J813" s="4"/>
    </row>
    <row r="814" ht="15.75" customHeight="1">
      <c r="I814" s="4"/>
      <c r="J814" s="4"/>
    </row>
    <row r="815" ht="15.75" customHeight="1">
      <c r="I815" s="4"/>
      <c r="J815" s="4"/>
    </row>
    <row r="816" ht="15.75" customHeight="1">
      <c r="I816" s="4"/>
      <c r="J816" s="4"/>
    </row>
    <row r="817" ht="15.75" customHeight="1">
      <c r="I817" s="4"/>
      <c r="J817" s="4"/>
    </row>
    <row r="818" ht="15.75" customHeight="1">
      <c r="I818" s="4"/>
      <c r="J818" s="4"/>
    </row>
    <row r="819" ht="15.75" customHeight="1">
      <c r="I819" s="4"/>
      <c r="J819" s="4"/>
    </row>
    <row r="820" ht="15.75" customHeight="1">
      <c r="I820" s="4"/>
      <c r="J820" s="4"/>
    </row>
    <row r="821" ht="15.75" customHeight="1">
      <c r="I821" s="4"/>
      <c r="J821" s="4"/>
    </row>
    <row r="822" ht="15.75" customHeight="1">
      <c r="I822" s="4"/>
      <c r="J822" s="4"/>
    </row>
    <row r="823" ht="15.75" customHeight="1">
      <c r="I823" s="4"/>
      <c r="J823" s="4"/>
    </row>
    <row r="824" ht="15.75" customHeight="1">
      <c r="I824" s="4"/>
      <c r="J824" s="4"/>
    </row>
    <row r="825" ht="15.75" customHeight="1">
      <c r="I825" s="4"/>
      <c r="J825" s="4"/>
    </row>
    <row r="826" ht="15.75" customHeight="1">
      <c r="I826" s="4"/>
      <c r="J826" s="4"/>
    </row>
    <row r="827" ht="15.75" customHeight="1">
      <c r="I827" s="4"/>
      <c r="J827" s="4"/>
    </row>
    <row r="828" ht="15.75" customHeight="1">
      <c r="I828" s="4"/>
      <c r="J828" s="4"/>
    </row>
    <row r="829" ht="15.75" customHeight="1">
      <c r="I829" s="4"/>
      <c r="J829" s="4"/>
    </row>
    <row r="830" ht="15.75" customHeight="1">
      <c r="I830" s="4"/>
      <c r="J830" s="4"/>
    </row>
    <row r="831" ht="15.75" customHeight="1">
      <c r="I831" s="4"/>
      <c r="J831" s="4"/>
    </row>
    <row r="832" ht="15.75" customHeight="1">
      <c r="I832" s="4"/>
      <c r="J832" s="4"/>
    </row>
    <row r="833" ht="15.75" customHeight="1">
      <c r="I833" s="4"/>
      <c r="J833" s="4"/>
    </row>
    <row r="834" ht="15.75" customHeight="1">
      <c r="I834" s="4"/>
      <c r="J834" s="4"/>
    </row>
    <row r="835" ht="15.75" customHeight="1">
      <c r="I835" s="4"/>
      <c r="J835" s="4"/>
    </row>
    <row r="836" ht="15.75" customHeight="1">
      <c r="I836" s="4"/>
      <c r="J836" s="4"/>
    </row>
    <row r="837" ht="15.75" customHeight="1">
      <c r="I837" s="4"/>
      <c r="J837" s="4"/>
    </row>
    <row r="838" ht="15.75" customHeight="1">
      <c r="I838" s="4"/>
      <c r="J838" s="4"/>
    </row>
    <row r="839" ht="15.75" customHeight="1">
      <c r="I839" s="4"/>
      <c r="J839" s="4"/>
    </row>
    <row r="840" ht="15.75" customHeight="1">
      <c r="I840" s="4"/>
      <c r="J840" s="4"/>
    </row>
    <row r="841" ht="15.75" customHeight="1">
      <c r="I841" s="4"/>
      <c r="J841" s="4"/>
    </row>
    <row r="842" ht="15.75" customHeight="1">
      <c r="I842" s="4"/>
      <c r="J842" s="4"/>
    </row>
    <row r="843" ht="15.75" customHeight="1">
      <c r="I843" s="4"/>
      <c r="J843" s="4"/>
    </row>
    <row r="844" ht="15.75" customHeight="1">
      <c r="I844" s="4"/>
      <c r="J844" s="4"/>
    </row>
    <row r="845" ht="15.75" customHeight="1">
      <c r="I845" s="4"/>
      <c r="J845" s="4"/>
    </row>
    <row r="846" ht="15.75" customHeight="1">
      <c r="I846" s="4"/>
      <c r="J846" s="4"/>
    </row>
    <row r="847" ht="15.75" customHeight="1">
      <c r="I847" s="4"/>
      <c r="J847" s="4"/>
    </row>
    <row r="848" ht="15.75" customHeight="1">
      <c r="I848" s="4"/>
      <c r="J848" s="4"/>
    </row>
    <row r="849" ht="15.75" customHeight="1">
      <c r="I849" s="4"/>
      <c r="J849" s="4"/>
    </row>
    <row r="850" ht="15.75" customHeight="1">
      <c r="I850" s="4"/>
      <c r="J850" s="4"/>
    </row>
    <row r="851" ht="15.75" customHeight="1">
      <c r="I851" s="4"/>
      <c r="J851" s="4"/>
    </row>
    <row r="852" ht="15.75" customHeight="1">
      <c r="I852" s="4"/>
      <c r="J852" s="4"/>
    </row>
    <row r="853" ht="15.75" customHeight="1">
      <c r="I853" s="4"/>
      <c r="J853" s="4"/>
    </row>
    <row r="854" ht="15.75" customHeight="1">
      <c r="I854" s="4"/>
      <c r="J854" s="4"/>
    </row>
    <row r="855" ht="15.75" customHeight="1">
      <c r="I855" s="4"/>
      <c r="J855" s="4"/>
    </row>
    <row r="856" ht="15.75" customHeight="1">
      <c r="I856" s="4"/>
      <c r="J856" s="4"/>
    </row>
    <row r="857" ht="15.75" customHeight="1">
      <c r="I857" s="4"/>
      <c r="J857" s="4"/>
    </row>
    <row r="858" ht="15.75" customHeight="1">
      <c r="I858" s="4"/>
      <c r="J858" s="4"/>
    </row>
    <row r="859" ht="15.75" customHeight="1">
      <c r="I859" s="4"/>
      <c r="J859" s="4"/>
    </row>
    <row r="860" ht="15.75" customHeight="1">
      <c r="I860" s="4"/>
      <c r="J860" s="4"/>
    </row>
    <row r="861" ht="15.75" customHeight="1">
      <c r="I861" s="4"/>
      <c r="J861" s="4"/>
    </row>
    <row r="862" ht="15.75" customHeight="1">
      <c r="I862" s="4"/>
      <c r="J862" s="4"/>
    </row>
    <row r="863" ht="15.75" customHeight="1">
      <c r="I863" s="4"/>
      <c r="J863" s="4"/>
    </row>
    <row r="864" ht="15.75" customHeight="1">
      <c r="I864" s="4"/>
      <c r="J864" s="4"/>
    </row>
    <row r="865" ht="15.75" customHeight="1">
      <c r="I865" s="4"/>
      <c r="J865" s="4"/>
    </row>
    <row r="866" ht="15.75" customHeight="1">
      <c r="I866" s="4"/>
      <c r="J866" s="4"/>
    </row>
    <row r="867" ht="15.75" customHeight="1">
      <c r="I867" s="4"/>
      <c r="J867" s="4"/>
    </row>
    <row r="868" ht="15.75" customHeight="1">
      <c r="I868" s="4"/>
      <c r="J868" s="4"/>
    </row>
    <row r="869" ht="15.75" customHeight="1">
      <c r="I869" s="4"/>
      <c r="J869" s="4"/>
    </row>
    <row r="870" ht="15.75" customHeight="1">
      <c r="I870" s="4"/>
      <c r="J870" s="4"/>
    </row>
    <row r="871" ht="15.75" customHeight="1">
      <c r="I871" s="4"/>
      <c r="J871" s="4"/>
    </row>
    <row r="872" ht="15.75" customHeight="1">
      <c r="I872" s="4"/>
      <c r="J872" s="4"/>
    </row>
    <row r="873" ht="15.75" customHeight="1">
      <c r="I873" s="4"/>
      <c r="J873" s="4"/>
    </row>
    <row r="874" ht="15.75" customHeight="1">
      <c r="I874" s="4"/>
      <c r="J874" s="4"/>
    </row>
    <row r="875" ht="15.75" customHeight="1">
      <c r="I875" s="4"/>
      <c r="J875" s="4"/>
    </row>
    <row r="876" ht="15.75" customHeight="1">
      <c r="I876" s="4"/>
      <c r="J876" s="4"/>
    </row>
    <row r="877" ht="15.75" customHeight="1">
      <c r="I877" s="4"/>
      <c r="J877" s="4"/>
    </row>
    <row r="878" ht="15.75" customHeight="1">
      <c r="I878" s="4"/>
      <c r="J878" s="4"/>
    </row>
    <row r="879" ht="15.75" customHeight="1">
      <c r="I879" s="4"/>
      <c r="J879" s="4"/>
    </row>
    <row r="880" ht="15.75" customHeight="1">
      <c r="I880" s="4"/>
      <c r="J880" s="4"/>
    </row>
    <row r="881" ht="15.75" customHeight="1">
      <c r="I881" s="4"/>
      <c r="J881" s="4"/>
    </row>
    <row r="882" ht="15.75" customHeight="1">
      <c r="I882" s="4"/>
      <c r="J882" s="4"/>
    </row>
    <row r="883" ht="15.75" customHeight="1">
      <c r="I883" s="4"/>
      <c r="J883" s="4"/>
    </row>
    <row r="884" ht="15.75" customHeight="1">
      <c r="I884" s="4"/>
      <c r="J884" s="4"/>
    </row>
    <row r="885" ht="15.75" customHeight="1">
      <c r="I885" s="4"/>
      <c r="J885" s="4"/>
    </row>
    <row r="886" ht="15.75" customHeight="1">
      <c r="I886" s="4"/>
      <c r="J886" s="4"/>
    </row>
    <row r="887" ht="15.75" customHeight="1">
      <c r="I887" s="4"/>
      <c r="J887" s="4"/>
    </row>
    <row r="888" ht="15.75" customHeight="1">
      <c r="I888" s="4"/>
      <c r="J888" s="4"/>
    </row>
    <row r="889" ht="15.75" customHeight="1">
      <c r="I889" s="4"/>
      <c r="J889" s="4"/>
    </row>
    <row r="890" ht="15.75" customHeight="1">
      <c r="I890" s="4"/>
      <c r="J890" s="4"/>
    </row>
    <row r="891" ht="15.75" customHeight="1">
      <c r="I891" s="4"/>
      <c r="J891" s="4"/>
    </row>
    <row r="892" ht="15.75" customHeight="1">
      <c r="I892" s="4"/>
      <c r="J892" s="4"/>
    </row>
    <row r="893" ht="15.75" customHeight="1">
      <c r="I893" s="4"/>
      <c r="J893" s="4"/>
    </row>
    <row r="894" ht="15.75" customHeight="1">
      <c r="I894" s="4"/>
      <c r="J894" s="4"/>
    </row>
    <row r="895" ht="15.75" customHeight="1">
      <c r="I895" s="4"/>
      <c r="J895" s="4"/>
    </row>
    <row r="896" ht="15.75" customHeight="1">
      <c r="I896" s="4"/>
      <c r="J896" s="4"/>
    </row>
    <row r="897" ht="15.75" customHeight="1">
      <c r="I897" s="4"/>
      <c r="J897" s="4"/>
    </row>
    <row r="898" ht="15.75" customHeight="1">
      <c r="I898" s="4"/>
      <c r="J898" s="4"/>
    </row>
    <row r="899" ht="15.75" customHeight="1">
      <c r="I899" s="4"/>
      <c r="J899" s="4"/>
    </row>
    <row r="900" ht="15.75" customHeight="1">
      <c r="I900" s="4"/>
      <c r="J900" s="4"/>
    </row>
    <row r="901" ht="15.75" customHeight="1">
      <c r="I901" s="4"/>
      <c r="J901" s="4"/>
    </row>
    <row r="902" ht="15.75" customHeight="1">
      <c r="I902" s="4"/>
      <c r="J902" s="4"/>
    </row>
    <row r="903" ht="15.75" customHeight="1">
      <c r="I903" s="4"/>
      <c r="J903" s="4"/>
    </row>
    <row r="904" ht="15.75" customHeight="1">
      <c r="I904" s="4"/>
      <c r="J904" s="4"/>
    </row>
    <row r="905" ht="15.75" customHeight="1">
      <c r="I905" s="4"/>
      <c r="J905" s="4"/>
    </row>
    <row r="906" ht="15.75" customHeight="1">
      <c r="I906" s="4"/>
      <c r="J906" s="4"/>
    </row>
    <row r="907" ht="15.75" customHeight="1">
      <c r="I907" s="4"/>
      <c r="J907" s="4"/>
    </row>
    <row r="908" ht="15.75" customHeight="1">
      <c r="I908" s="4"/>
      <c r="J908" s="4"/>
    </row>
    <row r="909" ht="15.75" customHeight="1">
      <c r="I909" s="4"/>
      <c r="J909" s="4"/>
    </row>
    <row r="910" ht="15.75" customHeight="1">
      <c r="I910" s="4"/>
      <c r="J910" s="4"/>
    </row>
    <row r="911" ht="15.75" customHeight="1">
      <c r="I911" s="4"/>
      <c r="J911" s="4"/>
    </row>
    <row r="912" ht="15.75" customHeight="1">
      <c r="I912" s="4"/>
      <c r="J912" s="4"/>
    </row>
    <row r="913" ht="15.75" customHeight="1">
      <c r="I913" s="4"/>
      <c r="J913" s="4"/>
    </row>
    <row r="914" ht="15.75" customHeight="1">
      <c r="I914" s="4"/>
      <c r="J914" s="4"/>
    </row>
    <row r="915" ht="15.75" customHeight="1">
      <c r="I915" s="4"/>
      <c r="J915" s="4"/>
    </row>
    <row r="916" ht="15.75" customHeight="1">
      <c r="I916" s="4"/>
      <c r="J916" s="4"/>
    </row>
    <row r="917" ht="15.75" customHeight="1">
      <c r="I917" s="4"/>
      <c r="J917" s="4"/>
    </row>
    <row r="918" ht="15.75" customHeight="1">
      <c r="I918" s="4"/>
      <c r="J918" s="4"/>
    </row>
    <row r="919" ht="15.75" customHeight="1">
      <c r="I919" s="4"/>
      <c r="J919" s="4"/>
    </row>
    <row r="920" ht="15.75" customHeight="1">
      <c r="I920" s="4"/>
      <c r="J920" s="4"/>
    </row>
    <row r="921" ht="15.75" customHeight="1">
      <c r="I921" s="4"/>
      <c r="J921" s="4"/>
    </row>
    <row r="922" ht="15.75" customHeight="1">
      <c r="I922" s="4"/>
      <c r="J922" s="4"/>
    </row>
    <row r="923" ht="15.75" customHeight="1">
      <c r="I923" s="4"/>
      <c r="J923" s="4"/>
    </row>
    <row r="924" ht="15.75" customHeight="1">
      <c r="I924" s="4"/>
      <c r="J924" s="4"/>
    </row>
    <row r="925" ht="15.75" customHeight="1">
      <c r="I925" s="4"/>
      <c r="J925" s="4"/>
    </row>
    <row r="926" ht="15.75" customHeight="1">
      <c r="I926" s="4"/>
      <c r="J926" s="4"/>
    </row>
    <row r="927" ht="15.75" customHeight="1">
      <c r="I927" s="4"/>
      <c r="J927" s="4"/>
    </row>
    <row r="928" ht="15.75" customHeight="1">
      <c r="I928" s="4"/>
      <c r="J928" s="4"/>
    </row>
    <row r="929" ht="15.75" customHeight="1">
      <c r="I929" s="4"/>
      <c r="J929" s="4"/>
    </row>
    <row r="930" ht="15.75" customHeight="1">
      <c r="I930" s="4"/>
      <c r="J930" s="4"/>
    </row>
    <row r="931" ht="15.75" customHeight="1">
      <c r="I931" s="4"/>
      <c r="J931" s="4"/>
    </row>
    <row r="932" ht="15.75" customHeight="1">
      <c r="I932" s="4"/>
      <c r="J932" s="4"/>
    </row>
    <row r="933" ht="15.75" customHeight="1">
      <c r="I933" s="4"/>
      <c r="J933" s="4"/>
    </row>
    <row r="934" ht="15.75" customHeight="1">
      <c r="I934" s="4"/>
      <c r="J934" s="4"/>
    </row>
    <row r="935" ht="15.75" customHeight="1">
      <c r="I935" s="4"/>
      <c r="J935" s="4"/>
    </row>
    <row r="936" ht="15.75" customHeight="1">
      <c r="I936" s="4"/>
      <c r="J936" s="4"/>
    </row>
    <row r="937" ht="15.75" customHeight="1">
      <c r="I937" s="4"/>
      <c r="J937" s="4"/>
    </row>
    <row r="938" ht="15.75" customHeight="1">
      <c r="I938" s="4"/>
      <c r="J938" s="4"/>
    </row>
    <row r="939" ht="15.75" customHeight="1">
      <c r="I939" s="4"/>
      <c r="J939" s="4"/>
    </row>
    <row r="940" ht="15.75" customHeight="1">
      <c r="I940" s="4"/>
      <c r="J940" s="4"/>
    </row>
    <row r="941" ht="15.75" customHeight="1">
      <c r="I941" s="4"/>
      <c r="J941" s="4"/>
    </row>
    <row r="942" ht="15.75" customHeight="1">
      <c r="I942" s="4"/>
      <c r="J942" s="4"/>
    </row>
    <row r="943" ht="15.75" customHeight="1">
      <c r="I943" s="4"/>
      <c r="J943" s="4"/>
    </row>
    <row r="944" ht="15.75" customHeight="1">
      <c r="I944" s="4"/>
      <c r="J944" s="4"/>
    </row>
    <row r="945" ht="15.75" customHeight="1">
      <c r="I945" s="4"/>
      <c r="J945" s="4"/>
    </row>
    <row r="946" ht="15.75" customHeight="1">
      <c r="I946" s="4"/>
      <c r="J946" s="4"/>
    </row>
    <row r="947" ht="15.75" customHeight="1">
      <c r="I947" s="4"/>
      <c r="J947" s="4"/>
    </row>
    <row r="948" ht="15.75" customHeight="1">
      <c r="I948" s="4"/>
      <c r="J948" s="4"/>
    </row>
    <row r="949" ht="15.75" customHeight="1">
      <c r="I949" s="4"/>
      <c r="J949" s="4"/>
    </row>
    <row r="950" ht="15.75" customHeight="1">
      <c r="I950" s="4"/>
      <c r="J950" s="4"/>
    </row>
    <row r="951" ht="15.75" customHeight="1">
      <c r="I951" s="4"/>
      <c r="J951" s="4"/>
    </row>
    <row r="952" ht="15.75" customHeight="1">
      <c r="I952" s="4"/>
      <c r="J952" s="4"/>
    </row>
    <row r="953" ht="15.75" customHeight="1">
      <c r="I953" s="4"/>
      <c r="J953" s="4"/>
    </row>
    <row r="954" ht="15.75" customHeight="1">
      <c r="I954" s="4"/>
      <c r="J954" s="4"/>
    </row>
    <row r="955" ht="15.75" customHeight="1">
      <c r="I955" s="4"/>
      <c r="J955" s="4"/>
    </row>
    <row r="956" ht="15.75" customHeight="1">
      <c r="I956" s="4"/>
      <c r="J956" s="4"/>
    </row>
    <row r="957" ht="15.75" customHeight="1">
      <c r="I957" s="4"/>
      <c r="J957" s="4"/>
    </row>
    <row r="958" ht="15.75" customHeight="1">
      <c r="I958" s="4"/>
      <c r="J958" s="4"/>
    </row>
    <row r="959" ht="15.75" customHeight="1">
      <c r="I959" s="4"/>
      <c r="J959" s="4"/>
    </row>
    <row r="960" ht="15.75" customHeight="1">
      <c r="I960" s="4"/>
      <c r="J960" s="4"/>
    </row>
    <row r="961" ht="15.75" customHeight="1">
      <c r="I961" s="4"/>
      <c r="J961" s="4"/>
    </row>
    <row r="962" ht="15.75" customHeight="1">
      <c r="I962" s="4"/>
      <c r="J962" s="4"/>
    </row>
    <row r="963" ht="15.75" customHeight="1">
      <c r="I963" s="4"/>
      <c r="J963" s="4"/>
    </row>
    <row r="964" ht="15.75" customHeight="1">
      <c r="I964" s="4"/>
      <c r="J964" s="4"/>
    </row>
    <row r="965" ht="15.75" customHeight="1">
      <c r="I965" s="4"/>
      <c r="J965" s="4"/>
    </row>
    <row r="966" ht="15.75" customHeight="1">
      <c r="I966" s="4"/>
      <c r="J966" s="4"/>
    </row>
    <row r="967" ht="15.75" customHeight="1">
      <c r="I967" s="4"/>
      <c r="J967" s="4"/>
    </row>
    <row r="968" ht="15.75" customHeight="1">
      <c r="I968" s="4"/>
      <c r="J968" s="4"/>
    </row>
    <row r="969" ht="15.75" customHeight="1">
      <c r="I969" s="4"/>
      <c r="J969" s="4"/>
    </row>
    <row r="970" ht="15.75" customHeight="1">
      <c r="I970" s="4"/>
      <c r="J970" s="4"/>
    </row>
    <row r="971" ht="15.75" customHeight="1">
      <c r="I971" s="4"/>
      <c r="J971" s="4"/>
    </row>
    <row r="972" ht="15.75" customHeight="1">
      <c r="I972" s="4"/>
      <c r="J972" s="4"/>
    </row>
    <row r="973" ht="15.75" customHeight="1">
      <c r="I973" s="4"/>
      <c r="J973" s="4"/>
    </row>
    <row r="974" ht="15.75" customHeight="1">
      <c r="I974" s="4"/>
      <c r="J974" s="4"/>
    </row>
    <row r="975" ht="15.75" customHeight="1">
      <c r="I975" s="4"/>
      <c r="J975" s="4"/>
    </row>
    <row r="976" ht="15.75" customHeight="1">
      <c r="I976" s="4"/>
      <c r="J976" s="4"/>
    </row>
    <row r="977" ht="15.75" customHeight="1">
      <c r="I977" s="4"/>
      <c r="J977" s="4"/>
    </row>
    <row r="978" ht="15.75" customHeight="1">
      <c r="I978" s="4"/>
      <c r="J978" s="4"/>
    </row>
    <row r="979" ht="15.75" customHeight="1">
      <c r="I979" s="4"/>
      <c r="J979" s="4"/>
    </row>
    <row r="980" ht="15.75" customHeight="1">
      <c r="I980" s="4"/>
      <c r="J980" s="4"/>
    </row>
    <row r="981" ht="15.75" customHeight="1">
      <c r="I981" s="4"/>
      <c r="J981" s="4"/>
    </row>
    <row r="982" ht="15.75" customHeight="1">
      <c r="I982" s="4"/>
      <c r="J982" s="4"/>
    </row>
    <row r="983" ht="15.75" customHeight="1">
      <c r="I983" s="4"/>
      <c r="J983" s="4"/>
    </row>
    <row r="984" ht="15.75" customHeight="1">
      <c r="I984" s="4"/>
      <c r="J984" s="4"/>
    </row>
    <row r="985" ht="15.75" customHeight="1">
      <c r="I985" s="4"/>
      <c r="J985" s="4"/>
    </row>
    <row r="986" ht="15.75" customHeight="1">
      <c r="I986" s="4"/>
      <c r="J986" s="4"/>
    </row>
    <row r="987" ht="15.75" customHeight="1">
      <c r="I987" s="4"/>
      <c r="J987" s="4"/>
    </row>
    <row r="988" ht="15.75" customHeight="1">
      <c r="I988" s="4"/>
      <c r="J988" s="4"/>
    </row>
    <row r="989" ht="15.75" customHeight="1">
      <c r="I989" s="4"/>
      <c r="J989" s="4"/>
    </row>
    <row r="990" ht="15.75" customHeight="1">
      <c r="I990" s="4"/>
      <c r="J990" s="4"/>
    </row>
    <row r="991" ht="15.75" customHeight="1">
      <c r="I991" s="4"/>
      <c r="J991" s="4"/>
    </row>
    <row r="992" ht="15.75" customHeight="1">
      <c r="I992" s="4"/>
      <c r="J992" s="4"/>
    </row>
    <row r="993" ht="15.75" customHeight="1">
      <c r="I993" s="4"/>
      <c r="J993" s="4"/>
    </row>
    <row r="994" ht="15.75" customHeight="1">
      <c r="I994" s="4"/>
      <c r="J994" s="4"/>
    </row>
    <row r="995" ht="15.75" customHeight="1">
      <c r="I995" s="4"/>
      <c r="J995" s="4"/>
    </row>
    <row r="996" ht="15.75" customHeight="1">
      <c r="I996" s="4"/>
      <c r="J996" s="4"/>
    </row>
    <row r="997" ht="15.75" customHeight="1">
      <c r="I997" s="4"/>
      <c r="J997" s="4"/>
    </row>
    <row r="998" ht="15.75" customHeight="1">
      <c r="I998" s="4"/>
      <c r="J998" s="4"/>
    </row>
    <row r="999" ht="15.75" customHeight="1">
      <c r="I999" s="4"/>
      <c r="J999" s="4"/>
    </row>
    <row r="1000" ht="15.75" customHeight="1">
      <c r="I1000" s="4"/>
      <c r="J1000" s="4"/>
    </row>
    <row r="1001" ht="15.75" customHeight="1">
      <c r="I1001" s="4"/>
      <c r="J1001" s="4"/>
    </row>
    <row r="1002" ht="15.75" customHeight="1">
      <c r="I1002" s="4"/>
      <c r="J1002" s="4"/>
    </row>
    <row r="1003" ht="15.75" customHeight="1">
      <c r="I1003" s="4"/>
      <c r="J1003" s="4"/>
    </row>
    <row r="1004" ht="15.75" customHeight="1">
      <c r="I1004" s="4"/>
      <c r="J1004" s="4"/>
    </row>
    <row r="1005" ht="15.75" customHeight="1">
      <c r="I1005" s="4"/>
      <c r="J1005" s="4"/>
    </row>
    <row r="1006" ht="15.75" customHeight="1">
      <c r="I1006" s="4"/>
      <c r="J1006" s="4"/>
    </row>
    <row r="1007" ht="15.75" customHeight="1">
      <c r="I1007" s="4"/>
      <c r="J1007" s="4"/>
    </row>
    <row r="1008" ht="15.75" customHeight="1">
      <c r="I1008" s="4"/>
      <c r="J1008" s="4"/>
    </row>
    <row r="1009" ht="15.75" customHeight="1">
      <c r="I1009" s="4"/>
      <c r="J1009" s="4"/>
    </row>
    <row r="1010" ht="15.75" customHeight="1">
      <c r="I1010" s="4"/>
      <c r="J1010" s="4"/>
    </row>
    <row r="1011" ht="15.75" customHeight="1">
      <c r="I1011" s="4"/>
      <c r="J1011" s="4"/>
    </row>
    <row r="1012" ht="15.75" customHeight="1">
      <c r="I1012" s="4"/>
      <c r="J1012" s="4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6" width="10.56"/>
    <col customWidth="1" min="7" max="7" width="13.78"/>
    <col customWidth="1" min="8" max="8" width="14.67"/>
    <col customWidth="1" min="9" max="26" width="10.56"/>
  </cols>
  <sheetData>
    <row r="1" ht="15.75" customHeight="1">
      <c r="A1" s="2" t="s">
        <v>2</v>
      </c>
      <c r="B1" s="2" t="s">
        <v>4</v>
      </c>
      <c r="C1" s="2" t="s">
        <v>6</v>
      </c>
      <c r="D1" s="2" t="s">
        <v>7</v>
      </c>
      <c r="E1" s="2" t="s">
        <v>9</v>
      </c>
      <c r="F1" s="2" t="s">
        <v>10</v>
      </c>
      <c r="G1" s="4" t="s">
        <v>12</v>
      </c>
      <c r="H1" s="4" t="s">
        <v>19</v>
      </c>
      <c r="I1" s="6" t="s">
        <v>20</v>
      </c>
      <c r="J1" s="38" t="s">
        <v>656</v>
      </c>
      <c r="K1" s="38" t="s">
        <v>657</v>
      </c>
      <c r="L1" s="38" t="s">
        <v>171</v>
      </c>
      <c r="M1" s="38" t="s">
        <v>555</v>
      </c>
      <c r="N1" s="38" t="s">
        <v>658</v>
      </c>
      <c r="O1" s="6"/>
      <c r="P1" s="6" t="s">
        <v>22</v>
      </c>
      <c r="Q1" s="6" t="s">
        <v>94</v>
      </c>
      <c r="R1" s="6" t="s">
        <v>113</v>
      </c>
    </row>
    <row r="2" ht="15.75" customHeight="1">
      <c r="A2" s="18" t="s">
        <v>659</v>
      </c>
      <c r="B2" s="6">
        <v>2018.0</v>
      </c>
      <c r="C2" s="6" t="s">
        <v>37</v>
      </c>
      <c r="G2" s="4"/>
      <c r="H2" s="4"/>
      <c r="I2" s="23">
        <v>4.986</v>
      </c>
      <c r="J2" s="23">
        <v>1.0</v>
      </c>
      <c r="K2" s="23"/>
      <c r="M2" s="23">
        <v>0.73903</v>
      </c>
      <c r="N2" s="23">
        <v>1.0</v>
      </c>
      <c r="O2" s="23"/>
      <c r="P2" s="23">
        <v>-0.1</v>
      </c>
      <c r="Q2" s="6">
        <v>58.6</v>
      </c>
      <c r="R2" s="6">
        <v>10.2</v>
      </c>
    </row>
    <row r="3" ht="15.75" customHeight="1">
      <c r="A3" s="18" t="s">
        <v>661</v>
      </c>
      <c r="B3" s="6">
        <v>2018.0</v>
      </c>
      <c r="C3" s="6" t="s">
        <v>55</v>
      </c>
      <c r="D3" s="50"/>
      <c r="G3" s="4" t="str">
        <f>VLOOKUP(F3,Bins!$A$1:$B$12,2,0)</f>
        <v>#N/A</v>
      </c>
      <c r="H3" s="4" t="str">
        <f t="shared" ref="H3:H12" si="1">D3*G3</f>
        <v>#N/A</v>
      </c>
      <c r="I3" s="23">
        <v>3.816</v>
      </c>
      <c r="J3" s="23">
        <f t="shared" ref="J3:J9" si="2">I3/$I$2</f>
        <v>0.7653429603</v>
      </c>
      <c r="K3" s="51">
        <f t="shared" ref="K3:K9" si="3">(I3-I2)/I2</f>
        <v>-0.2346570397</v>
      </c>
      <c r="L3" s="23">
        <v>2.0</v>
      </c>
      <c r="M3" s="23">
        <v>0.73875</v>
      </c>
      <c r="N3" s="23">
        <f t="shared" ref="N3:N9" si="4">M3/$M$2</f>
        <v>0.999621125</v>
      </c>
      <c r="O3" s="51">
        <f t="shared" ref="O3:O9" si="5">(M3-M2)/M2</f>
        <v>-0.0003788750118</v>
      </c>
      <c r="P3" s="23">
        <v>0.1</v>
      </c>
      <c r="Q3" s="6">
        <v>58.6</v>
      </c>
      <c r="R3" s="6">
        <v>10.5</v>
      </c>
    </row>
    <row r="4" ht="15.75" customHeight="1">
      <c r="A4" s="18" t="s">
        <v>671</v>
      </c>
      <c r="B4" s="6">
        <v>2019.0</v>
      </c>
      <c r="C4" s="6" t="s">
        <v>57</v>
      </c>
      <c r="D4" s="50"/>
      <c r="G4" s="4" t="str">
        <f>VLOOKUP(F4,Bins!$A$1:$B$12,2,0)</f>
        <v>#N/A</v>
      </c>
      <c r="H4" s="4" t="str">
        <f t="shared" si="1"/>
        <v>#N/A</v>
      </c>
      <c r="I4" s="23">
        <v>4.312</v>
      </c>
      <c r="J4" s="23">
        <f t="shared" si="2"/>
        <v>0.8648215002</v>
      </c>
      <c r="K4" s="51">
        <f t="shared" si="3"/>
        <v>0.1299790356</v>
      </c>
      <c r="L4" s="23">
        <v>2.0</v>
      </c>
      <c r="M4" s="23">
        <v>0.83878</v>
      </c>
      <c r="N4" s="23">
        <f t="shared" si="4"/>
        <v>1.134974223</v>
      </c>
      <c r="O4" s="51">
        <f t="shared" si="5"/>
        <v>0.1354043993</v>
      </c>
      <c r="P4" s="23">
        <v>0.2</v>
      </c>
      <c r="Q4" s="6">
        <v>58.8</v>
      </c>
      <c r="R4" s="6">
        <v>10.4</v>
      </c>
    </row>
    <row r="5" ht="15.75" customHeight="1">
      <c r="A5" s="18" t="s">
        <v>676</v>
      </c>
      <c r="B5" s="6">
        <v>2019.0</v>
      </c>
      <c r="C5" s="6" t="s">
        <v>59</v>
      </c>
      <c r="D5" s="50"/>
      <c r="G5" s="4" t="str">
        <f>VLOOKUP(F5,Bins!$A$1:$B$12,2,0)</f>
        <v>#N/A</v>
      </c>
      <c r="H5" s="4" t="str">
        <f t="shared" si="1"/>
        <v>#N/A</v>
      </c>
      <c r="I5" s="23">
        <v>4.94</v>
      </c>
      <c r="J5" s="23">
        <f t="shared" si="2"/>
        <v>0.9907741677</v>
      </c>
      <c r="K5" s="51">
        <f t="shared" si="3"/>
        <v>0.1456400742</v>
      </c>
      <c r="L5" s="23">
        <v>2.449</v>
      </c>
      <c r="M5" s="23">
        <v>0.7267</v>
      </c>
      <c r="N5" s="23">
        <f t="shared" si="4"/>
        <v>0.9833159682</v>
      </c>
      <c r="O5" s="51">
        <f t="shared" si="5"/>
        <v>-0.1336226424</v>
      </c>
      <c r="P5" s="23">
        <v>0.1</v>
      </c>
      <c r="Q5" s="6">
        <v>59.0</v>
      </c>
      <c r="R5" s="6">
        <v>9.9</v>
      </c>
    </row>
    <row r="6" ht="15.75" customHeight="1">
      <c r="A6" s="18" t="s">
        <v>680</v>
      </c>
      <c r="B6" s="6">
        <v>2019.0</v>
      </c>
      <c r="C6" s="6" t="s">
        <v>37</v>
      </c>
      <c r="D6" s="50"/>
      <c r="G6" s="4" t="str">
        <f>VLOOKUP(F6,Bins!$A$1:$B$12,2,0)</f>
        <v>#N/A</v>
      </c>
      <c r="H6" s="4" t="str">
        <f t="shared" si="1"/>
        <v>#N/A</v>
      </c>
      <c r="I6" s="23">
        <v>4.885</v>
      </c>
      <c r="J6" s="23">
        <f t="shared" si="2"/>
        <v>0.9797432812</v>
      </c>
      <c r="K6" s="51">
        <f t="shared" si="3"/>
        <v>-0.01113360324</v>
      </c>
      <c r="L6" s="23">
        <v>2.0</v>
      </c>
      <c r="M6" s="23">
        <v>0.82</v>
      </c>
      <c r="N6" s="23">
        <f t="shared" si="4"/>
        <v>1.109562535</v>
      </c>
      <c r="O6" s="51">
        <f t="shared" si="5"/>
        <v>0.128388606</v>
      </c>
      <c r="P6" s="23">
        <v>0.1</v>
      </c>
      <c r="Q6" s="6">
        <v>59.1</v>
      </c>
      <c r="R6" s="6">
        <v>9.9</v>
      </c>
    </row>
    <row r="7" ht="15.75" customHeight="1">
      <c r="A7" s="18" t="s">
        <v>685</v>
      </c>
      <c r="B7" s="6">
        <v>2019.0</v>
      </c>
      <c r="C7" s="6" t="s">
        <v>55</v>
      </c>
      <c r="D7" s="50"/>
      <c r="G7" s="4" t="str">
        <f>VLOOKUP(F7,Bins!$A$1:$B$12,2,0)</f>
        <v>#N/A</v>
      </c>
      <c r="H7" s="4" t="str">
        <f t="shared" si="1"/>
        <v>#N/A</v>
      </c>
      <c r="I7" s="23">
        <v>5.189</v>
      </c>
      <c r="J7" s="23">
        <f t="shared" si="2"/>
        <v>1.040713999</v>
      </c>
      <c r="K7" s="51">
        <f t="shared" si="3"/>
        <v>0.06223132037</v>
      </c>
      <c r="L7" s="23">
        <v>2.0</v>
      </c>
      <c r="M7" s="23">
        <v>0.80528</v>
      </c>
      <c r="N7" s="23">
        <f t="shared" si="4"/>
        <v>1.089644534</v>
      </c>
      <c r="O7" s="51">
        <f t="shared" si="5"/>
        <v>-0.01795121951</v>
      </c>
      <c r="P7" s="23">
        <v>-0.3</v>
      </c>
      <c r="Q7" s="6">
        <v>59.3</v>
      </c>
      <c r="R7" s="6">
        <v>9.6</v>
      </c>
    </row>
    <row r="8" ht="15.75" customHeight="1">
      <c r="A8" s="18" t="s">
        <v>689</v>
      </c>
      <c r="B8" s="6">
        <v>2020.0</v>
      </c>
      <c r="C8" s="6" t="s">
        <v>57</v>
      </c>
      <c r="D8" s="50"/>
      <c r="G8" s="4" t="str">
        <f>VLOOKUP(F8,Bins!$A$1:$B$12,2,0)</f>
        <v>#N/A</v>
      </c>
      <c r="H8" s="4" t="str">
        <f t="shared" si="1"/>
        <v>#N/A</v>
      </c>
      <c r="I8" s="23">
        <v>5.264</v>
      </c>
      <c r="J8" s="23">
        <f t="shared" si="2"/>
        <v>1.055756117</v>
      </c>
      <c r="K8" s="51">
        <f t="shared" si="3"/>
        <v>0.01445365196</v>
      </c>
      <c r="L8" s="23">
        <v>2.397</v>
      </c>
      <c r="M8" s="23">
        <v>0.77726</v>
      </c>
      <c r="N8" s="23">
        <f t="shared" si="4"/>
        <v>1.05172997</v>
      </c>
      <c r="O8" s="51">
        <f t="shared" si="5"/>
        <v>-0.03479535069</v>
      </c>
      <c r="P8" s="23">
        <v>-4.7</v>
      </c>
      <c r="Q8" s="6">
        <v>58.7</v>
      </c>
      <c r="R8" s="6">
        <v>9.0</v>
      </c>
    </row>
    <row r="9" ht="15.75" customHeight="1">
      <c r="A9" s="18" t="s">
        <v>694</v>
      </c>
      <c r="B9" s="6">
        <v>2020.0</v>
      </c>
      <c r="C9" s="6" t="s">
        <v>59</v>
      </c>
      <c r="D9" s="50"/>
      <c r="G9" s="4" t="str">
        <f>VLOOKUP(F9,Bins!$A$1:$B$12,2,0)</f>
        <v>#N/A</v>
      </c>
      <c r="H9" s="4" t="str">
        <f t="shared" si="1"/>
        <v>#N/A</v>
      </c>
      <c r="I9" s="23">
        <v>5.641</v>
      </c>
      <c r="J9" s="23">
        <f t="shared" si="2"/>
        <v>1.13136783</v>
      </c>
      <c r="K9" s="51">
        <f t="shared" si="3"/>
        <v>0.07161854103</v>
      </c>
      <c r="L9" s="23">
        <v>2.0</v>
      </c>
      <c r="M9" s="23">
        <v>0.74904</v>
      </c>
      <c r="N9" s="23">
        <f t="shared" si="4"/>
        <v>1.013544782</v>
      </c>
      <c r="O9" s="51">
        <f t="shared" si="5"/>
        <v>-0.03630702725</v>
      </c>
      <c r="P9" s="52">
        <v>-13.5</v>
      </c>
    </row>
    <row r="10" ht="15.75" customHeight="1">
      <c r="D10" s="50"/>
      <c r="G10" s="4" t="str">
        <f>VLOOKUP(F10,Bins!$A$1:$B$12,2,0)</f>
        <v>#N/A</v>
      </c>
      <c r="H10" s="4" t="str">
        <f t="shared" si="1"/>
        <v>#N/A</v>
      </c>
      <c r="P10" s="6" t="s">
        <v>698</v>
      </c>
    </row>
    <row r="11" ht="15.75" customHeight="1">
      <c r="D11" s="50"/>
      <c r="G11" s="4" t="str">
        <f>VLOOKUP(F11,Bins!$A$1:$B$12,2,0)</f>
        <v>#N/A</v>
      </c>
      <c r="H11" s="4" t="str">
        <f t="shared" si="1"/>
        <v>#N/A</v>
      </c>
    </row>
    <row r="12" ht="15.75" customHeight="1">
      <c r="D12" s="50"/>
      <c r="G12" s="4" t="str">
        <f>VLOOKUP(F12,Bins!$A$1:$B$12,2,0)</f>
        <v>#N/A</v>
      </c>
      <c r="H12" s="4" t="str">
        <f t="shared" si="1"/>
        <v>#N/A</v>
      </c>
    </row>
    <row r="13" ht="15.75" customHeight="1">
      <c r="G13" s="4"/>
      <c r="H13" s="4"/>
    </row>
    <row r="14" ht="15.75" customHeight="1">
      <c r="G14" s="4"/>
      <c r="H14" s="4"/>
    </row>
    <row r="15" ht="15.75" customHeight="1">
      <c r="G15" s="4"/>
      <c r="H15" s="4"/>
      <c r="K15" s="6"/>
      <c r="L15" s="6"/>
      <c r="M15" s="6" t="s">
        <v>94</v>
      </c>
    </row>
    <row r="16" ht="15.75" customHeight="1">
      <c r="G16" s="4"/>
      <c r="H16" s="4"/>
      <c r="K16" s="6"/>
      <c r="L16" s="6"/>
      <c r="M16" s="6">
        <v>58.6</v>
      </c>
    </row>
    <row r="17" ht="15.75" customHeight="1">
      <c r="G17" s="4"/>
      <c r="H17" s="4"/>
      <c r="K17" s="6"/>
      <c r="L17" s="6"/>
      <c r="M17" s="6">
        <v>58.6</v>
      </c>
    </row>
    <row r="18" ht="15.75" customHeight="1">
      <c r="G18" s="4"/>
      <c r="H18" s="4"/>
      <c r="K18" s="6"/>
      <c r="L18" s="6"/>
      <c r="M18" s="6">
        <v>58.8</v>
      </c>
    </row>
    <row r="19" ht="15.75" customHeight="1">
      <c r="G19" s="4"/>
      <c r="H19" s="4"/>
      <c r="K19" s="6"/>
      <c r="L19" s="6"/>
      <c r="M19" s="6">
        <v>59.0</v>
      </c>
    </row>
    <row r="20" ht="15.75" customHeight="1">
      <c r="G20" s="4"/>
      <c r="H20" s="4"/>
      <c r="K20" s="6"/>
      <c r="L20" s="6"/>
      <c r="M20" s="6">
        <v>59.1</v>
      </c>
    </row>
    <row r="21" ht="15.75" customHeight="1">
      <c r="G21" s="4"/>
      <c r="H21" s="4"/>
      <c r="K21" s="6"/>
      <c r="L21" s="6"/>
      <c r="M21" s="6">
        <v>59.3</v>
      </c>
    </row>
    <row r="22" ht="15.75" customHeight="1">
      <c r="G22" s="4"/>
      <c r="H22" s="4"/>
      <c r="K22" s="6"/>
      <c r="L22" s="6"/>
      <c r="M22" s="6">
        <v>58.7</v>
      </c>
    </row>
    <row r="23" ht="15.75" customHeight="1">
      <c r="G23" s="4"/>
      <c r="H23" s="4"/>
    </row>
    <row r="24" ht="15.75" customHeight="1">
      <c r="G24" s="4"/>
      <c r="H24" s="4"/>
    </row>
    <row r="25" ht="15.75" customHeight="1">
      <c r="G25" s="4"/>
      <c r="H25" s="4"/>
      <c r="K25" s="6" t="s">
        <v>20</v>
      </c>
      <c r="L25" s="6"/>
      <c r="M25" s="6" t="s">
        <v>555</v>
      </c>
    </row>
    <row r="26" ht="15.75" customHeight="1">
      <c r="G26" s="4"/>
      <c r="H26" s="4"/>
      <c r="J26" s="6" t="s">
        <v>31</v>
      </c>
      <c r="K26" s="23">
        <v>4.986</v>
      </c>
      <c r="L26" s="23"/>
      <c r="M26" s="23">
        <v>0.73903</v>
      </c>
      <c r="N26" s="23"/>
    </row>
    <row r="27" ht="15.75" customHeight="1">
      <c r="G27" s="4"/>
      <c r="H27" s="4"/>
      <c r="J27" s="6" t="s">
        <v>53</v>
      </c>
      <c r="K27" s="23">
        <v>3.816</v>
      </c>
      <c r="L27" s="23"/>
      <c r="M27" s="23">
        <v>0.73875</v>
      </c>
      <c r="N27" s="23"/>
    </row>
    <row r="28" ht="15.75" customHeight="1">
      <c r="G28" s="4"/>
      <c r="H28" s="4"/>
      <c r="J28" s="6" t="s">
        <v>58</v>
      </c>
      <c r="K28" s="23">
        <v>4.312</v>
      </c>
      <c r="L28" s="23"/>
      <c r="M28" s="23">
        <v>0.83878</v>
      </c>
      <c r="N28" s="23"/>
    </row>
    <row r="29" ht="15.75" customHeight="1">
      <c r="G29" s="4"/>
      <c r="H29" s="4"/>
      <c r="J29" s="38" t="s">
        <v>61</v>
      </c>
      <c r="K29" s="23">
        <v>4.94</v>
      </c>
      <c r="L29" s="23"/>
      <c r="M29" s="23">
        <v>0.7267</v>
      </c>
      <c r="N29" s="23"/>
    </row>
    <row r="30" ht="15.75" customHeight="1">
      <c r="G30" s="4"/>
      <c r="H30" s="4"/>
      <c r="J30" s="38" t="s">
        <v>64</v>
      </c>
      <c r="K30" s="23">
        <v>4.885</v>
      </c>
      <c r="L30" s="23"/>
      <c r="M30" s="23">
        <v>0.82</v>
      </c>
      <c r="N30" s="23"/>
    </row>
    <row r="31" ht="15.75" customHeight="1">
      <c r="G31" s="4"/>
      <c r="H31" s="4"/>
      <c r="J31" s="38" t="s">
        <v>67</v>
      </c>
      <c r="K31" s="23">
        <v>5.189</v>
      </c>
      <c r="L31" s="23"/>
      <c r="M31" s="23">
        <v>0.80528</v>
      </c>
      <c r="N31" s="23"/>
    </row>
    <row r="32" ht="15.75" customHeight="1">
      <c r="G32" s="4"/>
      <c r="H32" s="4"/>
      <c r="J32" s="38" t="s">
        <v>71</v>
      </c>
      <c r="K32" s="23">
        <v>5.264</v>
      </c>
      <c r="L32" s="23"/>
      <c r="M32" s="23">
        <v>0.77726</v>
      </c>
      <c r="N32" s="23"/>
    </row>
    <row r="33" ht="15.75" customHeight="1">
      <c r="G33" s="4"/>
      <c r="H33" s="4"/>
      <c r="J33" s="6" t="s">
        <v>73</v>
      </c>
      <c r="K33" s="23">
        <v>5.641</v>
      </c>
      <c r="L33" s="23"/>
      <c r="M33" s="23">
        <v>0.74904</v>
      </c>
    </row>
    <row r="34" ht="15.75" customHeight="1">
      <c r="G34" s="4"/>
      <c r="H34" s="4"/>
    </row>
    <row r="35" ht="15.75" customHeight="1">
      <c r="G35" s="4"/>
      <c r="H35" s="4"/>
    </row>
    <row r="36" ht="15.75" customHeight="1">
      <c r="G36" s="4"/>
      <c r="H36" s="4"/>
    </row>
    <row r="37" ht="15.75" customHeight="1">
      <c r="G37" s="4"/>
      <c r="H37" s="4"/>
    </row>
    <row r="38" ht="15.75" customHeight="1">
      <c r="G38" s="4"/>
      <c r="H38" s="4"/>
    </row>
    <row r="39" ht="15.75" customHeight="1">
      <c r="G39" s="4"/>
      <c r="H39" s="4"/>
    </row>
    <row r="40" ht="15.75" customHeight="1">
      <c r="G40" s="4"/>
      <c r="H40" s="4"/>
    </row>
    <row r="41" ht="15.75" customHeight="1">
      <c r="G41" s="4"/>
      <c r="H41" s="4"/>
    </row>
    <row r="42" ht="15.75" customHeight="1">
      <c r="G42" s="4"/>
      <c r="H42" s="4"/>
    </row>
    <row r="43" ht="15.75" customHeight="1">
      <c r="G43" s="4"/>
      <c r="H43" s="4"/>
    </row>
    <row r="44" ht="15.75" customHeight="1">
      <c r="G44" s="4"/>
      <c r="H44" s="4"/>
    </row>
    <row r="45" ht="15.75" customHeight="1">
      <c r="G45" s="4"/>
      <c r="H45" s="4"/>
    </row>
    <row r="46" ht="15.75" customHeight="1">
      <c r="G46" s="4"/>
      <c r="H46" s="4"/>
    </row>
    <row r="47" ht="15.75" customHeight="1">
      <c r="G47" s="4"/>
      <c r="H47" s="4"/>
    </row>
    <row r="48" ht="15.75" customHeight="1">
      <c r="G48" s="4"/>
      <c r="H48" s="4"/>
    </row>
    <row r="49" ht="15.75" customHeight="1">
      <c r="G49" s="4"/>
      <c r="H49" s="4"/>
    </row>
    <row r="50" ht="15.75" customHeight="1">
      <c r="G50" s="4"/>
      <c r="H50" s="4"/>
    </row>
    <row r="51" ht="15.75" customHeight="1">
      <c r="G51" s="4"/>
      <c r="H51" s="4"/>
    </row>
    <row r="52" ht="15.75" customHeight="1">
      <c r="G52" s="4"/>
      <c r="H52" s="4"/>
    </row>
    <row r="53" ht="15.75" customHeight="1">
      <c r="G53" s="4"/>
      <c r="H53" s="4"/>
    </row>
    <row r="54" ht="15.75" customHeight="1">
      <c r="G54" s="4"/>
      <c r="H54" s="4"/>
    </row>
    <row r="55" ht="15.75" customHeight="1">
      <c r="G55" s="4"/>
      <c r="H55" s="4"/>
    </row>
    <row r="56" ht="15.75" customHeight="1">
      <c r="G56" s="4"/>
      <c r="H56" s="4"/>
    </row>
    <row r="57" ht="15.75" customHeight="1">
      <c r="G57" s="4"/>
      <c r="H57" s="4"/>
    </row>
    <row r="58" ht="15.75" customHeight="1">
      <c r="G58" s="4"/>
      <c r="H58" s="4"/>
    </row>
    <row r="59" ht="15.75" customHeight="1">
      <c r="G59" s="4"/>
      <c r="H59" s="4"/>
    </row>
    <row r="60" ht="15.75" customHeight="1">
      <c r="G60" s="4"/>
      <c r="H60" s="4"/>
    </row>
    <row r="61" ht="15.75" customHeight="1">
      <c r="G61" s="4"/>
      <c r="H61" s="4"/>
    </row>
    <row r="62" ht="15.75" customHeight="1">
      <c r="G62" s="4"/>
      <c r="H62" s="4"/>
    </row>
    <row r="63" ht="15.75" customHeight="1">
      <c r="G63" s="4"/>
      <c r="H63" s="4"/>
    </row>
    <row r="64" ht="15.75" customHeight="1">
      <c r="G64" s="4"/>
      <c r="H64" s="4"/>
    </row>
    <row r="65" ht="15.75" customHeight="1">
      <c r="G65" s="4"/>
      <c r="H65" s="4"/>
    </row>
    <row r="66" ht="15.75" customHeight="1">
      <c r="G66" s="4"/>
      <c r="H66" s="4"/>
    </row>
    <row r="67" ht="15.75" customHeight="1">
      <c r="G67" s="4"/>
      <c r="H67" s="4"/>
    </row>
    <row r="68" ht="15.75" customHeight="1">
      <c r="G68" s="4"/>
      <c r="H68" s="4"/>
    </row>
    <row r="69" ht="15.75" customHeight="1">
      <c r="G69" s="4"/>
      <c r="H69" s="4"/>
    </row>
    <row r="70" ht="15.75" customHeight="1">
      <c r="G70" s="4"/>
      <c r="H70" s="4"/>
    </row>
    <row r="71" ht="15.75" customHeight="1">
      <c r="G71" s="4"/>
      <c r="H71" s="4"/>
    </row>
    <row r="72" ht="15.75" customHeight="1">
      <c r="G72" s="4"/>
      <c r="H72" s="4"/>
    </row>
    <row r="73" ht="15.75" customHeight="1">
      <c r="G73" s="4"/>
      <c r="H73" s="4"/>
    </row>
    <row r="74" ht="15.75" customHeight="1">
      <c r="G74" s="4"/>
      <c r="H74" s="4"/>
    </row>
    <row r="75" ht="15.75" customHeight="1">
      <c r="G75" s="4"/>
      <c r="H75" s="4"/>
    </row>
    <row r="76" ht="15.75" customHeight="1">
      <c r="G76" s="4"/>
      <c r="H76" s="4"/>
    </row>
    <row r="77" ht="15.75" customHeight="1">
      <c r="G77" s="4"/>
      <c r="H77" s="4"/>
    </row>
    <row r="78" ht="15.75" customHeight="1">
      <c r="G78" s="4"/>
      <c r="H78" s="4"/>
    </row>
    <row r="79" ht="15.75" customHeight="1">
      <c r="G79" s="4"/>
      <c r="H79" s="4"/>
    </row>
    <row r="80" ht="15.75" customHeight="1">
      <c r="G80" s="4"/>
      <c r="H80" s="4"/>
    </row>
    <row r="81" ht="15.75" customHeight="1">
      <c r="G81" s="4"/>
      <c r="H81" s="4"/>
    </row>
    <row r="82" ht="15.75" customHeight="1">
      <c r="G82" s="4"/>
      <c r="H82" s="4"/>
    </row>
    <row r="83" ht="15.75" customHeight="1">
      <c r="G83" s="4"/>
      <c r="H83" s="4"/>
    </row>
    <row r="84" ht="15.75" customHeight="1">
      <c r="G84" s="4"/>
      <c r="H84" s="4"/>
    </row>
    <row r="85" ht="15.75" customHeight="1">
      <c r="G85" s="4"/>
      <c r="H85" s="4"/>
    </row>
    <row r="86" ht="15.75" customHeight="1">
      <c r="G86" s="4"/>
      <c r="H86" s="4"/>
    </row>
    <row r="87" ht="15.75" customHeight="1">
      <c r="G87" s="4"/>
      <c r="H87" s="4"/>
    </row>
    <row r="88" ht="15.75" customHeight="1">
      <c r="G88" s="4"/>
      <c r="H88" s="4"/>
    </row>
    <row r="89" ht="15.75" customHeight="1">
      <c r="G89" s="4"/>
      <c r="H89" s="4"/>
    </row>
    <row r="90" ht="15.75" customHeight="1">
      <c r="G90" s="4"/>
      <c r="H90" s="4"/>
    </row>
    <row r="91" ht="15.75" customHeight="1">
      <c r="G91" s="4"/>
      <c r="H91" s="4"/>
    </row>
    <row r="92" ht="15.75" customHeight="1">
      <c r="G92" s="4"/>
      <c r="H92" s="4"/>
    </row>
    <row r="93" ht="15.75" customHeight="1">
      <c r="G93" s="4"/>
      <c r="H93" s="4"/>
    </row>
    <row r="94" ht="15.75" customHeight="1">
      <c r="G94" s="4"/>
      <c r="H94" s="4"/>
    </row>
    <row r="95" ht="15.75" customHeight="1">
      <c r="G95" s="4"/>
      <c r="H95" s="4"/>
    </row>
    <row r="96" ht="15.75" customHeight="1">
      <c r="G96" s="4"/>
      <c r="H96" s="4"/>
    </row>
    <row r="97" ht="15.75" customHeight="1">
      <c r="G97" s="4"/>
      <c r="H97" s="4"/>
    </row>
    <row r="98" ht="15.75" customHeight="1">
      <c r="G98" s="4"/>
      <c r="H98" s="4"/>
    </row>
    <row r="99" ht="15.75" customHeight="1">
      <c r="G99" s="4"/>
      <c r="H99" s="4"/>
    </row>
    <row r="100" ht="15.75" customHeight="1">
      <c r="G100" s="4"/>
      <c r="H100" s="4"/>
    </row>
    <row r="101" ht="15.75" customHeight="1">
      <c r="G101" s="4"/>
      <c r="H101" s="4"/>
    </row>
    <row r="102" ht="15.75" customHeight="1">
      <c r="G102" s="4"/>
      <c r="H102" s="4"/>
    </row>
    <row r="103" ht="15.75" customHeight="1">
      <c r="G103" s="4"/>
      <c r="H103" s="4"/>
    </row>
    <row r="104" ht="15.75" customHeight="1">
      <c r="G104" s="4"/>
      <c r="H104" s="4"/>
    </row>
    <row r="105" ht="15.75" customHeight="1">
      <c r="G105" s="4"/>
      <c r="H105" s="4"/>
    </row>
    <row r="106" ht="15.75" customHeight="1">
      <c r="G106" s="4"/>
      <c r="H106" s="4"/>
    </row>
    <row r="107" ht="15.75" customHeight="1">
      <c r="G107" s="4"/>
      <c r="H107" s="4"/>
    </row>
    <row r="108" ht="15.75" customHeight="1">
      <c r="G108" s="4"/>
      <c r="H108" s="4"/>
    </row>
    <row r="109" ht="15.75" customHeight="1">
      <c r="G109" s="4"/>
      <c r="H109" s="4"/>
    </row>
    <row r="110" ht="15.75" customHeight="1">
      <c r="G110" s="4"/>
      <c r="H110" s="4"/>
    </row>
    <row r="111" ht="15.75" customHeight="1">
      <c r="G111" s="4"/>
      <c r="H111" s="4"/>
    </row>
    <row r="112" ht="15.75" customHeight="1">
      <c r="G112" s="4"/>
      <c r="H112" s="4"/>
    </row>
    <row r="113" ht="15.75" customHeight="1">
      <c r="G113" s="4"/>
      <c r="H113" s="4"/>
    </row>
    <row r="114" ht="15.75" customHeight="1">
      <c r="G114" s="4"/>
      <c r="H114" s="4"/>
    </row>
    <row r="115" ht="15.75" customHeight="1">
      <c r="G115" s="4"/>
      <c r="H115" s="4"/>
    </row>
    <row r="116" ht="15.75" customHeight="1">
      <c r="G116" s="4"/>
      <c r="H116" s="4"/>
    </row>
    <row r="117" ht="15.75" customHeight="1">
      <c r="G117" s="4"/>
      <c r="H117" s="4"/>
    </row>
    <row r="118" ht="15.75" customHeight="1">
      <c r="G118" s="4"/>
      <c r="H118" s="4"/>
    </row>
    <row r="119" ht="15.75" customHeight="1">
      <c r="G119" s="4"/>
      <c r="H119" s="4"/>
    </row>
    <row r="120" ht="15.75" customHeight="1">
      <c r="G120" s="4"/>
      <c r="H120" s="4"/>
    </row>
    <row r="121" ht="15.75" customHeight="1">
      <c r="G121" s="4"/>
      <c r="H121" s="4"/>
    </row>
    <row r="122" ht="15.75" customHeight="1">
      <c r="G122" s="4"/>
      <c r="H122" s="4"/>
    </row>
    <row r="123" ht="15.75" customHeight="1">
      <c r="G123" s="4"/>
      <c r="H123" s="4"/>
    </row>
    <row r="124" ht="15.75" customHeight="1">
      <c r="G124" s="4"/>
      <c r="H124" s="4"/>
    </row>
    <row r="125" ht="15.75" customHeight="1">
      <c r="G125" s="4"/>
      <c r="H125" s="4"/>
    </row>
    <row r="126" ht="15.75" customHeight="1">
      <c r="G126" s="4"/>
      <c r="H126" s="4"/>
    </row>
    <row r="127" ht="15.75" customHeight="1">
      <c r="G127" s="4"/>
      <c r="H127" s="4"/>
    </row>
    <row r="128" ht="15.75" customHeight="1">
      <c r="G128" s="4"/>
      <c r="H128" s="4"/>
    </row>
    <row r="129" ht="15.75" customHeight="1">
      <c r="G129" s="4"/>
      <c r="H129" s="4"/>
    </row>
    <row r="130" ht="15.75" customHeight="1">
      <c r="G130" s="4"/>
      <c r="H130" s="4"/>
    </row>
    <row r="131" ht="15.75" customHeight="1">
      <c r="G131" s="4"/>
      <c r="H131" s="4"/>
    </row>
    <row r="132" ht="15.75" customHeight="1">
      <c r="G132" s="4"/>
      <c r="H132" s="4"/>
    </row>
    <row r="133" ht="15.75" customHeight="1">
      <c r="G133" s="4"/>
      <c r="H133" s="4"/>
    </row>
    <row r="134" ht="15.75" customHeight="1">
      <c r="G134" s="4"/>
      <c r="H134" s="4"/>
    </row>
    <row r="135" ht="15.75" customHeight="1">
      <c r="G135" s="4"/>
      <c r="H135" s="4"/>
    </row>
    <row r="136" ht="15.75" customHeight="1">
      <c r="G136" s="4"/>
      <c r="H136" s="4"/>
    </row>
    <row r="137" ht="15.75" customHeight="1">
      <c r="G137" s="4"/>
      <c r="H137" s="4"/>
    </row>
    <row r="138" ht="15.75" customHeight="1">
      <c r="G138" s="4"/>
      <c r="H138" s="4"/>
    </row>
    <row r="139" ht="15.75" customHeight="1">
      <c r="G139" s="4"/>
      <c r="H139" s="4"/>
    </row>
    <row r="140" ht="15.75" customHeight="1">
      <c r="G140" s="4"/>
      <c r="H140" s="4"/>
    </row>
    <row r="141" ht="15.75" customHeight="1">
      <c r="G141" s="4"/>
      <c r="H141" s="4"/>
    </row>
    <row r="142" ht="15.75" customHeight="1">
      <c r="G142" s="4"/>
      <c r="H142" s="4"/>
    </row>
    <row r="143" ht="15.75" customHeight="1">
      <c r="G143" s="4"/>
      <c r="H143" s="4"/>
    </row>
    <row r="144" ht="15.75" customHeight="1">
      <c r="G144" s="4"/>
      <c r="H144" s="4"/>
    </row>
    <row r="145" ht="15.75" customHeight="1">
      <c r="G145" s="4"/>
      <c r="H145" s="4"/>
    </row>
    <row r="146" ht="15.75" customHeight="1">
      <c r="G146" s="4"/>
      <c r="H146" s="4"/>
    </row>
    <row r="147" ht="15.75" customHeight="1">
      <c r="G147" s="4"/>
      <c r="H147" s="4"/>
    </row>
    <row r="148" ht="15.75" customHeight="1">
      <c r="G148" s="4"/>
      <c r="H148" s="4"/>
    </row>
    <row r="149" ht="15.75" customHeight="1">
      <c r="G149" s="4"/>
      <c r="H149" s="4"/>
    </row>
    <row r="150" ht="15.75" customHeight="1">
      <c r="G150" s="4"/>
      <c r="H150" s="4"/>
    </row>
    <row r="151" ht="15.75" customHeight="1">
      <c r="G151" s="4"/>
      <c r="H151" s="4"/>
    </row>
    <row r="152" ht="15.75" customHeight="1">
      <c r="G152" s="4"/>
      <c r="H152" s="4"/>
    </row>
    <row r="153" ht="15.75" customHeight="1">
      <c r="G153" s="4"/>
      <c r="H153" s="4"/>
    </row>
    <row r="154" ht="15.75" customHeight="1">
      <c r="G154" s="4"/>
      <c r="H154" s="4"/>
    </row>
    <row r="155" ht="15.75" customHeight="1">
      <c r="G155" s="4"/>
      <c r="H155" s="4"/>
    </row>
    <row r="156" ht="15.75" customHeight="1">
      <c r="G156" s="4"/>
      <c r="H156" s="4"/>
    </row>
    <row r="157" ht="15.75" customHeight="1">
      <c r="G157" s="4"/>
      <c r="H157" s="4"/>
    </row>
    <row r="158" ht="15.75" customHeight="1">
      <c r="G158" s="4"/>
      <c r="H158" s="4"/>
    </row>
    <row r="159" ht="15.75" customHeight="1">
      <c r="G159" s="4"/>
      <c r="H159" s="4"/>
    </row>
    <row r="160" ht="15.75" customHeight="1">
      <c r="G160" s="4"/>
      <c r="H160" s="4"/>
    </row>
    <row r="161" ht="15.75" customHeight="1">
      <c r="G161" s="4"/>
      <c r="H161" s="4"/>
    </row>
    <row r="162" ht="15.75" customHeight="1">
      <c r="G162" s="4"/>
      <c r="H162" s="4"/>
    </row>
    <row r="163" ht="15.75" customHeight="1">
      <c r="G163" s="4"/>
      <c r="H163" s="4"/>
    </row>
    <row r="164" ht="15.75" customHeight="1">
      <c r="G164" s="4"/>
      <c r="H164" s="4"/>
    </row>
    <row r="165" ht="15.75" customHeight="1">
      <c r="G165" s="4"/>
      <c r="H165" s="4"/>
    </row>
    <row r="166" ht="15.75" customHeight="1">
      <c r="G166" s="4"/>
      <c r="H166" s="4"/>
    </row>
    <row r="167" ht="15.75" customHeight="1">
      <c r="G167" s="4"/>
      <c r="H167" s="4"/>
    </row>
    <row r="168" ht="15.75" customHeight="1">
      <c r="G168" s="4"/>
      <c r="H168" s="4"/>
    </row>
    <row r="169" ht="15.75" customHeight="1">
      <c r="G169" s="4"/>
      <c r="H169" s="4"/>
    </row>
    <row r="170" ht="15.75" customHeight="1">
      <c r="G170" s="4"/>
      <c r="H170" s="4"/>
    </row>
    <row r="171" ht="15.75" customHeight="1">
      <c r="G171" s="4"/>
      <c r="H171" s="4"/>
    </row>
    <row r="172" ht="15.75" customHeight="1">
      <c r="G172" s="4"/>
      <c r="H172" s="4"/>
    </row>
    <row r="173" ht="15.75" customHeight="1">
      <c r="G173" s="4"/>
      <c r="H173" s="4"/>
    </row>
    <row r="174" ht="15.75" customHeight="1">
      <c r="G174" s="4"/>
      <c r="H174" s="4"/>
    </row>
    <row r="175" ht="15.75" customHeight="1">
      <c r="G175" s="4"/>
      <c r="H175" s="4"/>
    </row>
    <row r="176" ht="15.75" customHeight="1">
      <c r="G176" s="4"/>
      <c r="H176" s="4"/>
    </row>
    <row r="177" ht="15.75" customHeight="1">
      <c r="G177" s="4"/>
      <c r="H177" s="4"/>
    </row>
    <row r="178" ht="15.75" customHeight="1">
      <c r="G178" s="4"/>
      <c r="H178" s="4"/>
    </row>
    <row r="179" ht="15.75" customHeight="1">
      <c r="G179" s="4"/>
      <c r="H179" s="4"/>
    </row>
    <row r="180" ht="15.75" customHeight="1">
      <c r="G180" s="4"/>
      <c r="H180" s="4"/>
    </row>
    <row r="181" ht="15.75" customHeight="1">
      <c r="G181" s="4"/>
      <c r="H181" s="4"/>
    </row>
    <row r="182" ht="15.75" customHeight="1">
      <c r="G182" s="4"/>
      <c r="H182" s="4"/>
    </row>
    <row r="183" ht="15.75" customHeight="1">
      <c r="G183" s="4"/>
      <c r="H183" s="4"/>
    </row>
    <row r="184" ht="15.75" customHeight="1">
      <c r="G184" s="4"/>
      <c r="H184" s="4"/>
    </row>
    <row r="185" ht="15.75" customHeight="1">
      <c r="G185" s="4"/>
      <c r="H185" s="4"/>
    </row>
    <row r="186" ht="15.75" customHeight="1">
      <c r="G186" s="4"/>
      <c r="H186" s="4"/>
    </row>
    <row r="187" ht="15.75" customHeight="1">
      <c r="G187" s="4"/>
      <c r="H187" s="4"/>
    </row>
    <row r="188" ht="15.75" customHeight="1">
      <c r="G188" s="4"/>
      <c r="H188" s="4"/>
    </row>
    <row r="189" ht="15.75" customHeight="1">
      <c r="G189" s="4"/>
      <c r="H189" s="4"/>
    </row>
    <row r="190" ht="15.75" customHeight="1">
      <c r="G190" s="4"/>
      <c r="H190" s="4"/>
    </row>
    <row r="191" ht="15.75" customHeight="1">
      <c r="G191" s="4"/>
      <c r="H191" s="4"/>
    </row>
    <row r="192" ht="15.75" customHeight="1">
      <c r="G192" s="4"/>
      <c r="H192" s="4"/>
    </row>
    <row r="193" ht="15.75" customHeight="1">
      <c r="G193" s="4"/>
      <c r="H193" s="4"/>
    </row>
    <row r="194" ht="15.75" customHeight="1">
      <c r="G194" s="4"/>
      <c r="H194" s="4"/>
    </row>
    <row r="195" ht="15.75" customHeight="1">
      <c r="G195" s="4"/>
      <c r="H195" s="4"/>
    </row>
    <row r="196" ht="15.75" customHeight="1">
      <c r="G196" s="4"/>
      <c r="H196" s="4"/>
    </row>
    <row r="197" ht="15.75" customHeight="1">
      <c r="G197" s="4"/>
      <c r="H197" s="4"/>
    </row>
    <row r="198" ht="15.75" customHeight="1">
      <c r="G198" s="4"/>
      <c r="H198" s="4"/>
    </row>
    <row r="199" ht="15.75" customHeight="1">
      <c r="G199" s="4"/>
      <c r="H199" s="4"/>
    </row>
    <row r="200" ht="15.75" customHeight="1">
      <c r="G200" s="4"/>
      <c r="H200" s="4"/>
    </row>
    <row r="201" ht="15.75" customHeight="1">
      <c r="G201" s="4"/>
      <c r="H201" s="4"/>
    </row>
    <row r="202" ht="15.75" customHeight="1">
      <c r="G202" s="4"/>
      <c r="H202" s="4"/>
    </row>
    <row r="203" ht="15.75" customHeight="1">
      <c r="G203" s="4"/>
      <c r="H203" s="4"/>
    </row>
    <row r="204" ht="15.75" customHeight="1">
      <c r="G204" s="4"/>
      <c r="H204" s="4"/>
    </row>
    <row r="205" ht="15.75" customHeight="1">
      <c r="G205" s="4"/>
      <c r="H205" s="4"/>
    </row>
    <row r="206" ht="15.75" customHeight="1">
      <c r="G206" s="4"/>
      <c r="H206" s="4"/>
    </row>
    <row r="207" ht="15.75" customHeight="1">
      <c r="G207" s="4"/>
      <c r="H207" s="4"/>
    </row>
    <row r="208" ht="15.75" customHeight="1">
      <c r="G208" s="4"/>
      <c r="H208" s="4"/>
    </row>
    <row r="209" ht="15.75" customHeight="1">
      <c r="G209" s="4"/>
      <c r="H209" s="4"/>
    </row>
    <row r="210" ht="15.75" customHeight="1">
      <c r="G210" s="4"/>
      <c r="H210" s="4"/>
    </row>
    <row r="211" ht="15.75" customHeight="1">
      <c r="G211" s="4"/>
      <c r="H211" s="4"/>
    </row>
    <row r="212" ht="15.75" customHeight="1">
      <c r="G212" s="4"/>
      <c r="H212" s="4"/>
    </row>
    <row r="213" ht="15.75" customHeight="1">
      <c r="G213" s="4"/>
      <c r="H213" s="4"/>
    </row>
    <row r="214" ht="15.75" customHeight="1">
      <c r="G214" s="4"/>
      <c r="H214" s="4"/>
    </row>
    <row r="215" ht="15.75" customHeight="1">
      <c r="G215" s="4"/>
      <c r="H215" s="4"/>
    </row>
    <row r="216" ht="15.75" customHeight="1">
      <c r="G216" s="4"/>
      <c r="H216" s="4"/>
    </row>
    <row r="217" ht="15.75" customHeight="1">
      <c r="G217" s="4"/>
      <c r="H217" s="4"/>
    </row>
    <row r="218" ht="15.75" customHeight="1">
      <c r="G218" s="4"/>
      <c r="H218" s="4"/>
    </row>
    <row r="219" ht="15.75" customHeight="1">
      <c r="G219" s="4"/>
      <c r="H219" s="4"/>
    </row>
    <row r="220" ht="15.75" customHeight="1">
      <c r="G220" s="4"/>
      <c r="H220" s="4"/>
    </row>
    <row r="221" ht="15.75" customHeight="1">
      <c r="G221" s="4"/>
      <c r="H221" s="4"/>
    </row>
    <row r="222" ht="15.75" customHeight="1">
      <c r="G222" s="4"/>
      <c r="H222" s="4"/>
    </row>
    <row r="223" ht="15.75" customHeight="1">
      <c r="G223" s="4"/>
      <c r="H223" s="4"/>
    </row>
    <row r="224" ht="15.75" customHeight="1">
      <c r="G224" s="4"/>
      <c r="H224" s="4"/>
    </row>
    <row r="225" ht="15.75" customHeight="1">
      <c r="G225" s="4"/>
      <c r="H225" s="4"/>
    </row>
    <row r="226" ht="15.75" customHeight="1">
      <c r="G226" s="4"/>
      <c r="H226" s="4"/>
    </row>
    <row r="227" ht="15.75" customHeight="1">
      <c r="G227" s="4"/>
      <c r="H227" s="4"/>
    </row>
    <row r="228" ht="15.75" customHeight="1">
      <c r="G228" s="4"/>
      <c r="H228" s="4"/>
    </row>
    <row r="229" ht="15.75" customHeight="1">
      <c r="G229" s="4"/>
      <c r="H229" s="4"/>
    </row>
    <row r="230" ht="15.75" customHeight="1">
      <c r="G230" s="4"/>
      <c r="H230" s="4"/>
    </row>
    <row r="231" ht="15.75" customHeight="1">
      <c r="G231" s="4"/>
      <c r="H231" s="4"/>
    </row>
    <row r="232" ht="15.75" customHeight="1">
      <c r="G232" s="4"/>
      <c r="H232" s="4"/>
    </row>
    <row r="233" ht="15.75" customHeight="1">
      <c r="G233" s="4"/>
      <c r="H233" s="4"/>
    </row>
    <row r="234" ht="15.75" customHeight="1">
      <c r="G234" s="4"/>
      <c r="H234" s="4"/>
    </row>
    <row r="235" ht="15.75" customHeight="1">
      <c r="G235" s="4"/>
      <c r="H235" s="4"/>
    </row>
    <row r="236" ht="15.75" customHeight="1">
      <c r="G236" s="4"/>
      <c r="H236" s="4"/>
    </row>
    <row r="237" ht="15.75" customHeight="1">
      <c r="G237" s="4"/>
      <c r="H237" s="4"/>
    </row>
    <row r="238" ht="15.75" customHeight="1">
      <c r="G238" s="4"/>
      <c r="H238" s="4"/>
    </row>
    <row r="239" ht="15.75" customHeight="1">
      <c r="G239" s="4"/>
      <c r="H239" s="4"/>
    </row>
    <row r="240" ht="15.75" customHeight="1">
      <c r="G240" s="4"/>
      <c r="H240" s="4"/>
    </row>
    <row r="241" ht="15.75" customHeight="1">
      <c r="G241" s="4"/>
      <c r="H241" s="4"/>
    </row>
    <row r="242" ht="15.75" customHeight="1">
      <c r="G242" s="4"/>
      <c r="H242" s="4"/>
    </row>
    <row r="243" ht="15.75" customHeight="1">
      <c r="G243" s="4"/>
      <c r="H243" s="4"/>
    </row>
    <row r="244" ht="15.75" customHeight="1">
      <c r="G244" s="4"/>
      <c r="H244" s="4"/>
    </row>
    <row r="245" ht="15.75" customHeight="1">
      <c r="G245" s="4"/>
      <c r="H245" s="4"/>
    </row>
    <row r="246" ht="15.75" customHeight="1">
      <c r="G246" s="4"/>
      <c r="H246" s="4"/>
    </row>
    <row r="247" ht="15.75" customHeight="1">
      <c r="G247" s="4"/>
      <c r="H247" s="4"/>
    </row>
    <row r="248" ht="15.75" customHeight="1">
      <c r="G248" s="4"/>
      <c r="H248" s="4"/>
    </row>
    <row r="249" ht="15.75" customHeight="1">
      <c r="G249" s="4"/>
      <c r="H249" s="4"/>
    </row>
    <row r="250" ht="15.75" customHeight="1">
      <c r="G250" s="4"/>
      <c r="H250" s="4"/>
    </row>
    <row r="251" ht="15.75" customHeight="1">
      <c r="G251" s="4"/>
      <c r="H251" s="4"/>
    </row>
    <row r="252" ht="15.75" customHeight="1">
      <c r="G252" s="4"/>
      <c r="H252" s="4"/>
    </row>
    <row r="253" ht="15.75" customHeight="1">
      <c r="G253" s="4"/>
      <c r="H253" s="4"/>
    </row>
    <row r="254" ht="15.75" customHeight="1">
      <c r="G254" s="4"/>
      <c r="H254" s="4"/>
    </row>
    <row r="255" ht="15.75" customHeight="1">
      <c r="G255" s="4"/>
      <c r="H255" s="4"/>
    </row>
    <row r="256" ht="15.75" customHeight="1">
      <c r="G256" s="4"/>
      <c r="H256" s="4"/>
    </row>
    <row r="257" ht="15.75" customHeight="1">
      <c r="G257" s="4"/>
      <c r="H257" s="4"/>
    </row>
    <row r="258" ht="15.75" customHeight="1">
      <c r="G258" s="4"/>
      <c r="H258" s="4"/>
    </row>
    <row r="259" ht="15.75" customHeight="1">
      <c r="G259" s="4"/>
      <c r="H259" s="4"/>
    </row>
    <row r="260" ht="15.75" customHeight="1">
      <c r="G260" s="4"/>
      <c r="H260" s="4"/>
    </row>
    <row r="261" ht="15.75" customHeight="1">
      <c r="G261" s="4"/>
      <c r="H261" s="4"/>
    </row>
    <row r="262" ht="15.75" customHeight="1">
      <c r="G262" s="4"/>
      <c r="H262" s="4"/>
    </row>
    <row r="263" ht="15.75" customHeight="1">
      <c r="G263" s="4"/>
      <c r="H263" s="4"/>
    </row>
    <row r="264" ht="15.75" customHeight="1">
      <c r="G264" s="4"/>
      <c r="H264" s="4"/>
    </row>
    <row r="265" ht="15.75" customHeight="1">
      <c r="G265" s="4"/>
      <c r="H265" s="4"/>
    </row>
    <row r="266" ht="15.75" customHeight="1">
      <c r="G266" s="4"/>
      <c r="H266" s="4"/>
    </row>
    <row r="267" ht="15.75" customHeight="1">
      <c r="G267" s="4"/>
      <c r="H267" s="4"/>
    </row>
    <row r="268" ht="15.75" customHeight="1">
      <c r="G268" s="4"/>
      <c r="H268" s="4"/>
    </row>
    <row r="269" ht="15.75" customHeight="1">
      <c r="G269" s="4"/>
      <c r="H269" s="4"/>
    </row>
    <row r="270" ht="15.75" customHeight="1">
      <c r="G270" s="4"/>
      <c r="H270" s="4"/>
    </row>
    <row r="271" ht="15.75" customHeight="1">
      <c r="G271" s="4"/>
      <c r="H271" s="4"/>
    </row>
    <row r="272" ht="15.75" customHeight="1">
      <c r="G272" s="4"/>
      <c r="H272" s="4"/>
    </row>
    <row r="273" ht="15.75" customHeight="1">
      <c r="G273" s="4"/>
      <c r="H273" s="4"/>
    </row>
    <row r="274" ht="15.75" customHeight="1">
      <c r="G274" s="4"/>
      <c r="H274" s="4"/>
    </row>
    <row r="275" ht="15.75" customHeight="1">
      <c r="G275" s="4"/>
      <c r="H275" s="4"/>
    </row>
    <row r="276" ht="15.75" customHeight="1">
      <c r="G276" s="4"/>
      <c r="H276" s="4"/>
    </row>
    <row r="277" ht="15.75" customHeight="1">
      <c r="G277" s="4"/>
      <c r="H277" s="4"/>
    </row>
    <row r="278" ht="15.75" customHeight="1">
      <c r="G278" s="4"/>
      <c r="H278" s="4"/>
    </row>
    <row r="279" ht="15.75" customHeight="1">
      <c r="G279" s="4"/>
      <c r="H279" s="4"/>
    </row>
    <row r="280" ht="15.75" customHeight="1">
      <c r="G280" s="4"/>
      <c r="H280" s="4"/>
    </row>
    <row r="281" ht="15.75" customHeight="1">
      <c r="G281" s="4"/>
      <c r="H281" s="4"/>
    </row>
    <row r="282" ht="15.75" customHeight="1">
      <c r="G282" s="4"/>
      <c r="H282" s="4"/>
    </row>
    <row r="283" ht="15.75" customHeight="1">
      <c r="G283" s="4"/>
      <c r="H283" s="4"/>
    </row>
    <row r="284" ht="15.75" customHeight="1">
      <c r="G284" s="4"/>
      <c r="H284" s="4"/>
    </row>
    <row r="285" ht="15.75" customHeight="1">
      <c r="G285" s="4"/>
      <c r="H285" s="4"/>
    </row>
    <row r="286" ht="15.75" customHeight="1">
      <c r="G286" s="4"/>
      <c r="H286" s="4"/>
    </row>
    <row r="287" ht="15.75" customHeight="1">
      <c r="G287" s="4"/>
      <c r="H287" s="4"/>
    </row>
    <row r="288" ht="15.75" customHeight="1">
      <c r="G288" s="4"/>
      <c r="H288" s="4"/>
    </row>
    <row r="289" ht="15.75" customHeight="1">
      <c r="G289" s="4"/>
      <c r="H289" s="4"/>
    </row>
    <row r="290" ht="15.75" customHeight="1">
      <c r="G290" s="4"/>
      <c r="H290" s="4"/>
    </row>
    <row r="291" ht="15.75" customHeight="1">
      <c r="G291" s="4"/>
      <c r="H291" s="4"/>
    </row>
    <row r="292" ht="15.75" customHeight="1">
      <c r="G292" s="4"/>
      <c r="H292" s="4"/>
    </row>
    <row r="293" ht="15.75" customHeight="1">
      <c r="G293" s="4"/>
      <c r="H293" s="4"/>
    </row>
    <row r="294" ht="15.75" customHeight="1">
      <c r="G294" s="4"/>
      <c r="H294" s="4"/>
    </row>
    <row r="295" ht="15.75" customHeight="1">
      <c r="G295" s="4"/>
      <c r="H295" s="4"/>
    </row>
    <row r="296" ht="15.75" customHeight="1">
      <c r="G296" s="4"/>
      <c r="H296" s="4"/>
    </row>
    <row r="297" ht="15.75" customHeight="1">
      <c r="G297" s="4"/>
      <c r="H297" s="4"/>
    </row>
    <row r="298" ht="15.75" customHeight="1">
      <c r="G298" s="4"/>
      <c r="H298" s="4"/>
    </row>
    <row r="299" ht="15.75" customHeight="1">
      <c r="G299" s="4"/>
      <c r="H299" s="4"/>
    </row>
    <row r="300" ht="15.75" customHeight="1">
      <c r="G300" s="4"/>
      <c r="H300" s="4"/>
    </row>
    <row r="301" ht="15.75" customHeight="1">
      <c r="G301" s="4"/>
      <c r="H301" s="4"/>
    </row>
    <row r="302" ht="15.75" customHeight="1">
      <c r="G302" s="4"/>
      <c r="H302" s="4"/>
    </row>
    <row r="303" ht="15.75" customHeight="1">
      <c r="G303" s="4"/>
      <c r="H303" s="4"/>
    </row>
    <row r="304" ht="15.75" customHeight="1">
      <c r="G304" s="4"/>
      <c r="H304" s="4"/>
    </row>
    <row r="305" ht="15.75" customHeight="1">
      <c r="G305" s="4"/>
      <c r="H305" s="4"/>
    </row>
    <row r="306" ht="15.75" customHeight="1">
      <c r="G306" s="4"/>
      <c r="H306" s="4"/>
    </row>
    <row r="307" ht="15.75" customHeight="1">
      <c r="G307" s="4"/>
      <c r="H307" s="4"/>
    </row>
    <row r="308" ht="15.75" customHeight="1">
      <c r="G308" s="4"/>
      <c r="H308" s="4"/>
    </row>
    <row r="309" ht="15.75" customHeight="1">
      <c r="G309" s="4"/>
      <c r="H309" s="4"/>
    </row>
    <row r="310" ht="15.75" customHeight="1">
      <c r="G310" s="4"/>
      <c r="H310" s="4"/>
    </row>
    <row r="311" ht="15.75" customHeight="1">
      <c r="G311" s="4"/>
      <c r="H311" s="4"/>
    </row>
    <row r="312" ht="15.75" customHeight="1">
      <c r="G312" s="4"/>
      <c r="H312" s="4"/>
    </row>
    <row r="313" ht="15.75" customHeight="1">
      <c r="G313" s="4"/>
      <c r="H313" s="4"/>
    </row>
    <row r="314" ht="15.75" customHeight="1">
      <c r="G314" s="4"/>
      <c r="H314" s="4"/>
    </row>
    <row r="315" ht="15.75" customHeight="1">
      <c r="G315" s="4"/>
      <c r="H315" s="4"/>
    </row>
    <row r="316" ht="15.75" customHeight="1">
      <c r="G316" s="4"/>
      <c r="H316" s="4"/>
    </row>
    <row r="317" ht="15.75" customHeight="1">
      <c r="G317" s="4"/>
      <c r="H317" s="4"/>
    </row>
    <row r="318" ht="15.75" customHeight="1">
      <c r="G318" s="4"/>
      <c r="H318" s="4"/>
    </row>
    <row r="319" ht="15.75" customHeight="1">
      <c r="G319" s="4"/>
      <c r="H319" s="4"/>
    </row>
    <row r="320" ht="15.75" customHeight="1">
      <c r="G320" s="4"/>
      <c r="H320" s="4"/>
    </row>
    <row r="321" ht="15.75" customHeight="1">
      <c r="G321" s="4"/>
      <c r="H321" s="4"/>
    </row>
    <row r="322" ht="15.75" customHeight="1">
      <c r="G322" s="4"/>
      <c r="H322" s="4"/>
    </row>
    <row r="323" ht="15.75" customHeight="1">
      <c r="G323" s="4"/>
      <c r="H323" s="4"/>
    </row>
    <row r="324" ht="15.75" customHeight="1">
      <c r="G324" s="4"/>
      <c r="H324" s="4"/>
    </row>
    <row r="325" ht="15.75" customHeight="1">
      <c r="G325" s="4"/>
      <c r="H325" s="4"/>
    </row>
    <row r="326" ht="15.75" customHeight="1">
      <c r="G326" s="4"/>
      <c r="H326" s="4"/>
    </row>
    <row r="327" ht="15.75" customHeight="1">
      <c r="G327" s="4"/>
      <c r="H327" s="4"/>
    </row>
    <row r="328" ht="15.75" customHeight="1">
      <c r="G328" s="4"/>
      <c r="H328" s="4"/>
    </row>
    <row r="329" ht="15.75" customHeight="1">
      <c r="G329" s="4"/>
      <c r="H329" s="4"/>
    </row>
    <row r="330" ht="15.75" customHeight="1">
      <c r="G330" s="4"/>
      <c r="H330" s="4"/>
    </row>
    <row r="331" ht="15.75" customHeight="1">
      <c r="G331" s="4"/>
      <c r="H331" s="4"/>
    </row>
    <row r="332" ht="15.75" customHeight="1">
      <c r="G332" s="4"/>
      <c r="H332" s="4"/>
    </row>
    <row r="333" ht="15.75" customHeight="1">
      <c r="G333" s="4"/>
      <c r="H333" s="4"/>
    </row>
    <row r="334" ht="15.75" customHeight="1">
      <c r="G334" s="4"/>
      <c r="H334" s="4"/>
    </row>
    <row r="335" ht="15.75" customHeight="1">
      <c r="G335" s="4"/>
      <c r="H335" s="4"/>
    </row>
    <row r="336" ht="15.75" customHeight="1">
      <c r="G336" s="4"/>
      <c r="H336" s="4"/>
    </row>
    <row r="337" ht="15.75" customHeight="1">
      <c r="G337" s="4"/>
      <c r="H337" s="4"/>
    </row>
    <row r="338" ht="15.75" customHeight="1">
      <c r="G338" s="4"/>
      <c r="H338" s="4"/>
    </row>
    <row r="339" ht="15.75" customHeight="1">
      <c r="G339" s="4"/>
      <c r="H339" s="4"/>
    </row>
    <row r="340" ht="15.75" customHeight="1">
      <c r="G340" s="4"/>
      <c r="H340" s="4"/>
    </row>
    <row r="341" ht="15.75" customHeight="1">
      <c r="G341" s="4"/>
      <c r="H341" s="4"/>
    </row>
    <row r="342" ht="15.75" customHeight="1">
      <c r="G342" s="4"/>
      <c r="H342" s="4"/>
    </row>
    <row r="343" ht="15.75" customHeight="1">
      <c r="G343" s="4"/>
      <c r="H343" s="4"/>
    </row>
    <row r="344" ht="15.75" customHeight="1">
      <c r="G344" s="4"/>
      <c r="H344" s="4"/>
    </row>
    <row r="345" ht="15.75" customHeight="1">
      <c r="G345" s="4"/>
      <c r="H345" s="4"/>
    </row>
    <row r="346" ht="15.75" customHeight="1">
      <c r="G346" s="4"/>
      <c r="H346" s="4"/>
    </row>
    <row r="347" ht="15.75" customHeight="1">
      <c r="G347" s="4"/>
      <c r="H347" s="4"/>
    </row>
    <row r="348" ht="15.75" customHeight="1">
      <c r="G348" s="4"/>
      <c r="H348" s="4"/>
    </row>
    <row r="349" ht="15.75" customHeight="1">
      <c r="G349" s="4"/>
      <c r="H349" s="4"/>
    </row>
    <row r="350" ht="15.75" customHeight="1">
      <c r="G350" s="4"/>
      <c r="H350" s="4"/>
    </row>
    <row r="351" ht="15.75" customHeight="1">
      <c r="G351" s="4"/>
      <c r="H351" s="4"/>
    </row>
    <row r="352" ht="15.75" customHeight="1">
      <c r="G352" s="4"/>
      <c r="H352" s="4"/>
    </row>
    <row r="353" ht="15.75" customHeight="1">
      <c r="G353" s="4"/>
      <c r="H353" s="4"/>
    </row>
    <row r="354" ht="15.75" customHeight="1">
      <c r="G354" s="4"/>
      <c r="H354" s="4"/>
    </row>
    <row r="355" ht="15.75" customHeight="1">
      <c r="G355" s="4"/>
      <c r="H355" s="4"/>
    </row>
    <row r="356" ht="15.75" customHeight="1">
      <c r="G356" s="4"/>
      <c r="H356" s="4"/>
    </row>
    <row r="357" ht="15.75" customHeight="1">
      <c r="G357" s="4"/>
      <c r="H357" s="4"/>
    </row>
    <row r="358" ht="15.75" customHeight="1">
      <c r="G358" s="4"/>
      <c r="H358" s="4"/>
    </row>
    <row r="359" ht="15.75" customHeight="1">
      <c r="G359" s="4"/>
      <c r="H359" s="4"/>
    </row>
    <row r="360" ht="15.75" customHeight="1">
      <c r="G360" s="4"/>
      <c r="H360" s="4"/>
    </row>
    <row r="361" ht="15.75" customHeight="1">
      <c r="G361" s="4"/>
      <c r="H361" s="4"/>
    </row>
    <row r="362" ht="15.75" customHeight="1">
      <c r="G362" s="4"/>
      <c r="H362" s="4"/>
    </row>
    <row r="363" ht="15.75" customHeight="1">
      <c r="G363" s="4"/>
      <c r="H363" s="4"/>
    </row>
    <row r="364" ht="15.75" customHeight="1">
      <c r="G364" s="4"/>
      <c r="H364" s="4"/>
    </row>
    <row r="365" ht="15.75" customHeight="1">
      <c r="G365" s="4"/>
      <c r="H365" s="4"/>
    </row>
    <row r="366" ht="15.75" customHeight="1">
      <c r="G366" s="4"/>
      <c r="H366" s="4"/>
    </row>
    <row r="367" ht="15.75" customHeight="1">
      <c r="G367" s="4"/>
      <c r="H367" s="4"/>
    </row>
    <row r="368" ht="15.75" customHeight="1">
      <c r="G368" s="4"/>
      <c r="H368" s="4"/>
    </row>
    <row r="369" ht="15.75" customHeight="1">
      <c r="G369" s="4"/>
      <c r="H369" s="4"/>
    </row>
    <row r="370" ht="15.75" customHeight="1">
      <c r="G370" s="4"/>
      <c r="H370" s="4"/>
    </row>
    <row r="371" ht="15.75" customHeight="1">
      <c r="G371" s="4"/>
      <c r="H371" s="4"/>
    </row>
    <row r="372" ht="15.75" customHeight="1">
      <c r="G372" s="4"/>
      <c r="H372" s="4"/>
    </row>
    <row r="373" ht="15.75" customHeight="1">
      <c r="G373" s="4"/>
      <c r="H373" s="4"/>
    </row>
    <row r="374" ht="15.75" customHeight="1">
      <c r="G374" s="4"/>
      <c r="H374" s="4"/>
    </row>
    <row r="375" ht="15.75" customHeight="1">
      <c r="G375" s="4"/>
      <c r="H375" s="4"/>
    </row>
    <row r="376" ht="15.75" customHeight="1">
      <c r="G376" s="4"/>
      <c r="H376" s="4"/>
    </row>
    <row r="377" ht="15.75" customHeight="1">
      <c r="G377" s="4"/>
      <c r="H377" s="4"/>
    </row>
    <row r="378" ht="15.75" customHeight="1">
      <c r="G378" s="4"/>
      <c r="H378" s="4"/>
    </row>
    <row r="379" ht="15.75" customHeight="1">
      <c r="G379" s="4"/>
      <c r="H379" s="4"/>
    </row>
    <row r="380" ht="15.75" customHeight="1">
      <c r="G380" s="4"/>
      <c r="H380" s="4"/>
    </row>
    <row r="381" ht="15.75" customHeight="1">
      <c r="G381" s="4"/>
      <c r="H381" s="4"/>
    </row>
    <row r="382" ht="15.75" customHeight="1">
      <c r="G382" s="4"/>
      <c r="H382" s="4"/>
    </row>
    <row r="383" ht="15.75" customHeight="1">
      <c r="G383" s="4"/>
      <c r="H383" s="4"/>
    </row>
    <row r="384" ht="15.75" customHeight="1">
      <c r="G384" s="4"/>
      <c r="H384" s="4"/>
    </row>
    <row r="385" ht="15.75" customHeight="1">
      <c r="G385" s="4"/>
      <c r="H385" s="4"/>
    </row>
    <row r="386" ht="15.75" customHeight="1">
      <c r="G386" s="4"/>
      <c r="H386" s="4"/>
    </row>
    <row r="387" ht="15.75" customHeight="1">
      <c r="G387" s="4"/>
      <c r="H387" s="4"/>
    </row>
    <row r="388" ht="15.75" customHeight="1">
      <c r="G388" s="4"/>
      <c r="H388" s="4"/>
    </row>
    <row r="389" ht="15.75" customHeight="1">
      <c r="G389" s="4"/>
      <c r="H389" s="4"/>
    </row>
    <row r="390" ht="15.75" customHeight="1">
      <c r="G390" s="4"/>
      <c r="H390" s="4"/>
    </row>
    <row r="391" ht="15.75" customHeight="1">
      <c r="G391" s="4"/>
      <c r="H391" s="4"/>
    </row>
    <row r="392" ht="15.75" customHeight="1">
      <c r="G392" s="4"/>
      <c r="H392" s="4"/>
    </row>
    <row r="393" ht="15.75" customHeight="1">
      <c r="G393" s="4"/>
      <c r="H393" s="4"/>
    </row>
    <row r="394" ht="15.75" customHeight="1">
      <c r="G394" s="4"/>
      <c r="H394" s="4"/>
    </row>
    <row r="395" ht="15.75" customHeight="1">
      <c r="G395" s="4"/>
      <c r="H395" s="4"/>
    </row>
    <row r="396" ht="15.75" customHeight="1">
      <c r="G396" s="4"/>
      <c r="H396" s="4"/>
    </row>
    <row r="397" ht="15.75" customHeight="1">
      <c r="G397" s="4"/>
      <c r="H397" s="4"/>
    </row>
    <row r="398" ht="15.75" customHeight="1">
      <c r="G398" s="4"/>
      <c r="H398" s="4"/>
    </row>
    <row r="399" ht="15.75" customHeight="1">
      <c r="G399" s="4"/>
      <c r="H399" s="4"/>
    </row>
    <row r="400" ht="15.75" customHeight="1">
      <c r="G400" s="4"/>
      <c r="H400" s="4"/>
    </row>
    <row r="401" ht="15.75" customHeight="1">
      <c r="G401" s="4"/>
      <c r="H401" s="4"/>
    </row>
    <row r="402" ht="15.75" customHeight="1">
      <c r="G402" s="4"/>
      <c r="H402" s="4"/>
    </row>
    <row r="403" ht="15.75" customHeight="1">
      <c r="G403" s="4"/>
      <c r="H403" s="4"/>
    </row>
    <row r="404" ht="15.75" customHeight="1">
      <c r="G404" s="4"/>
      <c r="H404" s="4"/>
    </row>
    <row r="405" ht="15.75" customHeight="1">
      <c r="G405" s="4"/>
      <c r="H405" s="4"/>
    </row>
    <row r="406" ht="15.75" customHeight="1">
      <c r="G406" s="4"/>
      <c r="H406" s="4"/>
    </row>
    <row r="407" ht="15.75" customHeight="1">
      <c r="G407" s="4"/>
      <c r="H407" s="4"/>
    </row>
    <row r="408" ht="15.75" customHeight="1">
      <c r="G408" s="4"/>
      <c r="H408" s="4"/>
    </row>
    <row r="409" ht="15.75" customHeight="1">
      <c r="G409" s="4"/>
      <c r="H409" s="4"/>
    </row>
    <row r="410" ht="15.75" customHeight="1">
      <c r="G410" s="4"/>
      <c r="H410" s="4"/>
    </row>
    <row r="411" ht="15.75" customHeight="1">
      <c r="G411" s="4"/>
      <c r="H411" s="4"/>
    </row>
    <row r="412" ht="15.75" customHeight="1">
      <c r="G412" s="4"/>
      <c r="H412" s="4"/>
    </row>
    <row r="413" ht="15.75" customHeight="1">
      <c r="G413" s="4"/>
      <c r="H413" s="4"/>
    </row>
    <row r="414" ht="15.75" customHeight="1">
      <c r="G414" s="4"/>
      <c r="H414" s="4"/>
    </row>
    <row r="415" ht="15.75" customHeight="1">
      <c r="G415" s="4"/>
      <c r="H415" s="4"/>
    </row>
    <row r="416" ht="15.75" customHeight="1">
      <c r="G416" s="4"/>
      <c r="H416" s="4"/>
    </row>
    <row r="417" ht="15.75" customHeight="1">
      <c r="G417" s="4"/>
      <c r="H417" s="4"/>
    </row>
    <row r="418" ht="15.75" customHeight="1">
      <c r="G418" s="4"/>
      <c r="H418" s="4"/>
    </row>
    <row r="419" ht="15.75" customHeight="1">
      <c r="G419" s="4"/>
      <c r="H419" s="4"/>
    </row>
    <row r="420" ht="15.75" customHeight="1">
      <c r="G420" s="4"/>
      <c r="H420" s="4"/>
    </row>
    <row r="421" ht="15.75" customHeight="1">
      <c r="G421" s="4"/>
      <c r="H421" s="4"/>
    </row>
    <row r="422" ht="15.75" customHeight="1">
      <c r="G422" s="4"/>
      <c r="H422" s="4"/>
    </row>
    <row r="423" ht="15.75" customHeight="1">
      <c r="G423" s="4"/>
      <c r="H423" s="4"/>
    </row>
    <row r="424" ht="15.75" customHeight="1">
      <c r="G424" s="4"/>
      <c r="H424" s="4"/>
    </row>
    <row r="425" ht="15.75" customHeight="1">
      <c r="G425" s="4"/>
      <c r="H425" s="4"/>
    </row>
    <row r="426" ht="15.75" customHeight="1">
      <c r="G426" s="4"/>
      <c r="H426" s="4"/>
    </row>
    <row r="427" ht="15.75" customHeight="1">
      <c r="G427" s="4"/>
      <c r="H427" s="4"/>
    </row>
    <row r="428" ht="15.75" customHeight="1">
      <c r="G428" s="4"/>
      <c r="H428" s="4"/>
    </row>
    <row r="429" ht="15.75" customHeight="1">
      <c r="G429" s="4"/>
      <c r="H429" s="4"/>
    </row>
    <row r="430" ht="15.75" customHeight="1">
      <c r="G430" s="4"/>
      <c r="H430" s="4"/>
    </row>
    <row r="431" ht="15.75" customHeight="1">
      <c r="G431" s="4"/>
      <c r="H431" s="4"/>
    </row>
    <row r="432" ht="15.75" customHeight="1">
      <c r="G432" s="4"/>
      <c r="H432" s="4"/>
    </row>
    <row r="433" ht="15.75" customHeight="1">
      <c r="G433" s="4"/>
      <c r="H433" s="4"/>
    </row>
    <row r="434" ht="15.75" customHeight="1">
      <c r="G434" s="4"/>
      <c r="H434" s="4"/>
    </row>
    <row r="435" ht="15.75" customHeight="1">
      <c r="G435" s="4"/>
      <c r="H435" s="4"/>
    </row>
    <row r="436" ht="15.75" customHeight="1">
      <c r="G436" s="4"/>
      <c r="H436" s="4"/>
    </row>
    <row r="437" ht="15.75" customHeight="1">
      <c r="G437" s="4"/>
      <c r="H437" s="4"/>
    </row>
    <row r="438" ht="15.75" customHeight="1">
      <c r="G438" s="4"/>
      <c r="H438" s="4"/>
    </row>
    <row r="439" ht="15.75" customHeight="1">
      <c r="G439" s="4"/>
      <c r="H439" s="4"/>
    </row>
    <row r="440" ht="15.75" customHeight="1">
      <c r="G440" s="4"/>
      <c r="H440" s="4"/>
    </row>
    <row r="441" ht="15.75" customHeight="1">
      <c r="G441" s="4"/>
      <c r="H441" s="4"/>
    </row>
    <row r="442" ht="15.75" customHeight="1">
      <c r="G442" s="4"/>
      <c r="H442" s="4"/>
    </row>
    <row r="443" ht="15.75" customHeight="1">
      <c r="G443" s="4"/>
      <c r="H443" s="4"/>
    </row>
    <row r="444" ht="15.75" customHeight="1">
      <c r="G444" s="4"/>
      <c r="H444" s="4"/>
    </row>
    <row r="445" ht="15.75" customHeight="1">
      <c r="G445" s="4"/>
      <c r="H445" s="4"/>
    </row>
    <row r="446" ht="15.75" customHeight="1">
      <c r="G446" s="4"/>
      <c r="H446" s="4"/>
    </row>
    <row r="447" ht="15.75" customHeight="1">
      <c r="G447" s="4"/>
      <c r="H447" s="4"/>
    </row>
    <row r="448" ht="15.75" customHeight="1">
      <c r="G448" s="4"/>
      <c r="H448" s="4"/>
    </row>
    <row r="449" ht="15.75" customHeight="1">
      <c r="G449" s="4"/>
      <c r="H449" s="4"/>
    </row>
    <row r="450" ht="15.75" customHeight="1">
      <c r="G450" s="4"/>
      <c r="H450" s="4"/>
    </row>
    <row r="451" ht="15.75" customHeight="1">
      <c r="G451" s="4"/>
      <c r="H451" s="4"/>
    </row>
    <row r="452" ht="15.75" customHeight="1">
      <c r="G452" s="4"/>
      <c r="H452" s="4"/>
    </row>
    <row r="453" ht="15.75" customHeight="1">
      <c r="G453" s="4"/>
      <c r="H453" s="4"/>
    </row>
    <row r="454" ht="15.75" customHeight="1">
      <c r="G454" s="4"/>
      <c r="H454" s="4"/>
    </row>
    <row r="455" ht="15.75" customHeight="1">
      <c r="G455" s="4"/>
      <c r="H455" s="4"/>
    </row>
    <row r="456" ht="15.75" customHeight="1">
      <c r="G456" s="4"/>
      <c r="H456" s="4"/>
    </row>
    <row r="457" ht="15.75" customHeight="1">
      <c r="G457" s="4"/>
      <c r="H457" s="4"/>
    </row>
    <row r="458" ht="15.75" customHeight="1">
      <c r="G458" s="4"/>
      <c r="H458" s="4"/>
    </row>
    <row r="459" ht="15.75" customHeight="1">
      <c r="G459" s="4"/>
      <c r="H459" s="4"/>
    </row>
    <row r="460" ht="15.75" customHeight="1">
      <c r="G460" s="4"/>
      <c r="H460" s="4"/>
    </row>
    <row r="461" ht="15.75" customHeight="1">
      <c r="G461" s="4"/>
      <c r="H461" s="4"/>
    </row>
    <row r="462" ht="15.75" customHeight="1">
      <c r="G462" s="4"/>
      <c r="H462" s="4"/>
    </row>
    <row r="463" ht="15.75" customHeight="1">
      <c r="G463" s="4"/>
      <c r="H463" s="4"/>
    </row>
    <row r="464" ht="15.75" customHeight="1">
      <c r="G464" s="4"/>
      <c r="H464" s="4"/>
    </row>
    <row r="465" ht="15.75" customHeight="1">
      <c r="G465" s="4"/>
      <c r="H465" s="4"/>
    </row>
    <row r="466" ht="15.75" customHeight="1">
      <c r="G466" s="4"/>
      <c r="H466" s="4"/>
    </row>
    <row r="467" ht="15.75" customHeight="1">
      <c r="G467" s="4"/>
      <c r="H467" s="4"/>
    </row>
    <row r="468" ht="15.75" customHeight="1">
      <c r="G468" s="4"/>
      <c r="H468" s="4"/>
    </row>
    <row r="469" ht="15.75" customHeight="1">
      <c r="G469" s="4"/>
      <c r="H469" s="4"/>
    </row>
    <row r="470" ht="15.75" customHeight="1">
      <c r="G470" s="4"/>
      <c r="H470" s="4"/>
    </row>
    <row r="471" ht="15.75" customHeight="1">
      <c r="G471" s="4"/>
      <c r="H471" s="4"/>
    </row>
    <row r="472" ht="15.75" customHeight="1">
      <c r="G472" s="4"/>
      <c r="H472" s="4"/>
    </row>
    <row r="473" ht="15.75" customHeight="1">
      <c r="G473" s="4"/>
      <c r="H473" s="4"/>
    </row>
    <row r="474" ht="15.75" customHeight="1">
      <c r="G474" s="4"/>
      <c r="H474" s="4"/>
    </row>
    <row r="475" ht="15.75" customHeight="1">
      <c r="G475" s="4"/>
      <c r="H475" s="4"/>
    </row>
    <row r="476" ht="15.75" customHeight="1">
      <c r="G476" s="4"/>
      <c r="H476" s="4"/>
    </row>
    <row r="477" ht="15.75" customHeight="1">
      <c r="G477" s="4"/>
      <c r="H477" s="4"/>
    </row>
    <row r="478" ht="15.75" customHeight="1">
      <c r="G478" s="4"/>
      <c r="H478" s="4"/>
    </row>
    <row r="479" ht="15.75" customHeight="1">
      <c r="G479" s="4"/>
      <c r="H479" s="4"/>
    </row>
    <row r="480" ht="15.75" customHeight="1">
      <c r="G480" s="4"/>
      <c r="H480" s="4"/>
    </row>
    <row r="481" ht="15.75" customHeight="1">
      <c r="G481" s="4"/>
      <c r="H481" s="4"/>
    </row>
    <row r="482" ht="15.75" customHeight="1">
      <c r="G482" s="4"/>
      <c r="H482" s="4"/>
    </row>
    <row r="483" ht="15.75" customHeight="1">
      <c r="G483" s="4"/>
      <c r="H483" s="4"/>
    </row>
    <row r="484" ht="15.75" customHeight="1">
      <c r="G484" s="4"/>
      <c r="H484" s="4"/>
    </row>
    <row r="485" ht="15.75" customHeight="1">
      <c r="G485" s="4"/>
      <c r="H485" s="4"/>
    </row>
    <row r="486" ht="15.75" customHeight="1">
      <c r="G486" s="4"/>
      <c r="H486" s="4"/>
    </row>
    <row r="487" ht="15.75" customHeight="1">
      <c r="G487" s="4"/>
      <c r="H487" s="4"/>
    </row>
    <row r="488" ht="15.75" customHeight="1">
      <c r="G488" s="4"/>
      <c r="H488" s="4"/>
    </row>
    <row r="489" ht="15.75" customHeight="1">
      <c r="G489" s="4"/>
      <c r="H489" s="4"/>
    </row>
    <row r="490" ht="15.75" customHeight="1">
      <c r="G490" s="4"/>
      <c r="H490" s="4"/>
    </row>
    <row r="491" ht="15.75" customHeight="1">
      <c r="G491" s="4"/>
      <c r="H491" s="4"/>
    </row>
    <row r="492" ht="15.75" customHeight="1">
      <c r="G492" s="4"/>
      <c r="H492" s="4"/>
    </row>
    <row r="493" ht="15.75" customHeight="1">
      <c r="G493" s="4"/>
      <c r="H493" s="4"/>
    </row>
    <row r="494" ht="15.75" customHeight="1">
      <c r="G494" s="4"/>
      <c r="H494" s="4"/>
    </row>
    <row r="495" ht="15.75" customHeight="1">
      <c r="G495" s="4"/>
      <c r="H495" s="4"/>
    </row>
    <row r="496" ht="15.75" customHeight="1">
      <c r="G496" s="4"/>
      <c r="H496" s="4"/>
    </row>
    <row r="497" ht="15.75" customHeight="1">
      <c r="G497" s="4"/>
      <c r="H497" s="4"/>
    </row>
    <row r="498" ht="15.75" customHeight="1">
      <c r="G498" s="4"/>
      <c r="H498" s="4"/>
    </row>
    <row r="499" ht="15.75" customHeight="1">
      <c r="G499" s="4"/>
      <c r="H499" s="4"/>
    </row>
    <row r="500" ht="15.75" customHeight="1">
      <c r="G500" s="4"/>
      <c r="H500" s="4"/>
    </row>
    <row r="501" ht="15.75" customHeight="1">
      <c r="G501" s="4"/>
      <c r="H501" s="4"/>
    </row>
    <row r="502" ht="15.75" customHeight="1">
      <c r="G502" s="4"/>
      <c r="H502" s="4"/>
    </row>
    <row r="503" ht="15.75" customHeight="1">
      <c r="G503" s="4"/>
      <c r="H503" s="4"/>
    </row>
    <row r="504" ht="15.75" customHeight="1">
      <c r="G504" s="4"/>
      <c r="H504" s="4"/>
    </row>
    <row r="505" ht="15.75" customHeight="1">
      <c r="G505" s="4"/>
      <c r="H505" s="4"/>
    </row>
    <row r="506" ht="15.75" customHeight="1">
      <c r="G506" s="4"/>
      <c r="H506" s="4"/>
    </row>
    <row r="507" ht="15.75" customHeight="1">
      <c r="G507" s="4"/>
      <c r="H507" s="4"/>
    </row>
    <row r="508" ht="15.75" customHeight="1">
      <c r="G508" s="4"/>
      <c r="H508" s="4"/>
    </row>
    <row r="509" ht="15.75" customHeight="1">
      <c r="G509" s="4"/>
      <c r="H509" s="4"/>
    </row>
    <row r="510" ht="15.75" customHeight="1">
      <c r="G510" s="4"/>
      <c r="H510" s="4"/>
    </row>
    <row r="511" ht="15.75" customHeight="1">
      <c r="G511" s="4"/>
      <c r="H511" s="4"/>
    </row>
    <row r="512" ht="15.75" customHeight="1">
      <c r="G512" s="4"/>
      <c r="H512" s="4"/>
    </row>
    <row r="513" ht="15.75" customHeight="1">
      <c r="G513" s="4"/>
      <c r="H513" s="4"/>
    </row>
    <row r="514" ht="15.75" customHeight="1">
      <c r="G514" s="4"/>
      <c r="H514" s="4"/>
    </row>
    <row r="515" ht="15.75" customHeight="1">
      <c r="G515" s="4"/>
      <c r="H515" s="4"/>
    </row>
    <row r="516" ht="15.75" customHeight="1">
      <c r="G516" s="4"/>
      <c r="H516" s="4"/>
    </row>
    <row r="517" ht="15.75" customHeight="1">
      <c r="G517" s="4"/>
      <c r="H517" s="4"/>
    </row>
    <row r="518" ht="15.75" customHeight="1">
      <c r="G518" s="4"/>
      <c r="H518" s="4"/>
    </row>
    <row r="519" ht="15.75" customHeight="1">
      <c r="G519" s="4"/>
      <c r="H519" s="4"/>
    </row>
    <row r="520" ht="15.75" customHeight="1">
      <c r="G520" s="4"/>
      <c r="H520" s="4"/>
    </row>
    <row r="521" ht="15.75" customHeight="1">
      <c r="G521" s="4"/>
      <c r="H521" s="4"/>
    </row>
    <row r="522" ht="15.75" customHeight="1">
      <c r="G522" s="4"/>
      <c r="H522" s="4"/>
    </row>
    <row r="523" ht="15.75" customHeight="1">
      <c r="G523" s="4"/>
      <c r="H523" s="4"/>
    </row>
    <row r="524" ht="15.75" customHeight="1">
      <c r="G524" s="4"/>
      <c r="H524" s="4"/>
    </row>
    <row r="525" ht="15.75" customHeight="1">
      <c r="G525" s="4"/>
      <c r="H525" s="4"/>
    </row>
    <row r="526" ht="15.75" customHeight="1">
      <c r="G526" s="4"/>
      <c r="H526" s="4"/>
    </row>
    <row r="527" ht="15.75" customHeight="1">
      <c r="G527" s="4"/>
      <c r="H527" s="4"/>
    </row>
    <row r="528" ht="15.75" customHeight="1">
      <c r="G528" s="4"/>
      <c r="H528" s="4"/>
    </row>
    <row r="529" ht="15.75" customHeight="1">
      <c r="G529" s="4"/>
      <c r="H529" s="4"/>
    </row>
    <row r="530" ht="15.75" customHeight="1">
      <c r="G530" s="4"/>
      <c r="H530" s="4"/>
    </row>
    <row r="531" ht="15.75" customHeight="1">
      <c r="G531" s="4"/>
      <c r="H531" s="4"/>
    </row>
    <row r="532" ht="15.75" customHeight="1">
      <c r="G532" s="4"/>
      <c r="H532" s="4"/>
    </row>
    <row r="533" ht="15.75" customHeight="1">
      <c r="G533" s="4"/>
      <c r="H533" s="4"/>
    </row>
    <row r="534" ht="15.75" customHeight="1">
      <c r="G534" s="4"/>
      <c r="H534" s="4"/>
    </row>
    <row r="535" ht="15.75" customHeight="1">
      <c r="G535" s="4"/>
      <c r="H535" s="4"/>
    </row>
    <row r="536" ht="15.75" customHeight="1">
      <c r="G536" s="4"/>
      <c r="H536" s="4"/>
    </row>
    <row r="537" ht="15.75" customHeight="1">
      <c r="G537" s="4"/>
      <c r="H537" s="4"/>
    </row>
    <row r="538" ht="15.75" customHeight="1">
      <c r="G538" s="4"/>
      <c r="H538" s="4"/>
    </row>
    <row r="539" ht="15.75" customHeight="1">
      <c r="G539" s="4"/>
      <c r="H539" s="4"/>
    </row>
    <row r="540" ht="15.75" customHeight="1">
      <c r="G540" s="4"/>
      <c r="H540" s="4"/>
    </row>
    <row r="541" ht="15.75" customHeight="1">
      <c r="G541" s="4"/>
      <c r="H541" s="4"/>
    </row>
    <row r="542" ht="15.75" customHeight="1">
      <c r="G542" s="4"/>
      <c r="H542" s="4"/>
    </row>
    <row r="543" ht="15.75" customHeight="1">
      <c r="G543" s="4"/>
      <c r="H543" s="4"/>
    </row>
    <row r="544" ht="15.75" customHeight="1">
      <c r="G544" s="4"/>
      <c r="H544" s="4"/>
    </row>
    <row r="545" ht="15.75" customHeight="1">
      <c r="G545" s="4"/>
      <c r="H545" s="4"/>
    </row>
    <row r="546" ht="15.75" customHeight="1">
      <c r="G546" s="4"/>
      <c r="H546" s="4"/>
    </row>
    <row r="547" ht="15.75" customHeight="1">
      <c r="G547" s="4"/>
      <c r="H547" s="4"/>
    </row>
    <row r="548" ht="15.75" customHeight="1">
      <c r="G548" s="4"/>
      <c r="H548" s="4"/>
    </row>
    <row r="549" ht="15.75" customHeight="1">
      <c r="G549" s="4"/>
      <c r="H549" s="4"/>
    </row>
    <row r="550" ht="15.75" customHeight="1">
      <c r="G550" s="4"/>
      <c r="H550" s="4"/>
    </row>
    <row r="551" ht="15.75" customHeight="1">
      <c r="G551" s="4"/>
      <c r="H551" s="4"/>
    </row>
    <row r="552" ht="15.75" customHeight="1">
      <c r="G552" s="4"/>
      <c r="H552" s="4"/>
    </row>
    <row r="553" ht="15.75" customHeight="1">
      <c r="G553" s="4"/>
      <c r="H553" s="4"/>
    </row>
    <row r="554" ht="15.75" customHeight="1">
      <c r="G554" s="4"/>
      <c r="H554" s="4"/>
    </row>
    <row r="555" ht="15.75" customHeight="1">
      <c r="G555" s="4"/>
      <c r="H555" s="4"/>
    </row>
    <row r="556" ht="15.75" customHeight="1">
      <c r="G556" s="4"/>
      <c r="H556" s="4"/>
    </row>
    <row r="557" ht="15.75" customHeight="1">
      <c r="G557" s="4"/>
      <c r="H557" s="4"/>
    </row>
    <row r="558" ht="15.75" customHeight="1">
      <c r="G558" s="4"/>
      <c r="H558" s="4"/>
    </row>
    <row r="559" ht="15.75" customHeight="1">
      <c r="G559" s="4"/>
      <c r="H559" s="4"/>
    </row>
    <row r="560" ht="15.75" customHeight="1">
      <c r="G560" s="4"/>
      <c r="H560" s="4"/>
    </row>
    <row r="561" ht="15.75" customHeight="1">
      <c r="G561" s="4"/>
      <c r="H561" s="4"/>
    </row>
    <row r="562" ht="15.75" customHeight="1">
      <c r="G562" s="4"/>
      <c r="H562" s="4"/>
    </row>
    <row r="563" ht="15.75" customHeight="1">
      <c r="G563" s="4"/>
      <c r="H563" s="4"/>
    </row>
    <row r="564" ht="15.75" customHeight="1">
      <c r="G564" s="4"/>
      <c r="H564" s="4"/>
    </row>
    <row r="565" ht="15.75" customHeight="1">
      <c r="G565" s="4"/>
      <c r="H565" s="4"/>
    </row>
    <row r="566" ht="15.75" customHeight="1">
      <c r="G566" s="4"/>
      <c r="H566" s="4"/>
    </row>
    <row r="567" ht="15.75" customHeight="1">
      <c r="G567" s="4"/>
      <c r="H567" s="4"/>
    </row>
    <row r="568" ht="15.75" customHeight="1">
      <c r="G568" s="4"/>
      <c r="H568" s="4"/>
    </row>
    <row r="569" ht="15.75" customHeight="1">
      <c r="G569" s="4"/>
      <c r="H569" s="4"/>
    </row>
    <row r="570" ht="15.75" customHeight="1">
      <c r="G570" s="4"/>
      <c r="H570" s="4"/>
    </row>
    <row r="571" ht="15.75" customHeight="1">
      <c r="G571" s="4"/>
      <c r="H571" s="4"/>
    </row>
    <row r="572" ht="15.75" customHeight="1">
      <c r="G572" s="4"/>
      <c r="H572" s="4"/>
    </row>
    <row r="573" ht="15.75" customHeight="1">
      <c r="G573" s="4"/>
      <c r="H573" s="4"/>
    </row>
    <row r="574" ht="15.75" customHeight="1">
      <c r="G574" s="4"/>
      <c r="H574" s="4"/>
    </row>
    <row r="575" ht="15.75" customHeight="1">
      <c r="G575" s="4"/>
      <c r="H575" s="4"/>
    </row>
    <row r="576" ht="15.75" customHeight="1">
      <c r="G576" s="4"/>
      <c r="H576" s="4"/>
    </row>
    <row r="577" ht="15.75" customHeight="1">
      <c r="G577" s="4"/>
      <c r="H577" s="4"/>
    </row>
    <row r="578" ht="15.75" customHeight="1">
      <c r="G578" s="4"/>
      <c r="H578" s="4"/>
    </row>
    <row r="579" ht="15.75" customHeight="1">
      <c r="G579" s="4"/>
      <c r="H579" s="4"/>
    </row>
    <row r="580" ht="15.75" customHeight="1">
      <c r="G580" s="4"/>
      <c r="H580" s="4"/>
    </row>
    <row r="581" ht="15.75" customHeight="1">
      <c r="G581" s="4"/>
      <c r="H581" s="4"/>
    </row>
    <row r="582" ht="15.75" customHeight="1">
      <c r="G582" s="4"/>
      <c r="H582" s="4"/>
    </row>
    <row r="583" ht="15.75" customHeight="1">
      <c r="G583" s="4"/>
      <c r="H583" s="4"/>
    </row>
    <row r="584" ht="15.75" customHeight="1">
      <c r="G584" s="4"/>
      <c r="H584" s="4"/>
    </row>
    <row r="585" ht="15.75" customHeight="1">
      <c r="G585" s="4"/>
      <c r="H585" s="4"/>
    </row>
    <row r="586" ht="15.75" customHeight="1">
      <c r="G586" s="4"/>
      <c r="H586" s="4"/>
    </row>
    <row r="587" ht="15.75" customHeight="1">
      <c r="G587" s="4"/>
      <c r="H587" s="4"/>
    </row>
    <row r="588" ht="15.75" customHeight="1">
      <c r="G588" s="4"/>
      <c r="H588" s="4"/>
    </row>
    <row r="589" ht="15.75" customHeight="1">
      <c r="G589" s="4"/>
      <c r="H589" s="4"/>
    </row>
    <row r="590" ht="15.75" customHeight="1">
      <c r="G590" s="4"/>
      <c r="H590" s="4"/>
    </row>
    <row r="591" ht="15.75" customHeight="1">
      <c r="G591" s="4"/>
      <c r="H591" s="4"/>
    </row>
    <row r="592" ht="15.75" customHeight="1">
      <c r="G592" s="4"/>
      <c r="H592" s="4"/>
    </row>
    <row r="593" ht="15.75" customHeight="1">
      <c r="G593" s="4"/>
      <c r="H593" s="4"/>
    </row>
    <row r="594" ht="15.75" customHeight="1">
      <c r="G594" s="4"/>
      <c r="H594" s="4"/>
    </row>
    <row r="595" ht="15.75" customHeight="1">
      <c r="G595" s="4"/>
      <c r="H595" s="4"/>
    </row>
    <row r="596" ht="15.75" customHeight="1">
      <c r="G596" s="4"/>
      <c r="H596" s="4"/>
    </row>
    <row r="597" ht="15.75" customHeight="1">
      <c r="G597" s="4"/>
      <c r="H597" s="4"/>
    </row>
    <row r="598" ht="15.75" customHeight="1">
      <c r="G598" s="4"/>
      <c r="H598" s="4"/>
    </row>
    <row r="599" ht="15.75" customHeight="1">
      <c r="G599" s="4"/>
      <c r="H599" s="4"/>
    </row>
    <row r="600" ht="15.75" customHeight="1">
      <c r="G600" s="4"/>
      <c r="H600" s="4"/>
    </row>
    <row r="601" ht="15.75" customHeight="1">
      <c r="G601" s="4"/>
      <c r="H601" s="4"/>
    </row>
    <row r="602" ht="15.75" customHeight="1">
      <c r="G602" s="4"/>
      <c r="H602" s="4"/>
    </row>
    <row r="603" ht="15.75" customHeight="1">
      <c r="G603" s="4"/>
      <c r="H603" s="4"/>
    </row>
    <row r="604" ht="15.75" customHeight="1">
      <c r="G604" s="4"/>
      <c r="H604" s="4"/>
    </row>
    <row r="605" ht="15.75" customHeight="1">
      <c r="G605" s="4"/>
      <c r="H605" s="4"/>
    </row>
    <row r="606" ht="15.75" customHeight="1">
      <c r="G606" s="4"/>
      <c r="H606" s="4"/>
    </row>
    <row r="607" ht="15.75" customHeight="1">
      <c r="G607" s="4"/>
      <c r="H607" s="4"/>
    </row>
    <row r="608" ht="15.75" customHeight="1">
      <c r="G608" s="4"/>
      <c r="H608" s="4"/>
    </row>
    <row r="609" ht="15.75" customHeight="1">
      <c r="G609" s="4"/>
      <c r="H609" s="4"/>
    </row>
    <row r="610" ht="15.75" customHeight="1">
      <c r="G610" s="4"/>
      <c r="H610" s="4"/>
    </row>
    <row r="611" ht="15.75" customHeight="1">
      <c r="G611" s="4"/>
      <c r="H611" s="4"/>
    </row>
    <row r="612" ht="15.75" customHeight="1">
      <c r="G612" s="4"/>
      <c r="H612" s="4"/>
    </row>
    <row r="613" ht="15.75" customHeight="1">
      <c r="G613" s="4"/>
      <c r="H613" s="4"/>
    </row>
    <row r="614" ht="15.75" customHeight="1">
      <c r="G614" s="4"/>
      <c r="H614" s="4"/>
    </row>
    <row r="615" ht="15.75" customHeight="1">
      <c r="G615" s="4"/>
      <c r="H615" s="4"/>
    </row>
    <row r="616" ht="15.75" customHeight="1">
      <c r="G616" s="4"/>
      <c r="H616" s="4"/>
    </row>
    <row r="617" ht="15.75" customHeight="1">
      <c r="G617" s="4"/>
      <c r="H617" s="4"/>
    </row>
    <row r="618" ht="15.75" customHeight="1">
      <c r="G618" s="4"/>
      <c r="H618" s="4"/>
    </row>
    <row r="619" ht="15.75" customHeight="1">
      <c r="G619" s="4"/>
      <c r="H619" s="4"/>
    </row>
    <row r="620" ht="15.75" customHeight="1">
      <c r="G620" s="4"/>
      <c r="H620" s="4"/>
    </row>
    <row r="621" ht="15.75" customHeight="1">
      <c r="G621" s="4"/>
      <c r="H621" s="4"/>
    </row>
    <row r="622" ht="15.75" customHeight="1">
      <c r="G622" s="4"/>
      <c r="H622" s="4"/>
    </row>
    <row r="623" ht="15.75" customHeight="1">
      <c r="G623" s="4"/>
      <c r="H623" s="4"/>
    </row>
    <row r="624" ht="15.75" customHeight="1">
      <c r="G624" s="4"/>
      <c r="H624" s="4"/>
    </row>
    <row r="625" ht="15.75" customHeight="1">
      <c r="G625" s="4"/>
      <c r="H625" s="4"/>
    </row>
    <row r="626" ht="15.75" customHeight="1">
      <c r="G626" s="4"/>
      <c r="H626" s="4"/>
    </row>
    <row r="627" ht="15.75" customHeight="1">
      <c r="G627" s="4"/>
      <c r="H627" s="4"/>
    </row>
    <row r="628" ht="15.75" customHeight="1">
      <c r="G628" s="4"/>
      <c r="H628" s="4"/>
    </row>
    <row r="629" ht="15.75" customHeight="1">
      <c r="G629" s="4"/>
      <c r="H629" s="4"/>
    </row>
    <row r="630" ht="15.75" customHeight="1">
      <c r="G630" s="4"/>
      <c r="H630" s="4"/>
    </row>
    <row r="631" ht="15.75" customHeight="1">
      <c r="G631" s="4"/>
      <c r="H631" s="4"/>
    </row>
    <row r="632" ht="15.75" customHeight="1">
      <c r="G632" s="4"/>
      <c r="H632" s="4"/>
    </row>
    <row r="633" ht="15.75" customHeight="1">
      <c r="G633" s="4"/>
      <c r="H633" s="4"/>
    </row>
    <row r="634" ht="15.75" customHeight="1">
      <c r="G634" s="4"/>
      <c r="H634" s="4"/>
    </row>
    <row r="635" ht="15.75" customHeight="1">
      <c r="G635" s="4"/>
      <c r="H635" s="4"/>
    </row>
    <row r="636" ht="15.75" customHeight="1">
      <c r="G636" s="4"/>
      <c r="H636" s="4"/>
    </row>
    <row r="637" ht="15.75" customHeight="1">
      <c r="G637" s="4"/>
      <c r="H637" s="4"/>
    </row>
    <row r="638" ht="15.75" customHeight="1">
      <c r="G638" s="4"/>
      <c r="H638" s="4"/>
    </row>
    <row r="639" ht="15.75" customHeight="1">
      <c r="G639" s="4"/>
      <c r="H639" s="4"/>
    </row>
    <row r="640" ht="15.75" customHeight="1">
      <c r="G640" s="4"/>
      <c r="H640" s="4"/>
    </row>
    <row r="641" ht="15.75" customHeight="1">
      <c r="G641" s="4"/>
      <c r="H641" s="4"/>
    </row>
    <row r="642" ht="15.75" customHeight="1">
      <c r="G642" s="4"/>
      <c r="H642" s="4"/>
    </row>
    <row r="643" ht="15.75" customHeight="1">
      <c r="G643" s="4"/>
      <c r="H643" s="4"/>
    </row>
    <row r="644" ht="15.75" customHeight="1">
      <c r="G644" s="4"/>
      <c r="H644" s="4"/>
    </row>
    <row r="645" ht="15.75" customHeight="1">
      <c r="G645" s="4"/>
      <c r="H645" s="4"/>
    </row>
    <row r="646" ht="15.75" customHeight="1">
      <c r="G646" s="4"/>
      <c r="H646" s="4"/>
    </row>
    <row r="647" ht="15.75" customHeight="1">
      <c r="G647" s="4"/>
      <c r="H647" s="4"/>
    </row>
    <row r="648" ht="15.75" customHeight="1">
      <c r="G648" s="4"/>
      <c r="H648" s="4"/>
    </row>
    <row r="649" ht="15.75" customHeight="1">
      <c r="G649" s="4"/>
      <c r="H649" s="4"/>
    </row>
    <row r="650" ht="15.75" customHeight="1">
      <c r="G650" s="4"/>
      <c r="H650" s="4"/>
    </row>
    <row r="651" ht="15.75" customHeight="1">
      <c r="G651" s="4"/>
      <c r="H651" s="4"/>
    </row>
    <row r="652" ht="15.75" customHeight="1">
      <c r="G652" s="4"/>
      <c r="H652" s="4"/>
    </row>
    <row r="653" ht="15.75" customHeight="1">
      <c r="G653" s="4"/>
      <c r="H653" s="4"/>
    </row>
    <row r="654" ht="15.75" customHeight="1">
      <c r="G654" s="4"/>
      <c r="H654" s="4"/>
    </row>
    <row r="655" ht="15.75" customHeight="1">
      <c r="G655" s="4"/>
      <c r="H655" s="4"/>
    </row>
    <row r="656" ht="15.75" customHeight="1">
      <c r="G656" s="4"/>
      <c r="H656" s="4"/>
    </row>
    <row r="657" ht="15.75" customHeight="1">
      <c r="G657" s="4"/>
      <c r="H657" s="4"/>
    </row>
    <row r="658" ht="15.75" customHeight="1">
      <c r="G658" s="4"/>
      <c r="H658" s="4"/>
    </row>
    <row r="659" ht="15.75" customHeight="1">
      <c r="G659" s="4"/>
      <c r="H659" s="4"/>
    </row>
    <row r="660" ht="15.75" customHeight="1">
      <c r="G660" s="4"/>
      <c r="H660" s="4"/>
    </row>
    <row r="661" ht="15.75" customHeight="1">
      <c r="G661" s="4"/>
      <c r="H661" s="4"/>
    </row>
    <row r="662" ht="15.75" customHeight="1">
      <c r="G662" s="4"/>
      <c r="H662" s="4"/>
    </row>
    <row r="663" ht="15.75" customHeight="1">
      <c r="G663" s="4"/>
      <c r="H663" s="4"/>
    </row>
    <row r="664" ht="15.75" customHeight="1">
      <c r="G664" s="4"/>
      <c r="H664" s="4"/>
    </row>
    <row r="665" ht="15.75" customHeight="1">
      <c r="G665" s="4"/>
      <c r="H665" s="4"/>
    </row>
    <row r="666" ht="15.75" customHeight="1">
      <c r="G666" s="4"/>
      <c r="H666" s="4"/>
    </row>
    <row r="667" ht="15.75" customHeight="1">
      <c r="G667" s="4"/>
      <c r="H667" s="4"/>
    </row>
    <row r="668" ht="15.75" customHeight="1">
      <c r="G668" s="4"/>
      <c r="H668" s="4"/>
    </row>
    <row r="669" ht="15.75" customHeight="1">
      <c r="G669" s="4"/>
      <c r="H669" s="4"/>
    </row>
    <row r="670" ht="15.75" customHeight="1">
      <c r="G670" s="4"/>
      <c r="H670" s="4"/>
    </row>
    <row r="671" ht="15.75" customHeight="1">
      <c r="G671" s="4"/>
      <c r="H671" s="4"/>
    </row>
    <row r="672" ht="15.75" customHeight="1">
      <c r="G672" s="4"/>
      <c r="H672" s="4"/>
    </row>
    <row r="673" ht="15.75" customHeight="1">
      <c r="G673" s="4"/>
      <c r="H673" s="4"/>
    </row>
    <row r="674" ht="15.75" customHeight="1">
      <c r="G674" s="4"/>
      <c r="H674" s="4"/>
    </row>
    <row r="675" ht="15.75" customHeight="1">
      <c r="G675" s="4"/>
      <c r="H675" s="4"/>
    </row>
    <row r="676" ht="15.75" customHeight="1">
      <c r="G676" s="4"/>
      <c r="H676" s="4"/>
    </row>
    <row r="677" ht="15.75" customHeight="1">
      <c r="G677" s="4"/>
      <c r="H677" s="4"/>
    </row>
    <row r="678" ht="15.75" customHeight="1">
      <c r="G678" s="4"/>
      <c r="H678" s="4"/>
    </row>
    <row r="679" ht="15.75" customHeight="1">
      <c r="G679" s="4"/>
      <c r="H679" s="4"/>
    </row>
    <row r="680" ht="15.75" customHeight="1">
      <c r="G680" s="4"/>
      <c r="H680" s="4"/>
    </row>
    <row r="681" ht="15.75" customHeight="1">
      <c r="G681" s="4"/>
      <c r="H681" s="4"/>
    </row>
    <row r="682" ht="15.75" customHeight="1">
      <c r="G682" s="4"/>
      <c r="H682" s="4"/>
    </row>
    <row r="683" ht="15.75" customHeight="1">
      <c r="G683" s="4"/>
      <c r="H683" s="4"/>
    </row>
    <row r="684" ht="15.75" customHeight="1">
      <c r="G684" s="4"/>
      <c r="H684" s="4"/>
    </row>
    <row r="685" ht="15.75" customHeight="1">
      <c r="G685" s="4"/>
      <c r="H685" s="4"/>
    </row>
    <row r="686" ht="15.75" customHeight="1">
      <c r="G686" s="4"/>
      <c r="H686" s="4"/>
    </row>
    <row r="687" ht="15.75" customHeight="1">
      <c r="G687" s="4"/>
      <c r="H687" s="4"/>
    </row>
    <row r="688" ht="15.75" customHeight="1">
      <c r="G688" s="4"/>
      <c r="H688" s="4"/>
    </row>
    <row r="689" ht="15.75" customHeight="1">
      <c r="G689" s="4"/>
      <c r="H689" s="4"/>
    </row>
    <row r="690" ht="15.75" customHeight="1">
      <c r="G690" s="4"/>
      <c r="H690" s="4"/>
    </row>
    <row r="691" ht="15.75" customHeight="1">
      <c r="G691" s="4"/>
      <c r="H691" s="4"/>
    </row>
    <row r="692" ht="15.75" customHeight="1">
      <c r="G692" s="4"/>
      <c r="H692" s="4"/>
    </row>
    <row r="693" ht="15.75" customHeight="1">
      <c r="G693" s="4"/>
      <c r="H693" s="4"/>
    </row>
    <row r="694" ht="15.75" customHeight="1">
      <c r="G694" s="4"/>
      <c r="H694" s="4"/>
    </row>
    <row r="695" ht="15.75" customHeight="1">
      <c r="G695" s="4"/>
      <c r="H695" s="4"/>
    </row>
    <row r="696" ht="15.75" customHeight="1">
      <c r="G696" s="4"/>
      <c r="H696" s="4"/>
    </row>
    <row r="697" ht="15.75" customHeight="1">
      <c r="G697" s="4"/>
      <c r="H697" s="4"/>
    </row>
    <row r="698" ht="15.75" customHeight="1">
      <c r="G698" s="4"/>
      <c r="H698" s="4"/>
    </row>
    <row r="699" ht="15.75" customHeight="1">
      <c r="G699" s="4"/>
      <c r="H699" s="4"/>
    </row>
    <row r="700" ht="15.75" customHeight="1">
      <c r="G700" s="4"/>
      <c r="H700" s="4"/>
    </row>
    <row r="701" ht="15.75" customHeight="1">
      <c r="G701" s="4"/>
      <c r="H701" s="4"/>
    </row>
    <row r="702" ht="15.75" customHeight="1">
      <c r="G702" s="4"/>
      <c r="H702" s="4"/>
    </row>
    <row r="703" ht="15.75" customHeight="1">
      <c r="G703" s="4"/>
      <c r="H703" s="4"/>
    </row>
    <row r="704" ht="15.75" customHeight="1">
      <c r="G704" s="4"/>
      <c r="H704" s="4"/>
    </row>
    <row r="705" ht="15.75" customHeight="1">
      <c r="G705" s="4"/>
      <c r="H705" s="4"/>
    </row>
    <row r="706" ht="15.75" customHeight="1">
      <c r="G706" s="4"/>
      <c r="H706" s="4"/>
    </row>
    <row r="707" ht="15.75" customHeight="1">
      <c r="G707" s="4"/>
      <c r="H707" s="4"/>
    </row>
    <row r="708" ht="15.75" customHeight="1">
      <c r="G708" s="4"/>
      <c r="H708" s="4"/>
    </row>
    <row r="709" ht="15.75" customHeight="1">
      <c r="G709" s="4"/>
      <c r="H709" s="4"/>
    </row>
    <row r="710" ht="15.75" customHeight="1">
      <c r="G710" s="4"/>
      <c r="H710" s="4"/>
    </row>
    <row r="711" ht="15.75" customHeight="1">
      <c r="G711" s="4"/>
      <c r="H711" s="4"/>
    </row>
    <row r="712" ht="15.75" customHeight="1">
      <c r="G712" s="4"/>
      <c r="H712" s="4"/>
    </row>
    <row r="713" ht="15.75" customHeight="1">
      <c r="G713" s="4"/>
      <c r="H713" s="4"/>
    </row>
    <row r="714" ht="15.75" customHeight="1">
      <c r="G714" s="4"/>
      <c r="H714" s="4"/>
    </row>
    <row r="715" ht="15.75" customHeight="1">
      <c r="G715" s="4"/>
      <c r="H715" s="4"/>
    </row>
    <row r="716" ht="15.75" customHeight="1">
      <c r="G716" s="4"/>
      <c r="H716" s="4"/>
    </row>
    <row r="717" ht="15.75" customHeight="1">
      <c r="G717" s="4"/>
      <c r="H717" s="4"/>
    </row>
    <row r="718" ht="15.75" customHeight="1">
      <c r="G718" s="4"/>
      <c r="H718" s="4"/>
    </row>
    <row r="719" ht="15.75" customHeight="1">
      <c r="G719" s="4"/>
      <c r="H719" s="4"/>
    </row>
    <row r="720" ht="15.75" customHeight="1">
      <c r="G720" s="4"/>
      <c r="H720" s="4"/>
    </row>
    <row r="721" ht="15.75" customHeight="1">
      <c r="G721" s="4"/>
      <c r="H721" s="4"/>
    </row>
    <row r="722" ht="15.75" customHeight="1">
      <c r="G722" s="4"/>
      <c r="H722" s="4"/>
    </row>
    <row r="723" ht="15.75" customHeight="1">
      <c r="G723" s="4"/>
      <c r="H723" s="4"/>
    </row>
    <row r="724" ht="15.75" customHeight="1">
      <c r="G724" s="4"/>
      <c r="H724" s="4"/>
    </row>
    <row r="725" ht="15.75" customHeight="1">
      <c r="G725" s="4"/>
      <c r="H725" s="4"/>
    </row>
    <row r="726" ht="15.75" customHeight="1">
      <c r="G726" s="4"/>
      <c r="H726" s="4"/>
    </row>
    <row r="727" ht="15.75" customHeight="1">
      <c r="G727" s="4"/>
      <c r="H727" s="4"/>
    </row>
    <row r="728" ht="15.75" customHeight="1">
      <c r="G728" s="4"/>
      <c r="H728" s="4"/>
    </row>
    <row r="729" ht="15.75" customHeight="1">
      <c r="G729" s="4"/>
      <c r="H729" s="4"/>
    </row>
    <row r="730" ht="15.75" customHeight="1">
      <c r="G730" s="4"/>
      <c r="H730" s="4"/>
    </row>
    <row r="731" ht="15.75" customHeight="1">
      <c r="G731" s="4"/>
      <c r="H731" s="4"/>
    </row>
    <row r="732" ht="15.75" customHeight="1">
      <c r="G732" s="4"/>
      <c r="H732" s="4"/>
    </row>
    <row r="733" ht="15.75" customHeight="1">
      <c r="G733" s="4"/>
      <c r="H733" s="4"/>
    </row>
    <row r="734" ht="15.75" customHeight="1">
      <c r="G734" s="4"/>
      <c r="H734" s="4"/>
    </row>
    <row r="735" ht="15.75" customHeight="1">
      <c r="G735" s="4"/>
      <c r="H735" s="4"/>
    </row>
    <row r="736" ht="15.75" customHeight="1">
      <c r="G736" s="4"/>
      <c r="H736" s="4"/>
    </row>
    <row r="737" ht="15.75" customHeight="1">
      <c r="G737" s="4"/>
      <c r="H737" s="4"/>
    </row>
    <row r="738" ht="15.75" customHeight="1">
      <c r="G738" s="4"/>
      <c r="H738" s="4"/>
    </row>
    <row r="739" ht="15.75" customHeight="1">
      <c r="G739" s="4"/>
      <c r="H739" s="4"/>
    </row>
    <row r="740" ht="15.75" customHeight="1">
      <c r="G740" s="4"/>
      <c r="H740" s="4"/>
    </row>
    <row r="741" ht="15.75" customHeight="1">
      <c r="G741" s="4"/>
      <c r="H741" s="4"/>
    </row>
    <row r="742" ht="15.75" customHeight="1">
      <c r="G742" s="4"/>
      <c r="H742" s="4"/>
    </row>
    <row r="743" ht="15.75" customHeight="1">
      <c r="G743" s="4"/>
      <c r="H743" s="4"/>
    </row>
    <row r="744" ht="15.75" customHeight="1">
      <c r="G744" s="4"/>
      <c r="H744" s="4"/>
    </row>
    <row r="745" ht="15.75" customHeight="1">
      <c r="G745" s="4"/>
      <c r="H745" s="4"/>
    </row>
    <row r="746" ht="15.75" customHeight="1">
      <c r="G746" s="4"/>
      <c r="H746" s="4"/>
    </row>
    <row r="747" ht="15.75" customHeight="1">
      <c r="G747" s="4"/>
      <c r="H747" s="4"/>
    </row>
    <row r="748" ht="15.75" customHeight="1">
      <c r="G748" s="4"/>
      <c r="H748" s="4"/>
    </row>
    <row r="749" ht="15.75" customHeight="1">
      <c r="G749" s="4"/>
      <c r="H749" s="4"/>
    </row>
    <row r="750" ht="15.75" customHeight="1">
      <c r="G750" s="4"/>
      <c r="H750" s="4"/>
    </row>
    <row r="751" ht="15.75" customHeight="1">
      <c r="G751" s="4"/>
      <c r="H751" s="4"/>
    </row>
    <row r="752" ht="15.75" customHeight="1">
      <c r="G752" s="4"/>
      <c r="H752" s="4"/>
    </row>
    <row r="753" ht="15.75" customHeight="1">
      <c r="G753" s="4"/>
      <c r="H753" s="4"/>
    </row>
    <row r="754" ht="15.75" customHeight="1">
      <c r="G754" s="4"/>
      <c r="H754" s="4"/>
    </row>
    <row r="755" ht="15.75" customHeight="1">
      <c r="G755" s="4"/>
      <c r="H755" s="4"/>
    </row>
    <row r="756" ht="15.75" customHeight="1">
      <c r="G756" s="4"/>
      <c r="H756" s="4"/>
    </row>
    <row r="757" ht="15.75" customHeight="1">
      <c r="G757" s="4"/>
      <c r="H757" s="4"/>
    </row>
    <row r="758" ht="15.75" customHeight="1">
      <c r="G758" s="4"/>
      <c r="H758" s="4"/>
    </row>
    <row r="759" ht="15.75" customHeight="1">
      <c r="G759" s="4"/>
      <c r="H759" s="4"/>
    </row>
    <row r="760" ht="15.75" customHeight="1">
      <c r="G760" s="4"/>
      <c r="H760" s="4"/>
    </row>
    <row r="761" ht="15.75" customHeight="1">
      <c r="G761" s="4"/>
      <c r="H761" s="4"/>
    </row>
    <row r="762" ht="15.75" customHeight="1">
      <c r="G762" s="4"/>
      <c r="H762" s="4"/>
    </row>
    <row r="763" ht="15.75" customHeight="1">
      <c r="G763" s="4"/>
      <c r="H763" s="4"/>
    </row>
    <row r="764" ht="15.75" customHeight="1">
      <c r="G764" s="4"/>
      <c r="H764" s="4"/>
    </row>
    <row r="765" ht="15.75" customHeight="1">
      <c r="G765" s="4"/>
      <c r="H765" s="4"/>
    </row>
    <row r="766" ht="15.75" customHeight="1">
      <c r="G766" s="4"/>
      <c r="H766" s="4"/>
    </row>
    <row r="767" ht="15.75" customHeight="1">
      <c r="G767" s="4"/>
      <c r="H767" s="4"/>
    </row>
    <row r="768" ht="15.75" customHeight="1">
      <c r="G768" s="4"/>
      <c r="H768" s="4"/>
    </row>
    <row r="769" ht="15.75" customHeight="1">
      <c r="G769" s="4"/>
      <c r="H769" s="4"/>
    </row>
    <row r="770" ht="15.75" customHeight="1">
      <c r="G770" s="4"/>
      <c r="H770" s="4"/>
    </row>
    <row r="771" ht="15.75" customHeight="1">
      <c r="G771" s="4"/>
      <c r="H771" s="4"/>
    </row>
    <row r="772" ht="15.75" customHeight="1">
      <c r="G772" s="4"/>
      <c r="H772" s="4"/>
    </row>
    <row r="773" ht="15.75" customHeight="1">
      <c r="G773" s="4"/>
      <c r="H773" s="4"/>
    </row>
    <row r="774" ht="15.75" customHeight="1">
      <c r="G774" s="4"/>
      <c r="H774" s="4"/>
    </row>
    <row r="775" ht="15.75" customHeight="1">
      <c r="G775" s="4"/>
      <c r="H775" s="4"/>
    </row>
    <row r="776" ht="15.75" customHeight="1">
      <c r="G776" s="4"/>
      <c r="H776" s="4"/>
    </row>
    <row r="777" ht="15.75" customHeight="1">
      <c r="G777" s="4"/>
      <c r="H777" s="4"/>
    </row>
    <row r="778" ht="15.75" customHeight="1">
      <c r="G778" s="4"/>
      <c r="H778" s="4"/>
    </row>
    <row r="779" ht="15.75" customHeight="1">
      <c r="G779" s="4"/>
      <c r="H779" s="4"/>
    </row>
    <row r="780" ht="15.75" customHeight="1">
      <c r="G780" s="4"/>
      <c r="H780" s="4"/>
    </row>
    <row r="781" ht="15.75" customHeight="1">
      <c r="G781" s="4"/>
      <c r="H781" s="4"/>
    </row>
    <row r="782" ht="15.75" customHeight="1">
      <c r="G782" s="4"/>
      <c r="H782" s="4"/>
    </row>
    <row r="783" ht="15.75" customHeight="1">
      <c r="G783" s="4"/>
      <c r="H783" s="4"/>
    </row>
    <row r="784" ht="15.75" customHeight="1">
      <c r="G784" s="4"/>
      <c r="H784" s="4"/>
    </row>
    <row r="785" ht="15.75" customHeight="1">
      <c r="G785" s="4"/>
      <c r="H785" s="4"/>
    </row>
    <row r="786" ht="15.75" customHeight="1">
      <c r="G786" s="4"/>
      <c r="H786" s="4"/>
    </row>
    <row r="787" ht="15.75" customHeight="1">
      <c r="G787" s="4"/>
      <c r="H787" s="4"/>
    </row>
    <row r="788" ht="15.75" customHeight="1">
      <c r="G788" s="4"/>
      <c r="H788" s="4"/>
    </row>
    <row r="789" ht="15.75" customHeight="1">
      <c r="G789" s="4"/>
      <c r="H789" s="4"/>
    </row>
    <row r="790" ht="15.75" customHeight="1">
      <c r="G790" s="4"/>
      <c r="H790" s="4"/>
    </row>
    <row r="791" ht="15.75" customHeight="1">
      <c r="G791" s="4"/>
      <c r="H791" s="4"/>
    </row>
    <row r="792" ht="15.75" customHeight="1">
      <c r="G792" s="4"/>
      <c r="H792" s="4"/>
    </row>
    <row r="793" ht="15.75" customHeight="1">
      <c r="G793" s="4"/>
      <c r="H793" s="4"/>
    </row>
    <row r="794" ht="15.75" customHeight="1">
      <c r="G794" s="4"/>
      <c r="H794" s="4"/>
    </row>
    <row r="795" ht="15.75" customHeight="1">
      <c r="G795" s="4"/>
      <c r="H795" s="4"/>
    </row>
    <row r="796" ht="15.75" customHeight="1">
      <c r="G796" s="4"/>
      <c r="H796" s="4"/>
    </row>
    <row r="797" ht="15.75" customHeight="1">
      <c r="G797" s="4"/>
      <c r="H797" s="4"/>
    </row>
    <row r="798" ht="15.75" customHeight="1">
      <c r="G798" s="4"/>
      <c r="H798" s="4"/>
    </row>
    <row r="799" ht="15.75" customHeight="1">
      <c r="G799" s="4"/>
      <c r="H799" s="4"/>
    </row>
    <row r="800" ht="15.75" customHeight="1">
      <c r="G800" s="4"/>
      <c r="H800" s="4"/>
    </row>
    <row r="801" ht="15.75" customHeight="1">
      <c r="G801" s="4"/>
      <c r="H801" s="4"/>
    </row>
    <row r="802" ht="15.75" customHeight="1">
      <c r="G802" s="4"/>
      <c r="H802" s="4"/>
    </row>
    <row r="803" ht="15.75" customHeight="1">
      <c r="G803" s="4"/>
      <c r="H803" s="4"/>
    </row>
    <row r="804" ht="15.75" customHeight="1">
      <c r="G804" s="4"/>
      <c r="H804" s="4"/>
    </row>
    <row r="805" ht="15.75" customHeight="1">
      <c r="G805" s="4"/>
      <c r="H805" s="4"/>
    </row>
    <row r="806" ht="15.75" customHeight="1">
      <c r="G806" s="4"/>
      <c r="H806" s="4"/>
    </row>
    <row r="807" ht="15.75" customHeight="1">
      <c r="G807" s="4"/>
      <c r="H807" s="4"/>
    </row>
    <row r="808" ht="15.75" customHeight="1">
      <c r="G808" s="4"/>
      <c r="H808" s="4"/>
    </row>
    <row r="809" ht="15.75" customHeight="1">
      <c r="G809" s="4"/>
      <c r="H809" s="4"/>
    </row>
    <row r="810" ht="15.75" customHeight="1">
      <c r="G810" s="4"/>
      <c r="H810" s="4"/>
    </row>
    <row r="811" ht="15.75" customHeight="1">
      <c r="G811" s="4"/>
      <c r="H811" s="4"/>
    </row>
    <row r="812" ht="15.75" customHeight="1">
      <c r="G812" s="4"/>
      <c r="H812" s="4"/>
    </row>
    <row r="813" ht="15.75" customHeight="1">
      <c r="G813" s="4"/>
      <c r="H813" s="4"/>
    </row>
    <row r="814" ht="15.75" customHeight="1">
      <c r="G814" s="4"/>
      <c r="H814" s="4"/>
    </row>
    <row r="815" ht="15.75" customHeight="1">
      <c r="G815" s="4"/>
      <c r="H815" s="4"/>
    </row>
    <row r="816" ht="15.75" customHeight="1">
      <c r="G816" s="4"/>
      <c r="H816" s="4"/>
    </row>
    <row r="817" ht="15.75" customHeight="1">
      <c r="G817" s="4"/>
      <c r="H817" s="4"/>
    </row>
    <row r="818" ht="15.75" customHeight="1">
      <c r="G818" s="4"/>
      <c r="H818" s="4"/>
    </row>
    <row r="819" ht="15.75" customHeight="1">
      <c r="G819" s="4"/>
      <c r="H819" s="4"/>
    </row>
    <row r="820" ht="15.75" customHeight="1">
      <c r="G820" s="4"/>
      <c r="H820" s="4"/>
    </row>
    <row r="821" ht="15.75" customHeight="1">
      <c r="G821" s="4"/>
      <c r="H821" s="4"/>
    </row>
    <row r="822" ht="15.75" customHeight="1">
      <c r="G822" s="4"/>
      <c r="H822" s="4"/>
    </row>
    <row r="823" ht="15.75" customHeight="1">
      <c r="G823" s="4"/>
      <c r="H823" s="4"/>
    </row>
    <row r="824" ht="15.75" customHeight="1">
      <c r="G824" s="4"/>
      <c r="H824" s="4"/>
    </row>
    <row r="825" ht="15.75" customHeight="1">
      <c r="G825" s="4"/>
      <c r="H825" s="4"/>
    </row>
    <row r="826" ht="15.75" customHeight="1">
      <c r="G826" s="4"/>
      <c r="H826" s="4"/>
    </row>
    <row r="827" ht="15.75" customHeight="1">
      <c r="G827" s="4"/>
      <c r="H827" s="4"/>
    </row>
    <row r="828" ht="15.75" customHeight="1">
      <c r="G828" s="4"/>
      <c r="H828" s="4"/>
    </row>
    <row r="829" ht="15.75" customHeight="1">
      <c r="G829" s="4"/>
      <c r="H829" s="4"/>
    </row>
    <row r="830" ht="15.75" customHeight="1">
      <c r="G830" s="4"/>
      <c r="H830" s="4"/>
    </row>
    <row r="831" ht="15.75" customHeight="1">
      <c r="G831" s="4"/>
      <c r="H831" s="4"/>
    </row>
    <row r="832" ht="15.75" customHeight="1">
      <c r="G832" s="4"/>
      <c r="H832" s="4"/>
    </row>
    <row r="833" ht="15.75" customHeight="1">
      <c r="G833" s="4"/>
      <c r="H833" s="4"/>
    </row>
    <row r="834" ht="15.75" customHeight="1">
      <c r="G834" s="4"/>
      <c r="H834" s="4"/>
    </row>
    <row r="835" ht="15.75" customHeight="1">
      <c r="G835" s="4"/>
      <c r="H835" s="4"/>
    </row>
    <row r="836" ht="15.75" customHeight="1">
      <c r="G836" s="4"/>
      <c r="H836" s="4"/>
    </row>
    <row r="837" ht="15.75" customHeight="1">
      <c r="G837" s="4"/>
      <c r="H837" s="4"/>
    </row>
    <row r="838" ht="15.75" customHeight="1">
      <c r="G838" s="4"/>
      <c r="H838" s="4"/>
    </row>
    <row r="839" ht="15.75" customHeight="1">
      <c r="G839" s="4"/>
      <c r="H839" s="4"/>
    </row>
    <row r="840" ht="15.75" customHeight="1">
      <c r="G840" s="4"/>
      <c r="H840" s="4"/>
    </row>
    <row r="841" ht="15.75" customHeight="1">
      <c r="G841" s="4"/>
      <c r="H841" s="4"/>
    </row>
    <row r="842" ht="15.75" customHeight="1">
      <c r="G842" s="4"/>
      <c r="H842" s="4"/>
    </row>
    <row r="843" ht="15.75" customHeight="1">
      <c r="G843" s="4"/>
      <c r="H843" s="4"/>
    </row>
    <row r="844" ht="15.75" customHeight="1">
      <c r="G844" s="4"/>
      <c r="H844" s="4"/>
    </row>
    <row r="845" ht="15.75" customHeight="1">
      <c r="G845" s="4"/>
      <c r="H845" s="4"/>
    </row>
    <row r="846" ht="15.75" customHeight="1">
      <c r="G846" s="4"/>
      <c r="H846" s="4"/>
    </row>
    <row r="847" ht="15.75" customHeight="1">
      <c r="G847" s="4"/>
      <c r="H847" s="4"/>
    </row>
    <row r="848" ht="15.75" customHeight="1">
      <c r="G848" s="4"/>
      <c r="H848" s="4"/>
    </row>
    <row r="849" ht="15.75" customHeight="1">
      <c r="G849" s="4"/>
      <c r="H849" s="4"/>
    </row>
    <row r="850" ht="15.75" customHeight="1">
      <c r="G850" s="4"/>
      <c r="H850" s="4"/>
    </row>
    <row r="851" ht="15.75" customHeight="1">
      <c r="G851" s="4"/>
      <c r="H851" s="4"/>
    </row>
    <row r="852" ht="15.75" customHeight="1">
      <c r="G852" s="4"/>
      <c r="H852" s="4"/>
    </row>
    <row r="853" ht="15.75" customHeight="1">
      <c r="G853" s="4"/>
      <c r="H853" s="4"/>
    </row>
    <row r="854" ht="15.75" customHeight="1">
      <c r="G854" s="4"/>
      <c r="H854" s="4"/>
    </row>
    <row r="855" ht="15.75" customHeight="1">
      <c r="G855" s="4"/>
      <c r="H855" s="4"/>
    </row>
    <row r="856" ht="15.75" customHeight="1">
      <c r="G856" s="4"/>
      <c r="H856" s="4"/>
    </row>
    <row r="857" ht="15.75" customHeight="1">
      <c r="G857" s="4"/>
      <c r="H857" s="4"/>
    </row>
    <row r="858" ht="15.75" customHeight="1">
      <c r="G858" s="4"/>
      <c r="H858" s="4"/>
    </row>
    <row r="859" ht="15.75" customHeight="1">
      <c r="G859" s="4"/>
      <c r="H859" s="4"/>
    </row>
    <row r="860" ht="15.75" customHeight="1">
      <c r="G860" s="4"/>
      <c r="H860" s="4"/>
    </row>
    <row r="861" ht="15.75" customHeight="1">
      <c r="G861" s="4"/>
      <c r="H861" s="4"/>
    </row>
    <row r="862" ht="15.75" customHeight="1">
      <c r="G862" s="4"/>
      <c r="H862" s="4"/>
    </row>
    <row r="863" ht="15.75" customHeight="1">
      <c r="G863" s="4"/>
      <c r="H863" s="4"/>
    </row>
    <row r="864" ht="15.75" customHeight="1">
      <c r="G864" s="4"/>
      <c r="H864" s="4"/>
    </row>
    <row r="865" ht="15.75" customHeight="1">
      <c r="G865" s="4"/>
      <c r="H865" s="4"/>
    </row>
    <row r="866" ht="15.75" customHeight="1">
      <c r="G866" s="4"/>
      <c r="H866" s="4"/>
    </row>
    <row r="867" ht="15.75" customHeight="1">
      <c r="G867" s="4"/>
      <c r="H867" s="4"/>
    </row>
    <row r="868" ht="15.75" customHeight="1">
      <c r="G868" s="4"/>
      <c r="H868" s="4"/>
    </row>
    <row r="869" ht="15.75" customHeight="1">
      <c r="G869" s="4"/>
      <c r="H869" s="4"/>
    </row>
    <row r="870" ht="15.75" customHeight="1">
      <c r="G870" s="4"/>
      <c r="H870" s="4"/>
    </row>
    <row r="871" ht="15.75" customHeight="1">
      <c r="G871" s="4"/>
      <c r="H871" s="4"/>
    </row>
    <row r="872" ht="15.75" customHeight="1">
      <c r="G872" s="4"/>
      <c r="H872" s="4"/>
    </row>
    <row r="873" ht="15.75" customHeight="1">
      <c r="G873" s="4"/>
      <c r="H873" s="4"/>
    </row>
    <row r="874" ht="15.75" customHeight="1">
      <c r="G874" s="4"/>
      <c r="H874" s="4"/>
    </row>
    <row r="875" ht="15.75" customHeight="1">
      <c r="G875" s="4"/>
      <c r="H875" s="4"/>
    </row>
    <row r="876" ht="15.75" customHeight="1">
      <c r="G876" s="4"/>
      <c r="H876" s="4"/>
    </row>
    <row r="877" ht="15.75" customHeight="1">
      <c r="G877" s="4"/>
      <c r="H877" s="4"/>
    </row>
    <row r="878" ht="15.75" customHeight="1">
      <c r="G878" s="4"/>
      <c r="H878" s="4"/>
    </row>
    <row r="879" ht="15.75" customHeight="1">
      <c r="G879" s="4"/>
      <c r="H879" s="4"/>
    </row>
    <row r="880" ht="15.75" customHeight="1">
      <c r="G880" s="4"/>
      <c r="H880" s="4"/>
    </row>
    <row r="881" ht="15.75" customHeight="1">
      <c r="G881" s="4"/>
      <c r="H881" s="4"/>
    </row>
    <row r="882" ht="15.75" customHeight="1">
      <c r="G882" s="4"/>
      <c r="H882" s="4"/>
    </row>
    <row r="883" ht="15.75" customHeight="1">
      <c r="G883" s="4"/>
      <c r="H883" s="4"/>
    </row>
    <row r="884" ht="15.75" customHeight="1">
      <c r="G884" s="4"/>
      <c r="H884" s="4"/>
    </row>
    <row r="885" ht="15.75" customHeight="1">
      <c r="G885" s="4"/>
      <c r="H885" s="4"/>
    </row>
    <row r="886" ht="15.75" customHeight="1">
      <c r="G886" s="4"/>
      <c r="H886" s="4"/>
    </row>
    <row r="887" ht="15.75" customHeight="1">
      <c r="G887" s="4"/>
      <c r="H887" s="4"/>
    </row>
    <row r="888" ht="15.75" customHeight="1">
      <c r="G888" s="4"/>
      <c r="H888" s="4"/>
    </row>
    <row r="889" ht="15.75" customHeight="1">
      <c r="G889" s="4"/>
      <c r="H889" s="4"/>
    </row>
    <row r="890" ht="15.75" customHeight="1">
      <c r="G890" s="4"/>
      <c r="H890" s="4"/>
    </row>
    <row r="891" ht="15.75" customHeight="1">
      <c r="G891" s="4"/>
      <c r="H891" s="4"/>
    </row>
    <row r="892" ht="15.75" customHeight="1">
      <c r="G892" s="4"/>
      <c r="H892" s="4"/>
    </row>
    <row r="893" ht="15.75" customHeight="1">
      <c r="G893" s="4"/>
      <c r="H893" s="4"/>
    </row>
    <row r="894" ht="15.75" customHeight="1">
      <c r="G894" s="4"/>
      <c r="H894" s="4"/>
    </row>
    <row r="895" ht="15.75" customHeight="1">
      <c r="G895" s="4"/>
      <c r="H895" s="4"/>
    </row>
    <row r="896" ht="15.75" customHeight="1">
      <c r="G896" s="4"/>
      <c r="H896" s="4"/>
    </row>
    <row r="897" ht="15.75" customHeight="1">
      <c r="G897" s="4"/>
      <c r="H897" s="4"/>
    </row>
    <row r="898" ht="15.75" customHeight="1">
      <c r="G898" s="4"/>
      <c r="H898" s="4"/>
    </row>
    <row r="899" ht="15.75" customHeight="1">
      <c r="G899" s="4"/>
      <c r="H899" s="4"/>
    </row>
    <row r="900" ht="15.75" customHeight="1">
      <c r="G900" s="4"/>
      <c r="H900" s="4"/>
    </row>
    <row r="901" ht="15.75" customHeight="1">
      <c r="G901" s="4"/>
      <c r="H901" s="4"/>
    </row>
    <row r="902" ht="15.75" customHeight="1">
      <c r="G902" s="4"/>
      <c r="H902" s="4"/>
    </row>
    <row r="903" ht="15.75" customHeight="1">
      <c r="G903" s="4"/>
      <c r="H903" s="4"/>
    </row>
    <row r="904" ht="15.75" customHeight="1">
      <c r="G904" s="4"/>
      <c r="H904" s="4"/>
    </row>
    <row r="905" ht="15.75" customHeight="1">
      <c r="G905" s="4"/>
      <c r="H905" s="4"/>
    </row>
    <row r="906" ht="15.75" customHeight="1">
      <c r="G906" s="4"/>
      <c r="H906" s="4"/>
    </row>
    <row r="907" ht="15.75" customHeight="1">
      <c r="G907" s="4"/>
      <c r="H907" s="4"/>
    </row>
    <row r="908" ht="15.75" customHeight="1">
      <c r="G908" s="4"/>
      <c r="H908" s="4"/>
    </row>
    <row r="909" ht="15.75" customHeight="1">
      <c r="G909" s="4"/>
      <c r="H909" s="4"/>
    </row>
    <row r="910" ht="15.75" customHeight="1">
      <c r="G910" s="4"/>
      <c r="H910" s="4"/>
    </row>
    <row r="911" ht="15.75" customHeight="1">
      <c r="G911" s="4"/>
      <c r="H911" s="4"/>
    </row>
    <row r="912" ht="15.75" customHeight="1">
      <c r="G912" s="4"/>
      <c r="H912" s="4"/>
    </row>
    <row r="913" ht="15.75" customHeight="1">
      <c r="G913" s="4"/>
      <c r="H913" s="4"/>
    </row>
    <row r="914" ht="15.75" customHeight="1">
      <c r="G914" s="4"/>
      <c r="H914" s="4"/>
    </row>
    <row r="915" ht="15.75" customHeight="1">
      <c r="G915" s="4"/>
      <c r="H915" s="4"/>
    </row>
    <row r="916" ht="15.75" customHeight="1">
      <c r="G916" s="4"/>
      <c r="H916" s="4"/>
    </row>
    <row r="917" ht="15.75" customHeight="1">
      <c r="G917" s="4"/>
      <c r="H917" s="4"/>
    </row>
    <row r="918" ht="15.75" customHeight="1">
      <c r="G918" s="4"/>
      <c r="H918" s="4"/>
    </row>
    <row r="919" ht="15.75" customHeight="1">
      <c r="G919" s="4"/>
      <c r="H919" s="4"/>
    </row>
    <row r="920" ht="15.75" customHeight="1">
      <c r="G920" s="4"/>
      <c r="H920" s="4"/>
    </row>
    <row r="921" ht="15.75" customHeight="1">
      <c r="G921" s="4"/>
      <c r="H921" s="4"/>
    </row>
    <row r="922" ht="15.75" customHeight="1">
      <c r="G922" s="4"/>
      <c r="H922" s="4"/>
    </row>
    <row r="923" ht="15.75" customHeight="1">
      <c r="G923" s="4"/>
      <c r="H923" s="4"/>
    </row>
    <row r="924" ht="15.75" customHeight="1">
      <c r="G924" s="4"/>
      <c r="H924" s="4"/>
    </row>
    <row r="925" ht="15.75" customHeight="1">
      <c r="G925" s="4"/>
      <c r="H925" s="4"/>
    </row>
    <row r="926" ht="15.75" customHeight="1">
      <c r="G926" s="4"/>
      <c r="H926" s="4"/>
    </row>
    <row r="927" ht="15.75" customHeight="1">
      <c r="G927" s="4"/>
      <c r="H927" s="4"/>
    </row>
    <row r="928" ht="15.75" customHeight="1">
      <c r="G928" s="4"/>
      <c r="H928" s="4"/>
    </row>
    <row r="929" ht="15.75" customHeight="1">
      <c r="G929" s="4"/>
      <c r="H929" s="4"/>
    </row>
    <row r="930" ht="15.75" customHeight="1">
      <c r="G930" s="4"/>
      <c r="H930" s="4"/>
    </row>
    <row r="931" ht="15.75" customHeight="1">
      <c r="G931" s="4"/>
      <c r="H931" s="4"/>
    </row>
    <row r="932" ht="15.75" customHeight="1">
      <c r="G932" s="4"/>
      <c r="H932" s="4"/>
    </row>
    <row r="933" ht="15.75" customHeight="1">
      <c r="G933" s="4"/>
      <c r="H933" s="4"/>
    </row>
    <row r="934" ht="15.75" customHeight="1">
      <c r="G934" s="4"/>
      <c r="H934" s="4"/>
    </row>
    <row r="935" ht="15.75" customHeight="1">
      <c r="G935" s="4"/>
      <c r="H935" s="4"/>
    </row>
    <row r="936" ht="15.75" customHeight="1">
      <c r="G936" s="4"/>
      <c r="H936" s="4"/>
    </row>
    <row r="937" ht="15.75" customHeight="1">
      <c r="G937" s="4"/>
      <c r="H937" s="4"/>
    </row>
    <row r="938" ht="15.75" customHeight="1">
      <c r="G938" s="4"/>
      <c r="H938" s="4"/>
    </row>
    <row r="939" ht="15.75" customHeight="1">
      <c r="G939" s="4"/>
      <c r="H939" s="4"/>
    </row>
    <row r="940" ht="15.75" customHeight="1">
      <c r="G940" s="4"/>
      <c r="H940" s="4"/>
    </row>
    <row r="941" ht="15.75" customHeight="1">
      <c r="G941" s="4"/>
      <c r="H941" s="4"/>
    </row>
    <row r="942" ht="15.75" customHeight="1">
      <c r="G942" s="4"/>
      <c r="H942" s="4"/>
    </row>
    <row r="943" ht="15.75" customHeight="1">
      <c r="G943" s="4"/>
      <c r="H943" s="4"/>
    </row>
    <row r="944" ht="15.75" customHeight="1">
      <c r="G944" s="4"/>
      <c r="H944" s="4"/>
    </row>
    <row r="945" ht="15.75" customHeight="1">
      <c r="G945" s="4"/>
      <c r="H945" s="4"/>
    </row>
    <row r="946" ht="15.75" customHeight="1">
      <c r="G946" s="4"/>
      <c r="H946" s="4"/>
    </row>
    <row r="947" ht="15.75" customHeight="1">
      <c r="G947" s="4"/>
      <c r="H947" s="4"/>
    </row>
    <row r="948" ht="15.75" customHeight="1">
      <c r="G948" s="4"/>
      <c r="H948" s="4"/>
    </row>
    <row r="949" ht="15.75" customHeight="1">
      <c r="G949" s="4"/>
      <c r="H949" s="4"/>
    </row>
    <row r="950" ht="15.75" customHeight="1">
      <c r="G950" s="4"/>
      <c r="H950" s="4"/>
    </row>
    <row r="951" ht="15.75" customHeight="1">
      <c r="G951" s="4"/>
      <c r="H951" s="4"/>
    </row>
    <row r="952" ht="15.75" customHeight="1">
      <c r="G952" s="4"/>
      <c r="H952" s="4"/>
    </row>
    <row r="953" ht="15.75" customHeight="1">
      <c r="G953" s="4"/>
      <c r="H953" s="4"/>
    </row>
    <row r="954" ht="15.75" customHeight="1">
      <c r="G954" s="4"/>
      <c r="H954" s="4"/>
    </row>
    <row r="955" ht="15.75" customHeight="1">
      <c r="G955" s="4"/>
      <c r="H955" s="4"/>
    </row>
    <row r="956" ht="15.75" customHeight="1">
      <c r="G956" s="4"/>
      <c r="H956" s="4"/>
    </row>
    <row r="957" ht="15.75" customHeight="1">
      <c r="G957" s="4"/>
      <c r="H957" s="4"/>
    </row>
    <row r="958" ht="15.75" customHeight="1">
      <c r="G958" s="4"/>
      <c r="H958" s="4"/>
    </row>
    <row r="959" ht="15.75" customHeight="1">
      <c r="G959" s="4"/>
      <c r="H959" s="4"/>
    </row>
    <row r="960" ht="15.75" customHeight="1">
      <c r="G960" s="4"/>
      <c r="H960" s="4"/>
    </row>
    <row r="961" ht="15.75" customHeight="1">
      <c r="G961" s="4"/>
      <c r="H961" s="4"/>
    </row>
    <row r="962" ht="15.75" customHeight="1">
      <c r="G962" s="4"/>
      <c r="H962" s="4"/>
    </row>
    <row r="963" ht="15.75" customHeight="1">
      <c r="G963" s="4"/>
      <c r="H963" s="4"/>
    </row>
    <row r="964" ht="15.75" customHeight="1">
      <c r="G964" s="4"/>
      <c r="H964" s="4"/>
    </row>
    <row r="965" ht="15.75" customHeight="1">
      <c r="G965" s="4"/>
      <c r="H965" s="4"/>
    </row>
    <row r="966" ht="15.75" customHeight="1">
      <c r="G966" s="4"/>
      <c r="H966" s="4"/>
    </row>
    <row r="967" ht="15.75" customHeight="1">
      <c r="G967" s="4"/>
      <c r="H967" s="4"/>
    </row>
    <row r="968" ht="15.75" customHeight="1">
      <c r="G968" s="4"/>
      <c r="H968" s="4"/>
    </row>
    <row r="969" ht="15.75" customHeight="1">
      <c r="G969" s="4"/>
      <c r="H969" s="4"/>
    </row>
    <row r="970" ht="15.75" customHeight="1">
      <c r="G970" s="4"/>
      <c r="H970" s="4"/>
    </row>
    <row r="971" ht="15.75" customHeight="1">
      <c r="G971" s="4"/>
      <c r="H971" s="4"/>
    </row>
    <row r="972" ht="15.75" customHeight="1">
      <c r="G972" s="4"/>
      <c r="H972" s="4"/>
    </row>
    <row r="973" ht="15.75" customHeight="1">
      <c r="G973" s="4"/>
      <c r="H973" s="4"/>
    </row>
    <row r="974" ht="15.75" customHeight="1">
      <c r="G974" s="4"/>
      <c r="H974" s="4"/>
    </row>
    <row r="975" ht="15.75" customHeight="1">
      <c r="G975" s="4"/>
      <c r="H975" s="4"/>
    </row>
    <row r="976" ht="15.75" customHeight="1">
      <c r="G976" s="4"/>
      <c r="H976" s="4"/>
    </row>
    <row r="977" ht="15.75" customHeight="1">
      <c r="G977" s="4"/>
      <c r="H977" s="4"/>
    </row>
    <row r="978" ht="15.75" customHeight="1">
      <c r="G978" s="4"/>
      <c r="H978" s="4"/>
    </row>
    <row r="979" ht="15.75" customHeight="1">
      <c r="G979" s="4"/>
      <c r="H979" s="4"/>
    </row>
    <row r="980" ht="15.75" customHeight="1">
      <c r="G980" s="4"/>
      <c r="H980" s="4"/>
    </row>
    <row r="981" ht="15.75" customHeight="1">
      <c r="G981" s="4"/>
      <c r="H981" s="4"/>
    </row>
    <row r="982" ht="15.75" customHeight="1">
      <c r="G982" s="4"/>
      <c r="H982" s="4"/>
    </row>
    <row r="983" ht="15.75" customHeight="1">
      <c r="G983" s="4"/>
      <c r="H983" s="4"/>
    </row>
    <row r="984" ht="15.75" customHeight="1">
      <c r="G984" s="4"/>
      <c r="H984" s="4"/>
    </row>
    <row r="985" ht="15.75" customHeight="1">
      <c r="G985" s="4"/>
      <c r="H985" s="4"/>
    </row>
    <row r="986" ht="15.75" customHeight="1">
      <c r="G986" s="4"/>
      <c r="H986" s="4"/>
    </row>
    <row r="987" ht="15.75" customHeight="1">
      <c r="G987" s="4"/>
      <c r="H987" s="4"/>
    </row>
    <row r="988" ht="15.75" customHeight="1">
      <c r="G988" s="4"/>
      <c r="H988" s="4"/>
    </row>
    <row r="989" ht="15.75" customHeight="1">
      <c r="G989" s="4"/>
      <c r="H989" s="4"/>
    </row>
    <row r="990" ht="15.75" customHeight="1">
      <c r="G990" s="4"/>
      <c r="H990" s="4"/>
    </row>
    <row r="991" ht="15.75" customHeight="1">
      <c r="G991" s="4"/>
      <c r="H991" s="4"/>
    </row>
    <row r="992" ht="15.75" customHeight="1">
      <c r="G992" s="4"/>
      <c r="H992" s="4"/>
    </row>
    <row r="993" ht="15.75" customHeight="1">
      <c r="G993" s="4"/>
      <c r="H993" s="4"/>
    </row>
    <row r="994" ht="15.75" customHeight="1">
      <c r="G994" s="4"/>
      <c r="H994" s="4"/>
    </row>
    <row r="995" ht="15.75" customHeight="1">
      <c r="G995" s="4"/>
      <c r="H995" s="4"/>
    </row>
    <row r="996" ht="15.75" customHeight="1">
      <c r="G996" s="4"/>
      <c r="H996" s="4"/>
    </row>
    <row r="997" ht="15.75" customHeight="1">
      <c r="G997" s="4"/>
      <c r="H997" s="4"/>
    </row>
    <row r="998" ht="15.75" customHeight="1">
      <c r="G998" s="4"/>
      <c r="H998" s="4"/>
    </row>
    <row r="999" ht="15.75" customHeight="1">
      <c r="G999" s="4"/>
      <c r="H999" s="4"/>
    </row>
    <row r="1000" ht="15.75" customHeight="1">
      <c r="G1000" s="4"/>
      <c r="H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6" width="10.56"/>
    <col customWidth="1" min="7" max="7" width="13.78"/>
    <col customWidth="1" min="8" max="8" width="14.67"/>
    <col customWidth="1" min="9" max="26" width="10.56"/>
  </cols>
  <sheetData>
    <row r="1" ht="15.75" customHeight="1">
      <c r="A1" s="2" t="s">
        <v>2</v>
      </c>
      <c r="B1" s="2" t="s">
        <v>4</v>
      </c>
      <c r="C1" s="2" t="s">
        <v>6</v>
      </c>
      <c r="D1" s="2" t="s">
        <v>7</v>
      </c>
      <c r="E1" s="2" t="s">
        <v>9</v>
      </c>
      <c r="F1" s="2" t="s">
        <v>10</v>
      </c>
      <c r="G1" s="4" t="s">
        <v>12</v>
      </c>
      <c r="H1" s="4" t="s">
        <v>19</v>
      </c>
      <c r="L1" s="6" t="s">
        <v>20</v>
      </c>
      <c r="M1" s="6" t="s">
        <v>21</v>
      </c>
      <c r="N1" s="6" t="s">
        <v>22</v>
      </c>
    </row>
    <row r="2" ht="15.75" customHeight="1">
      <c r="G2" s="4"/>
      <c r="H2" s="4"/>
      <c r="K2" s="7" t="s">
        <v>31</v>
      </c>
      <c r="L2" s="2">
        <f t="shared" ref="L2:L9" si="1">SUMIF(C1:C89,K2,H1:H89)</f>
        <v>1.687</v>
      </c>
      <c r="M2" s="2">
        <f t="shared" ref="M2:M9" si="2">SUMIF(C91:C135,K2,H91:H135)</f>
        <v>2</v>
      </c>
      <c r="N2" s="6">
        <v>1.3</v>
      </c>
    </row>
    <row r="3" ht="15.75" customHeight="1">
      <c r="A3" s="6" t="s">
        <v>36</v>
      </c>
      <c r="B3" s="2">
        <v>2018.0</v>
      </c>
      <c r="C3" s="2" t="s">
        <v>37</v>
      </c>
      <c r="D3" s="9">
        <v>0.327</v>
      </c>
      <c r="E3" s="6" t="s">
        <v>38</v>
      </c>
      <c r="F3" s="2" t="s">
        <v>5</v>
      </c>
      <c r="G3" s="4">
        <f>VLOOKUP(F3,Bins!$A$1:$B$12,2,0)</f>
        <v>2</v>
      </c>
      <c r="H3" s="4">
        <f t="shared" ref="H3:H12" si="3">D3*G3</f>
        <v>0.654</v>
      </c>
      <c r="K3" s="7" t="s">
        <v>53</v>
      </c>
      <c r="L3" s="2">
        <f t="shared" si="1"/>
        <v>1.877</v>
      </c>
      <c r="M3" s="2">
        <f t="shared" si="2"/>
        <v>2.028</v>
      </c>
      <c r="N3" s="6">
        <v>2.0</v>
      </c>
    </row>
    <row r="4" ht="15.75" customHeight="1">
      <c r="D4" s="9">
        <v>0.206</v>
      </c>
      <c r="E4" s="6" t="s">
        <v>54</v>
      </c>
      <c r="F4" s="6" t="s">
        <v>5</v>
      </c>
      <c r="G4" s="4">
        <f>VLOOKUP(F4,Bins!$A$1:$B$12,2,0)</f>
        <v>2</v>
      </c>
      <c r="H4" s="4">
        <f t="shared" si="3"/>
        <v>0.412</v>
      </c>
      <c r="K4" s="7" t="s">
        <v>58</v>
      </c>
      <c r="L4" s="2">
        <f t="shared" si="1"/>
        <v>2.38</v>
      </c>
      <c r="M4" s="2">
        <f t="shared" si="2"/>
        <v>1.847</v>
      </c>
      <c r="N4" s="6">
        <v>0.6</v>
      </c>
    </row>
    <row r="5" ht="15.75" customHeight="1">
      <c r="D5" s="9">
        <v>0.17</v>
      </c>
      <c r="E5" s="6" t="s">
        <v>60</v>
      </c>
      <c r="F5" s="6" t="s">
        <v>3</v>
      </c>
      <c r="G5" s="4">
        <f>VLOOKUP(F5,Bins!$A$1:$B$12,2,0)</f>
        <v>1</v>
      </c>
      <c r="H5" s="4">
        <f t="shared" si="3"/>
        <v>0.17</v>
      </c>
      <c r="K5" s="7" t="s">
        <v>61</v>
      </c>
      <c r="L5" s="2">
        <f t="shared" si="1"/>
        <v>1.597</v>
      </c>
      <c r="M5" s="2">
        <f t="shared" si="2"/>
        <v>1.04</v>
      </c>
      <c r="N5" s="6">
        <v>1.2</v>
      </c>
    </row>
    <row r="6" ht="15.75" customHeight="1">
      <c r="D6" s="9">
        <v>0.102</v>
      </c>
      <c r="E6" s="6" t="s">
        <v>62</v>
      </c>
      <c r="F6" s="6" t="s">
        <v>3</v>
      </c>
      <c r="G6" s="4">
        <f>VLOOKUP(F6,Bins!$A$1:$B$12,2,0)</f>
        <v>1</v>
      </c>
      <c r="H6" s="4">
        <f t="shared" si="3"/>
        <v>0.102</v>
      </c>
      <c r="K6" s="7" t="s">
        <v>64</v>
      </c>
      <c r="L6" s="2">
        <f t="shared" si="1"/>
        <v>1.904</v>
      </c>
      <c r="M6" s="2">
        <f t="shared" si="2"/>
        <v>1.786</v>
      </c>
      <c r="N6" s="6">
        <v>2.3</v>
      </c>
    </row>
    <row r="7" ht="15.75" customHeight="1">
      <c r="D7" s="9">
        <v>0.047</v>
      </c>
      <c r="E7" s="6" t="s">
        <v>65</v>
      </c>
      <c r="F7" s="6" t="s">
        <v>5</v>
      </c>
      <c r="G7" s="4">
        <f>VLOOKUP(F7,Bins!$A$1:$B$12,2,0)</f>
        <v>2</v>
      </c>
      <c r="H7" s="4">
        <f t="shared" si="3"/>
        <v>0.094</v>
      </c>
      <c r="K7" s="7" t="s">
        <v>67</v>
      </c>
      <c r="L7" s="2">
        <f t="shared" si="1"/>
        <v>1.868</v>
      </c>
      <c r="M7" s="2">
        <f t="shared" si="2"/>
        <v>2.06</v>
      </c>
      <c r="N7" s="6">
        <v>1.8</v>
      </c>
    </row>
    <row r="8" ht="15.75" customHeight="1">
      <c r="D8" s="9">
        <v>0.044</v>
      </c>
      <c r="E8" s="6" t="s">
        <v>69</v>
      </c>
      <c r="F8" s="6" t="s">
        <v>5</v>
      </c>
      <c r="G8" s="4">
        <f>VLOOKUP(F8,Bins!$A$1:$B$12,2,0)</f>
        <v>2</v>
      </c>
      <c r="H8" s="4">
        <f t="shared" si="3"/>
        <v>0.088</v>
      </c>
      <c r="K8" s="7" t="s">
        <v>71</v>
      </c>
      <c r="L8" s="2">
        <f t="shared" si="1"/>
        <v>1.67</v>
      </c>
      <c r="M8" s="2">
        <f t="shared" si="2"/>
        <v>1.432</v>
      </c>
      <c r="N8" s="6">
        <v>-5.1</v>
      </c>
    </row>
    <row r="9" ht="15.75" customHeight="1">
      <c r="D9" s="9">
        <v>0.041</v>
      </c>
      <c r="E9" s="6" t="s">
        <v>72</v>
      </c>
      <c r="F9" s="6" t="s">
        <v>3</v>
      </c>
      <c r="G9" s="4">
        <f>VLOOKUP(F9,Bins!$A$1:$B$12,2,0)</f>
        <v>1</v>
      </c>
      <c r="H9" s="4">
        <f t="shared" si="3"/>
        <v>0.041</v>
      </c>
      <c r="K9" s="7" t="s">
        <v>73</v>
      </c>
      <c r="L9" s="2">
        <f t="shared" si="1"/>
        <v>2</v>
      </c>
      <c r="M9" s="2">
        <f t="shared" si="2"/>
        <v>1.055</v>
      </c>
      <c r="N9" s="14"/>
    </row>
    <row r="10" ht="15.75" customHeight="1">
      <c r="D10" s="9">
        <v>0.029</v>
      </c>
      <c r="E10" s="6" t="s">
        <v>74</v>
      </c>
      <c r="F10" s="6" t="s">
        <v>5</v>
      </c>
      <c r="G10" s="4">
        <f>VLOOKUP(F10,Bins!$A$1:$B$12,2,0)</f>
        <v>2</v>
      </c>
      <c r="H10" s="4">
        <f t="shared" si="3"/>
        <v>0.058</v>
      </c>
    </row>
    <row r="11" ht="15.75" customHeight="1">
      <c r="D11" s="9">
        <v>0.02</v>
      </c>
      <c r="E11" s="6" t="s">
        <v>75</v>
      </c>
      <c r="F11" s="6" t="s">
        <v>5</v>
      </c>
      <c r="G11" s="4">
        <f>VLOOKUP(F11,Bins!$A$1:$B$12,2,0)</f>
        <v>2</v>
      </c>
      <c r="H11" s="4">
        <f t="shared" si="3"/>
        <v>0.04</v>
      </c>
    </row>
    <row r="12" ht="15.75" customHeight="1">
      <c r="D12" s="9">
        <v>0.014</v>
      </c>
      <c r="E12" s="6" t="s">
        <v>87</v>
      </c>
      <c r="F12" s="6" t="s">
        <v>5</v>
      </c>
      <c r="G12" s="4">
        <f>VLOOKUP(F12,Bins!$A$1:$B$12,2,0)</f>
        <v>2</v>
      </c>
      <c r="H12" s="4">
        <f t="shared" si="3"/>
        <v>0.028</v>
      </c>
    </row>
    <row r="13" ht="15.75" customHeight="1">
      <c r="C13" s="6" t="s">
        <v>31</v>
      </c>
      <c r="G13" s="4"/>
      <c r="H13" s="15">
        <f>SUM(H3:H12)</f>
        <v>1.687</v>
      </c>
    </row>
    <row r="14" ht="15.75" customHeight="1">
      <c r="A14" s="6"/>
      <c r="D14" s="6"/>
      <c r="E14" s="6"/>
      <c r="F14" s="6"/>
      <c r="G14" s="4"/>
      <c r="H14" s="4"/>
    </row>
    <row r="15" ht="15.75" customHeight="1">
      <c r="A15" s="6" t="s">
        <v>90</v>
      </c>
      <c r="B15" s="2">
        <v>2018.0</v>
      </c>
      <c r="C15" s="6" t="s">
        <v>55</v>
      </c>
      <c r="D15" s="16" t="s">
        <v>91</v>
      </c>
      <c r="E15" s="6" t="s">
        <v>92</v>
      </c>
      <c r="F15" s="6" t="s">
        <v>5</v>
      </c>
      <c r="G15" s="4">
        <f>VLOOKUP(F15,Bins!$A$1:$B$12,2,0)</f>
        <v>2</v>
      </c>
      <c r="H15" s="4">
        <f t="shared" ref="H15:H24" si="4">D15*G15</f>
        <v>0.652</v>
      </c>
    </row>
    <row r="16" ht="15.75" customHeight="1">
      <c r="D16" s="16" t="s">
        <v>95</v>
      </c>
      <c r="E16" s="6" t="s">
        <v>96</v>
      </c>
      <c r="F16" s="6" t="s">
        <v>5</v>
      </c>
      <c r="G16" s="4">
        <f>VLOOKUP(F16,Bins!$A$1:$B$12,2,0)</f>
        <v>2</v>
      </c>
      <c r="H16" s="4">
        <f t="shared" si="4"/>
        <v>0.436</v>
      </c>
    </row>
    <row r="17" ht="15.75" customHeight="1">
      <c r="D17" s="16" t="s">
        <v>97</v>
      </c>
      <c r="E17" s="6" t="s">
        <v>98</v>
      </c>
      <c r="F17" s="6" t="s">
        <v>5</v>
      </c>
      <c r="G17" s="4">
        <f>VLOOKUP(F17,Bins!$A$1:$B$12,2,0)</f>
        <v>2</v>
      </c>
      <c r="H17" s="4">
        <f t="shared" si="4"/>
        <v>0.3</v>
      </c>
    </row>
    <row r="18" ht="15.75" customHeight="1">
      <c r="D18" s="16" t="s">
        <v>104</v>
      </c>
      <c r="E18" s="6" t="s">
        <v>106</v>
      </c>
      <c r="F18" s="6" t="s">
        <v>5</v>
      </c>
      <c r="G18" s="4">
        <f>VLOOKUP(F18,Bins!$A$1:$B$12,2,0)</f>
        <v>2</v>
      </c>
      <c r="H18" s="4">
        <f t="shared" si="4"/>
        <v>0.188</v>
      </c>
    </row>
    <row r="19" ht="15.75" customHeight="1">
      <c r="D19" s="16" t="s">
        <v>109</v>
      </c>
      <c r="E19" s="6" t="s">
        <v>110</v>
      </c>
      <c r="F19" s="6" t="s">
        <v>3</v>
      </c>
      <c r="G19" s="4">
        <f>VLOOKUP(F19,Bins!$A$1:$B$12,2,0)</f>
        <v>1</v>
      </c>
      <c r="H19" s="4">
        <f t="shared" si="4"/>
        <v>0.057</v>
      </c>
    </row>
    <row r="20" ht="15.75" customHeight="1">
      <c r="D20" s="16" t="s">
        <v>111</v>
      </c>
      <c r="E20" s="6" t="s">
        <v>112</v>
      </c>
      <c r="F20" s="6" t="s">
        <v>5</v>
      </c>
      <c r="G20" s="4">
        <f>VLOOKUP(F20,Bins!$A$1:$B$12,2,0)</f>
        <v>2</v>
      </c>
      <c r="H20" s="4">
        <f t="shared" si="4"/>
        <v>0.082</v>
      </c>
    </row>
    <row r="21" ht="15.75" customHeight="1">
      <c r="D21" s="16" t="s">
        <v>115</v>
      </c>
      <c r="E21" s="6" t="s">
        <v>116</v>
      </c>
      <c r="F21" s="6" t="s">
        <v>5</v>
      </c>
      <c r="G21" s="4">
        <f>VLOOKUP(F21,Bins!$A$1:$B$12,2,0)</f>
        <v>2</v>
      </c>
      <c r="H21" s="4">
        <f t="shared" si="4"/>
        <v>0.066</v>
      </c>
    </row>
    <row r="22" ht="15.75" customHeight="1">
      <c r="D22" s="16" t="s">
        <v>117</v>
      </c>
      <c r="E22" s="6" t="s">
        <v>118</v>
      </c>
      <c r="F22" s="6" t="s">
        <v>3</v>
      </c>
      <c r="G22" s="4">
        <f>VLOOKUP(F22,Bins!$A$1:$B$12,2,0)</f>
        <v>1</v>
      </c>
      <c r="H22" s="4">
        <f t="shared" si="4"/>
        <v>0.032</v>
      </c>
    </row>
    <row r="23" ht="15.75" customHeight="1">
      <c r="D23" s="16" t="s">
        <v>119</v>
      </c>
      <c r="E23" s="6" t="s">
        <v>120</v>
      </c>
      <c r="F23" s="6" t="s">
        <v>3</v>
      </c>
      <c r="G23" s="4">
        <f>VLOOKUP(F23,Bins!$A$1:$B$12,2,0)</f>
        <v>1</v>
      </c>
      <c r="H23" s="4">
        <f t="shared" si="4"/>
        <v>0.028</v>
      </c>
    </row>
    <row r="24" ht="15.75" customHeight="1">
      <c r="D24" s="16" t="s">
        <v>121</v>
      </c>
      <c r="E24" s="6" t="s">
        <v>122</v>
      </c>
      <c r="F24" s="6" t="s">
        <v>5</v>
      </c>
      <c r="G24" s="4">
        <f>VLOOKUP(F24,Bins!$A$1:$B$12,2,0)</f>
        <v>2</v>
      </c>
      <c r="H24" s="4">
        <f t="shared" si="4"/>
        <v>0.036</v>
      </c>
    </row>
    <row r="25" ht="15.75" customHeight="1">
      <c r="C25" s="6" t="s">
        <v>53</v>
      </c>
      <c r="G25" s="4"/>
      <c r="H25" s="4">
        <f>sum(H15:H24)</f>
        <v>1.877</v>
      </c>
    </row>
    <row r="26" ht="15.75" customHeight="1">
      <c r="G26" s="4"/>
      <c r="H26" s="4"/>
    </row>
    <row r="27" ht="15.75" customHeight="1">
      <c r="A27" s="6" t="s">
        <v>123</v>
      </c>
      <c r="B27" s="6">
        <v>2019.0</v>
      </c>
      <c r="C27" s="6" t="s">
        <v>57</v>
      </c>
      <c r="D27" s="9">
        <v>0.5</v>
      </c>
      <c r="E27" s="6" t="s">
        <v>124</v>
      </c>
      <c r="F27" s="6" t="s">
        <v>5</v>
      </c>
      <c r="G27" s="4">
        <f>VLOOKUP(F27,Bins!$A$1:$B$12,2,0)</f>
        <v>2</v>
      </c>
      <c r="H27" s="4">
        <f t="shared" ref="H27:H36" si="5">D27*G27</f>
        <v>1</v>
      </c>
    </row>
    <row r="28" ht="15.75" customHeight="1">
      <c r="D28" s="9">
        <v>0.144</v>
      </c>
      <c r="E28" s="6" t="s">
        <v>127</v>
      </c>
      <c r="F28" s="6" t="s">
        <v>8</v>
      </c>
      <c r="G28" s="4">
        <f>VLOOKUP(F28,Bins!$A$1:$B$12,2,0)</f>
        <v>3</v>
      </c>
      <c r="H28" s="4">
        <f t="shared" si="5"/>
        <v>0.432</v>
      </c>
    </row>
    <row r="29" ht="15.75" customHeight="1">
      <c r="D29" s="9">
        <v>0.072</v>
      </c>
      <c r="E29" s="6" t="s">
        <v>128</v>
      </c>
      <c r="F29" s="6" t="s">
        <v>14</v>
      </c>
      <c r="G29" s="4">
        <f>VLOOKUP(F29,Bins!$A$1:$B$12,2,0)</f>
        <v>6</v>
      </c>
      <c r="H29" s="4">
        <f t="shared" si="5"/>
        <v>0.432</v>
      </c>
    </row>
    <row r="30" ht="15.75" customHeight="1">
      <c r="D30" s="9">
        <v>0.06</v>
      </c>
      <c r="E30" s="6" t="s">
        <v>131</v>
      </c>
      <c r="F30" s="6" t="s">
        <v>5</v>
      </c>
      <c r="G30" s="4">
        <f>VLOOKUP(F30,Bins!$A$1:$B$12,2,0)</f>
        <v>2</v>
      </c>
      <c r="H30" s="4">
        <f t="shared" si="5"/>
        <v>0.12</v>
      </c>
    </row>
    <row r="31" ht="15.75" customHeight="1">
      <c r="D31" s="9">
        <v>0.059</v>
      </c>
      <c r="E31" s="6" t="s">
        <v>132</v>
      </c>
      <c r="F31" s="6" t="s">
        <v>3</v>
      </c>
      <c r="G31" s="4">
        <f>VLOOKUP(F31,Bins!$A$1:$B$12,2,0)</f>
        <v>1</v>
      </c>
      <c r="H31" s="4">
        <f t="shared" si="5"/>
        <v>0.059</v>
      </c>
    </row>
    <row r="32" ht="15.75" customHeight="1">
      <c r="D32" s="9">
        <v>0.051</v>
      </c>
      <c r="E32" s="6" t="s">
        <v>135</v>
      </c>
      <c r="F32" s="6" t="s">
        <v>5</v>
      </c>
      <c r="G32" s="4">
        <f>VLOOKUP(F32,Bins!$A$1:$B$12,2,0)</f>
        <v>2</v>
      </c>
      <c r="H32" s="4">
        <f t="shared" si="5"/>
        <v>0.102</v>
      </c>
    </row>
    <row r="33" ht="15.75" customHeight="1">
      <c r="D33" s="9">
        <v>0.05</v>
      </c>
      <c r="E33" s="6" t="s">
        <v>137</v>
      </c>
      <c r="F33" s="6" t="s">
        <v>3</v>
      </c>
      <c r="G33" s="4">
        <f>VLOOKUP(F33,Bins!$A$1:$B$12,2,0)</f>
        <v>1</v>
      </c>
      <c r="H33" s="4">
        <f t="shared" si="5"/>
        <v>0.05</v>
      </c>
    </row>
    <row r="34" ht="15.75" customHeight="1">
      <c r="D34" s="9">
        <v>0.042</v>
      </c>
      <c r="E34" s="6" t="s">
        <v>138</v>
      </c>
      <c r="F34" s="6" t="s">
        <v>5</v>
      </c>
      <c r="G34" s="4">
        <f>VLOOKUP(F34,Bins!$A$1:$B$12,2,0)</f>
        <v>2</v>
      </c>
      <c r="H34" s="4">
        <f t="shared" si="5"/>
        <v>0.084</v>
      </c>
    </row>
    <row r="35" ht="15.75" customHeight="1">
      <c r="D35" s="9">
        <v>0.014</v>
      </c>
      <c r="E35" s="6" t="s">
        <v>139</v>
      </c>
      <c r="F35" s="6" t="s">
        <v>11</v>
      </c>
      <c r="G35" s="4">
        <f>VLOOKUP(F35,Bins!$A$1:$B$12,2,0)</f>
        <v>4</v>
      </c>
      <c r="H35" s="4">
        <f t="shared" si="5"/>
        <v>0.056</v>
      </c>
    </row>
    <row r="36" ht="15.75" customHeight="1">
      <c r="D36" s="29">
        <v>0.009</v>
      </c>
      <c r="E36" s="6" t="s">
        <v>140</v>
      </c>
      <c r="F36" s="6" t="s">
        <v>13</v>
      </c>
      <c r="G36" s="4">
        <f>VLOOKUP(F36,Bins!$A$1:$B$12,2,0)</f>
        <v>5</v>
      </c>
      <c r="H36" s="4">
        <f t="shared" si="5"/>
        <v>0.045</v>
      </c>
    </row>
    <row r="37" ht="15.75" customHeight="1">
      <c r="C37" s="6" t="s">
        <v>58</v>
      </c>
      <c r="G37" s="4"/>
      <c r="H37" s="4">
        <f>sum(H27:H36)</f>
        <v>2.38</v>
      </c>
    </row>
    <row r="38" ht="15.75" customHeight="1">
      <c r="G38" s="4"/>
      <c r="H38" s="4"/>
    </row>
    <row r="39" ht="15.75" customHeight="1">
      <c r="A39" s="6" t="s">
        <v>143</v>
      </c>
      <c r="B39" s="6">
        <v>2019.0</v>
      </c>
      <c r="C39" s="6" t="s">
        <v>59</v>
      </c>
      <c r="D39" s="29">
        <v>0.444</v>
      </c>
      <c r="E39" s="6" t="s">
        <v>144</v>
      </c>
      <c r="F39" s="6" t="s">
        <v>3</v>
      </c>
      <c r="G39" s="4">
        <f>VLOOKUP(F39,Bins!$A$1:$B$12,2,0)</f>
        <v>1</v>
      </c>
      <c r="H39" s="4">
        <f t="shared" ref="H39:H47" si="6">D39*G39</f>
        <v>0.444</v>
      </c>
    </row>
    <row r="40" ht="15.75" customHeight="1">
      <c r="D40" s="29">
        <v>0.112</v>
      </c>
      <c r="E40" s="6" t="s">
        <v>145</v>
      </c>
      <c r="F40" s="6" t="s">
        <v>5</v>
      </c>
      <c r="G40" s="4">
        <f>VLOOKUP(F40,Bins!$A$1:$B$12,2,0)</f>
        <v>2</v>
      </c>
      <c r="H40" s="4">
        <f t="shared" si="6"/>
        <v>0.224</v>
      </c>
    </row>
    <row r="41" ht="15.75" customHeight="1">
      <c r="D41" s="29">
        <v>0.089</v>
      </c>
      <c r="E41" s="6" t="s">
        <v>146</v>
      </c>
      <c r="F41" s="6" t="s">
        <v>5</v>
      </c>
      <c r="G41" s="4">
        <f>VLOOKUP(F41,Bins!$A$1:$B$12,2,0)</f>
        <v>2</v>
      </c>
      <c r="H41" s="4">
        <f t="shared" si="6"/>
        <v>0.178</v>
      </c>
    </row>
    <row r="42" ht="15.75" customHeight="1">
      <c r="D42" s="29">
        <v>0.085</v>
      </c>
      <c r="E42" s="6" t="s">
        <v>148</v>
      </c>
      <c r="F42" s="6" t="s">
        <v>5</v>
      </c>
      <c r="G42" s="4">
        <f>VLOOKUP(F42,Bins!$A$1:$B$12,2,0)</f>
        <v>2</v>
      </c>
      <c r="H42" s="4">
        <f t="shared" si="6"/>
        <v>0.17</v>
      </c>
    </row>
    <row r="43" ht="15.75" customHeight="1">
      <c r="D43" s="29">
        <v>0.075</v>
      </c>
      <c r="E43" s="6" t="s">
        <v>149</v>
      </c>
      <c r="F43" s="6" t="s">
        <v>5</v>
      </c>
      <c r="G43" s="4">
        <f>VLOOKUP(F43,Bins!$A$1:$B$12,2,0)</f>
        <v>2</v>
      </c>
      <c r="H43" s="4">
        <f t="shared" si="6"/>
        <v>0.15</v>
      </c>
    </row>
    <row r="44" ht="15.75" customHeight="1">
      <c r="D44" s="29">
        <v>0.073</v>
      </c>
      <c r="E44" s="6" t="s">
        <v>151</v>
      </c>
      <c r="F44" s="6" t="s">
        <v>5</v>
      </c>
      <c r="G44" s="4">
        <f>VLOOKUP(F44,Bins!$A$1:$B$12,2,0)</f>
        <v>2</v>
      </c>
      <c r="H44" s="4">
        <f t="shared" si="6"/>
        <v>0.146</v>
      </c>
    </row>
    <row r="45" ht="15.75" customHeight="1">
      <c r="D45" s="29">
        <v>0.054</v>
      </c>
      <c r="E45" s="6" t="s">
        <v>153</v>
      </c>
      <c r="F45" s="6" t="s">
        <v>5</v>
      </c>
      <c r="G45" s="4">
        <f>VLOOKUP(F45,Bins!$A$1:$B$12,2,0)</f>
        <v>2</v>
      </c>
      <c r="H45" s="4">
        <f t="shared" si="6"/>
        <v>0.108</v>
      </c>
    </row>
    <row r="46" ht="15.75" customHeight="1">
      <c r="D46" s="29">
        <v>0.043</v>
      </c>
      <c r="E46" s="6" t="s">
        <v>155</v>
      </c>
      <c r="F46" s="6" t="s">
        <v>8</v>
      </c>
      <c r="G46" s="4">
        <f>VLOOKUP(F46,Bins!$A$1:$B$12,2,0)</f>
        <v>3</v>
      </c>
      <c r="H46" s="4">
        <f t="shared" si="6"/>
        <v>0.129</v>
      </c>
    </row>
    <row r="47" ht="15.75" customHeight="1">
      <c r="D47" s="29">
        <v>0.024</v>
      </c>
      <c r="E47" s="6" t="s">
        <v>157</v>
      </c>
      <c r="F47" s="6" t="s">
        <v>5</v>
      </c>
      <c r="G47" s="4">
        <f>VLOOKUP(F47,Bins!$A$1:$B$12,2,0)</f>
        <v>2</v>
      </c>
      <c r="H47" s="4">
        <f t="shared" si="6"/>
        <v>0.048</v>
      </c>
    </row>
    <row r="48" ht="15.75" customHeight="1">
      <c r="C48" s="6" t="s">
        <v>61</v>
      </c>
      <c r="D48" s="29"/>
      <c r="G48" s="4"/>
      <c r="H48" s="4">
        <f>sum(H39:H47)</f>
        <v>1.597</v>
      </c>
    </row>
    <row r="49" ht="15.75" customHeight="1">
      <c r="G49" s="4"/>
      <c r="H49" s="4"/>
    </row>
    <row r="50" ht="15.75" customHeight="1">
      <c r="A50" s="6" t="s">
        <v>160</v>
      </c>
      <c r="B50" s="6">
        <v>2019.0</v>
      </c>
      <c r="C50" s="6" t="s">
        <v>37</v>
      </c>
      <c r="D50" s="29">
        <v>0.451</v>
      </c>
      <c r="E50" s="6" t="s">
        <v>161</v>
      </c>
      <c r="F50" s="6" t="s">
        <v>5</v>
      </c>
      <c r="G50" s="4">
        <f>VLOOKUP(F50,Bins!$A$1:$B$12,2,0)</f>
        <v>2</v>
      </c>
      <c r="H50" s="4">
        <f t="shared" ref="H50:H59" si="7">D50*G50</f>
        <v>0.902</v>
      </c>
    </row>
    <row r="51" ht="15.75" customHeight="1">
      <c r="D51" s="29">
        <v>0.186</v>
      </c>
      <c r="E51" s="6" t="s">
        <v>165</v>
      </c>
      <c r="F51" s="6" t="s">
        <v>3</v>
      </c>
      <c r="G51" s="4">
        <f>VLOOKUP(F51,Bins!$A$1:$B$12,2,0)</f>
        <v>1</v>
      </c>
      <c r="H51" s="4">
        <f t="shared" si="7"/>
        <v>0.186</v>
      </c>
    </row>
    <row r="52" ht="15.75" customHeight="1">
      <c r="D52" s="29">
        <v>0.093</v>
      </c>
      <c r="E52" s="6" t="s">
        <v>167</v>
      </c>
      <c r="F52" s="6" t="s">
        <v>5</v>
      </c>
      <c r="G52" s="4">
        <f>VLOOKUP(F52,Bins!$A$1:$B$12,2,0)</f>
        <v>2</v>
      </c>
      <c r="H52" s="4">
        <f t="shared" si="7"/>
        <v>0.186</v>
      </c>
    </row>
    <row r="53" ht="15.75" customHeight="1">
      <c r="D53" s="29">
        <v>0.083</v>
      </c>
      <c r="E53" s="6" t="s">
        <v>168</v>
      </c>
      <c r="F53" s="6" t="s">
        <v>5</v>
      </c>
      <c r="G53" s="4">
        <f>VLOOKUP(F53,Bins!$A$1:$B$12,2,0)</f>
        <v>2</v>
      </c>
      <c r="H53" s="4">
        <f t="shared" si="7"/>
        <v>0.166</v>
      </c>
    </row>
    <row r="54" ht="15.75" customHeight="1">
      <c r="D54" s="29">
        <v>0.063</v>
      </c>
      <c r="E54" s="6" t="s">
        <v>170</v>
      </c>
      <c r="F54" s="6" t="s">
        <v>5</v>
      </c>
      <c r="G54" s="4">
        <f>VLOOKUP(F54,Bins!$A$1:$B$12,2,0)</f>
        <v>2</v>
      </c>
      <c r="H54" s="4">
        <f t="shared" si="7"/>
        <v>0.126</v>
      </c>
    </row>
    <row r="55" ht="15.75" customHeight="1">
      <c r="D55" s="29">
        <v>0.045</v>
      </c>
      <c r="E55" s="6" t="s">
        <v>175</v>
      </c>
      <c r="F55" s="6" t="s">
        <v>8</v>
      </c>
      <c r="G55" s="4">
        <f>VLOOKUP(F55,Bins!$A$1:$B$12,2,0)</f>
        <v>3</v>
      </c>
      <c r="H55" s="4">
        <f t="shared" si="7"/>
        <v>0.135</v>
      </c>
    </row>
    <row r="56" ht="15.75" customHeight="1">
      <c r="D56" s="29">
        <v>0.039</v>
      </c>
      <c r="E56" s="6" t="s">
        <v>153</v>
      </c>
      <c r="F56" s="6" t="s">
        <v>5</v>
      </c>
      <c r="G56" s="4">
        <f>VLOOKUP(F56,Bins!$A$1:$B$12,2,0)</f>
        <v>2</v>
      </c>
      <c r="H56" s="4">
        <f t="shared" si="7"/>
        <v>0.078</v>
      </c>
    </row>
    <row r="57" ht="15.75" customHeight="1">
      <c r="D57" s="29">
        <v>0.021</v>
      </c>
      <c r="E57" s="6" t="s">
        <v>179</v>
      </c>
      <c r="F57" s="6" t="s">
        <v>8</v>
      </c>
      <c r="G57" s="4">
        <f>VLOOKUP(F57,Bins!$A$1:$B$12,2,0)</f>
        <v>3</v>
      </c>
      <c r="H57" s="4">
        <f t="shared" si="7"/>
        <v>0.063</v>
      </c>
    </row>
    <row r="58" ht="15.75" customHeight="1">
      <c r="D58" s="29">
        <v>0.01</v>
      </c>
      <c r="E58" s="6" t="s">
        <v>183</v>
      </c>
      <c r="F58" s="6" t="s">
        <v>8</v>
      </c>
      <c r="G58" s="4">
        <f>VLOOKUP(F58,Bins!$A$1:$B$12,2,0)</f>
        <v>3</v>
      </c>
      <c r="H58" s="4">
        <f t="shared" si="7"/>
        <v>0.03</v>
      </c>
    </row>
    <row r="59" ht="15.75" customHeight="1">
      <c r="D59" s="29">
        <v>0.008</v>
      </c>
      <c r="E59" s="6" t="s">
        <v>185</v>
      </c>
      <c r="F59" s="6" t="s">
        <v>11</v>
      </c>
      <c r="G59" s="4">
        <f>VLOOKUP(F59,Bins!$A$1:$B$12,2,0)</f>
        <v>4</v>
      </c>
      <c r="H59" s="4">
        <f t="shared" si="7"/>
        <v>0.032</v>
      </c>
    </row>
    <row r="60" ht="15.75" customHeight="1">
      <c r="C60" s="6" t="s">
        <v>64</v>
      </c>
      <c r="G60" s="4"/>
      <c r="H60" s="4">
        <f>sum(H50:H59)</f>
        <v>1.904</v>
      </c>
    </row>
    <row r="61" ht="15.75" customHeight="1">
      <c r="G61" s="4"/>
      <c r="H61" s="4"/>
    </row>
    <row r="62" ht="15.75" customHeight="1">
      <c r="A62" s="6" t="s">
        <v>193</v>
      </c>
      <c r="B62" s="6">
        <v>2019.0</v>
      </c>
      <c r="C62" s="6" t="s">
        <v>55</v>
      </c>
      <c r="D62" s="29">
        <v>0.361</v>
      </c>
      <c r="E62" s="6" t="s">
        <v>194</v>
      </c>
      <c r="F62" s="6" t="s">
        <v>3</v>
      </c>
      <c r="G62" s="4">
        <f>VLOOKUP(F62,Bins!$A$1:$B$12,2,0)</f>
        <v>1</v>
      </c>
      <c r="H62" s="4">
        <f t="shared" ref="H62:H71" si="8">D62*G62</f>
        <v>0.361</v>
      </c>
    </row>
    <row r="63" ht="15.75" customHeight="1">
      <c r="D63" s="29">
        <v>0.264</v>
      </c>
      <c r="E63" s="6" t="s">
        <v>196</v>
      </c>
      <c r="F63" s="6" t="s">
        <v>5</v>
      </c>
      <c r="G63" s="4">
        <f>VLOOKUP(F63,Bins!$A$1:$B$12,2,0)</f>
        <v>2</v>
      </c>
      <c r="H63" s="4">
        <f t="shared" si="8"/>
        <v>0.528</v>
      </c>
    </row>
    <row r="64" ht="15.75" customHeight="1">
      <c r="D64" s="29">
        <v>0.194</v>
      </c>
      <c r="E64" s="6" t="s">
        <v>198</v>
      </c>
      <c r="F64" s="6" t="s">
        <v>5</v>
      </c>
      <c r="G64" s="4">
        <f>VLOOKUP(F64,Bins!$A$1:$B$12,2,0)</f>
        <v>2</v>
      </c>
      <c r="H64" s="4">
        <f t="shared" si="8"/>
        <v>0.388</v>
      </c>
    </row>
    <row r="65" ht="15.75" customHeight="1">
      <c r="D65" s="29">
        <v>0.054</v>
      </c>
      <c r="E65" s="6" t="s">
        <v>199</v>
      </c>
      <c r="F65" s="6" t="s">
        <v>5</v>
      </c>
      <c r="G65" s="4">
        <f>VLOOKUP(F65,Bins!$A$1:$B$12,2,0)</f>
        <v>2</v>
      </c>
      <c r="H65" s="4">
        <f t="shared" si="8"/>
        <v>0.108</v>
      </c>
    </row>
    <row r="66" ht="15.75" customHeight="1">
      <c r="D66" s="29">
        <v>0.03</v>
      </c>
      <c r="E66" s="6" t="s">
        <v>200</v>
      </c>
      <c r="F66" s="6" t="s">
        <v>8</v>
      </c>
      <c r="G66" s="4">
        <f>VLOOKUP(F66,Bins!$A$1:$B$12,2,0)</f>
        <v>3</v>
      </c>
      <c r="H66" s="4">
        <f t="shared" si="8"/>
        <v>0.09</v>
      </c>
    </row>
    <row r="67" ht="15.75" customHeight="1">
      <c r="D67" s="29">
        <v>0.028</v>
      </c>
      <c r="E67" s="6" t="s">
        <v>205</v>
      </c>
      <c r="F67" s="6" t="s">
        <v>5</v>
      </c>
      <c r="G67" s="4">
        <f>VLOOKUP(F67,Bins!$A$1:$B$12,2,0)</f>
        <v>2</v>
      </c>
      <c r="H67" s="4">
        <f t="shared" si="8"/>
        <v>0.056</v>
      </c>
    </row>
    <row r="68" ht="15.75" customHeight="1">
      <c r="D68" s="29">
        <v>0.026</v>
      </c>
      <c r="E68" s="6" t="s">
        <v>206</v>
      </c>
      <c r="F68" s="6" t="s">
        <v>11</v>
      </c>
      <c r="G68" s="4">
        <f>VLOOKUP(F68,Bins!$A$1:$B$12,2,0)</f>
        <v>4</v>
      </c>
      <c r="H68" s="4">
        <f t="shared" si="8"/>
        <v>0.104</v>
      </c>
    </row>
    <row r="69" ht="15.75" customHeight="1">
      <c r="D69" s="29">
        <v>0.023</v>
      </c>
      <c r="E69" s="6" t="s">
        <v>208</v>
      </c>
      <c r="F69" s="6" t="s">
        <v>14</v>
      </c>
      <c r="G69" s="4">
        <f>VLOOKUP(F69,Bins!$A$1:$B$12,2,0)</f>
        <v>6</v>
      </c>
      <c r="H69" s="4">
        <f t="shared" si="8"/>
        <v>0.138</v>
      </c>
    </row>
    <row r="70" ht="15.75" customHeight="1">
      <c r="D70" s="29">
        <v>0.01</v>
      </c>
      <c r="E70" s="6" t="s">
        <v>212</v>
      </c>
      <c r="F70" s="6" t="s">
        <v>13</v>
      </c>
      <c r="G70" s="4">
        <f>VLOOKUP(F70,Bins!$A$1:$B$12,2,0)</f>
        <v>5</v>
      </c>
      <c r="H70" s="4">
        <f t="shared" si="8"/>
        <v>0.05</v>
      </c>
    </row>
    <row r="71" ht="15.75" customHeight="1">
      <c r="D71" s="29">
        <v>0.009</v>
      </c>
      <c r="E71" s="6" t="s">
        <v>213</v>
      </c>
      <c r="F71" s="6" t="s">
        <v>13</v>
      </c>
      <c r="G71" s="4">
        <f>VLOOKUP(F71,Bins!$A$1:$B$12,2,0)</f>
        <v>5</v>
      </c>
      <c r="H71" s="4">
        <f t="shared" si="8"/>
        <v>0.045</v>
      </c>
    </row>
    <row r="72" ht="15.75" customHeight="1">
      <c r="C72" s="6" t="s">
        <v>67</v>
      </c>
      <c r="G72" s="4"/>
      <c r="H72" s="4">
        <f>sum(H62:H71)</f>
        <v>1.868</v>
      </c>
    </row>
    <row r="73" ht="15.75" customHeight="1">
      <c r="A73" s="6"/>
      <c r="B73" s="6"/>
      <c r="C73" s="6"/>
      <c r="D73" s="29"/>
      <c r="E73" s="6"/>
      <c r="F73" s="6"/>
      <c r="G73" s="4"/>
      <c r="H73" s="4"/>
    </row>
    <row r="74" ht="15.75" customHeight="1">
      <c r="A74" s="6" t="s">
        <v>219</v>
      </c>
      <c r="B74" s="6">
        <v>2020.0</v>
      </c>
      <c r="C74" s="6" t="s">
        <v>57</v>
      </c>
      <c r="D74" s="29">
        <v>0.364</v>
      </c>
      <c r="E74" s="6" t="s">
        <v>220</v>
      </c>
      <c r="F74" s="6" t="s">
        <v>5</v>
      </c>
      <c r="G74" s="4">
        <f>VLOOKUP(F74,Bins!$A$1:$B$12,2,0)</f>
        <v>2</v>
      </c>
      <c r="H74" s="4">
        <f t="shared" ref="H74:H80" si="9">D74*G74</f>
        <v>0.728</v>
      </c>
    </row>
    <row r="75" ht="15.75" customHeight="1">
      <c r="D75" s="29">
        <v>0.183</v>
      </c>
      <c r="E75" s="6" t="s">
        <v>224</v>
      </c>
      <c r="F75" s="6" t="s">
        <v>5</v>
      </c>
      <c r="G75" s="4">
        <f>VLOOKUP(F75,Bins!$A$1:$B$12,2,0)</f>
        <v>2</v>
      </c>
      <c r="H75" s="4">
        <f t="shared" si="9"/>
        <v>0.366</v>
      </c>
    </row>
    <row r="76" ht="15.75" customHeight="1">
      <c r="D76" s="29">
        <v>0.183</v>
      </c>
      <c r="E76" s="6" t="s">
        <v>228</v>
      </c>
      <c r="F76" s="6" t="s">
        <v>3</v>
      </c>
      <c r="G76" s="4">
        <f>VLOOKUP(F76,Bins!$A$1:$B$12,2,0)</f>
        <v>1</v>
      </c>
      <c r="H76" s="4">
        <f t="shared" si="9"/>
        <v>0.183</v>
      </c>
    </row>
    <row r="77" ht="15.75" customHeight="1">
      <c r="D77" s="29">
        <v>0.147</v>
      </c>
      <c r="E77" s="6" t="s">
        <v>230</v>
      </c>
      <c r="F77" s="6" t="s">
        <v>3</v>
      </c>
      <c r="G77" s="4">
        <f>VLOOKUP(F77,Bins!$A$1:$B$12,2,0)</f>
        <v>1</v>
      </c>
      <c r="H77" s="4">
        <f t="shared" si="9"/>
        <v>0.147</v>
      </c>
    </row>
    <row r="78" ht="15.75" customHeight="1">
      <c r="D78" s="29">
        <v>0.085</v>
      </c>
      <c r="E78" s="6" t="s">
        <v>231</v>
      </c>
      <c r="F78" s="6" t="s">
        <v>5</v>
      </c>
      <c r="G78" s="4">
        <f>VLOOKUP(F78,Bins!$A$1:$B$12,2,0)</f>
        <v>2</v>
      </c>
      <c r="H78" s="4">
        <f t="shared" si="9"/>
        <v>0.17</v>
      </c>
    </row>
    <row r="79" ht="15.75" customHeight="1">
      <c r="D79" s="29">
        <v>0.031</v>
      </c>
      <c r="E79" s="6" t="s">
        <v>236</v>
      </c>
      <c r="F79" s="6" t="s">
        <v>5</v>
      </c>
      <c r="G79" s="4">
        <f>VLOOKUP(F79,Bins!$A$1:$B$12,2,0)</f>
        <v>2</v>
      </c>
      <c r="H79" s="4">
        <f t="shared" si="9"/>
        <v>0.062</v>
      </c>
    </row>
    <row r="80" ht="15.75" customHeight="1">
      <c r="D80" s="29">
        <v>0.007</v>
      </c>
      <c r="E80" s="6" t="s">
        <v>237</v>
      </c>
      <c r="F80" s="6" t="s">
        <v>5</v>
      </c>
      <c r="G80" s="4">
        <f>VLOOKUP(F80,Bins!$A$1:$B$12,2,0)</f>
        <v>2</v>
      </c>
      <c r="H80" s="4">
        <f t="shared" si="9"/>
        <v>0.014</v>
      </c>
    </row>
    <row r="81" ht="15.75" customHeight="1">
      <c r="C81" s="6" t="s">
        <v>71</v>
      </c>
      <c r="D81" s="29"/>
      <c r="G81" s="4"/>
      <c r="H81" s="4">
        <f>sum(H74:H80)</f>
        <v>1.67</v>
      </c>
    </row>
    <row r="82" ht="15.75" customHeight="1">
      <c r="D82" s="29"/>
      <c r="G82" s="4"/>
      <c r="H82" s="4"/>
    </row>
    <row r="83" ht="15.75" customHeight="1">
      <c r="A83" s="6" t="s">
        <v>241</v>
      </c>
      <c r="B83" s="6">
        <v>2020.0</v>
      </c>
      <c r="C83" s="6" t="s">
        <v>59</v>
      </c>
      <c r="D83" s="29">
        <v>0.284</v>
      </c>
      <c r="E83" s="6" t="s">
        <v>242</v>
      </c>
      <c r="F83" s="6" t="s">
        <v>5</v>
      </c>
      <c r="G83" s="4">
        <f>VLOOKUP(F83,Bins!$A$1:$B$12,2,0)</f>
        <v>2</v>
      </c>
      <c r="H83" s="4">
        <f t="shared" ref="H83:H88" si="10">D83*G83</f>
        <v>0.568</v>
      </c>
    </row>
    <row r="84" ht="15.75" customHeight="1">
      <c r="D84" s="29">
        <v>0.238</v>
      </c>
      <c r="E84" s="6" t="s">
        <v>246</v>
      </c>
      <c r="F84" s="6" t="s">
        <v>5</v>
      </c>
      <c r="G84" s="4">
        <f>VLOOKUP(F84,Bins!$A$1:$B$12,2,0)</f>
        <v>2</v>
      </c>
      <c r="H84" s="4">
        <f t="shared" si="10"/>
        <v>0.476</v>
      </c>
    </row>
    <row r="85" ht="15.75" customHeight="1">
      <c r="D85" s="29">
        <v>0.189</v>
      </c>
      <c r="E85" s="6" t="s">
        <v>249</v>
      </c>
      <c r="F85" s="6" t="s">
        <v>5</v>
      </c>
      <c r="G85" s="4">
        <f>VLOOKUP(F85,Bins!$A$1:$B$12,2,0)</f>
        <v>2</v>
      </c>
      <c r="H85" s="4">
        <f t="shared" si="10"/>
        <v>0.378</v>
      </c>
    </row>
    <row r="86" ht="15.75" customHeight="1">
      <c r="D86" s="29">
        <v>0.145</v>
      </c>
      <c r="E86" s="6" t="s">
        <v>250</v>
      </c>
      <c r="F86" s="6" t="s">
        <v>5</v>
      </c>
      <c r="G86" s="4">
        <f>VLOOKUP(F86,Bins!$A$1:$B$12,2,0)</f>
        <v>2</v>
      </c>
      <c r="H86" s="4">
        <f t="shared" si="10"/>
        <v>0.29</v>
      </c>
    </row>
    <row r="87" ht="15.75" customHeight="1">
      <c r="D87" s="29">
        <v>0.097</v>
      </c>
      <c r="E87" s="6" t="s">
        <v>254</v>
      </c>
      <c r="F87" s="6" t="s">
        <v>5</v>
      </c>
      <c r="G87" s="4">
        <f>VLOOKUP(F87,Bins!$A$1:$B$12,2,0)</f>
        <v>2</v>
      </c>
      <c r="H87" s="4">
        <f t="shared" si="10"/>
        <v>0.194</v>
      </c>
    </row>
    <row r="88" ht="15.75" customHeight="1">
      <c r="D88" s="29">
        <v>0.047</v>
      </c>
      <c r="E88" s="6" t="s">
        <v>258</v>
      </c>
      <c r="F88" s="6" t="s">
        <v>5</v>
      </c>
      <c r="G88" s="4">
        <f>VLOOKUP(F88,Bins!$A$1:$B$12,2,0)</f>
        <v>2</v>
      </c>
      <c r="H88" s="4">
        <f t="shared" si="10"/>
        <v>0.094</v>
      </c>
    </row>
    <row r="89" ht="15.75" customHeight="1">
      <c r="C89" s="6" t="s">
        <v>73</v>
      </c>
      <c r="D89" s="29"/>
      <c r="G89" s="4"/>
      <c r="H89" s="4">
        <f>sum(H83:H88)</f>
        <v>2</v>
      </c>
    </row>
    <row r="90" ht="15.75" customHeight="1">
      <c r="G90" s="4"/>
      <c r="H90" s="4"/>
    </row>
    <row r="91" ht="15.75" customHeight="1">
      <c r="A91" s="6" t="s">
        <v>268</v>
      </c>
      <c r="G91" s="4"/>
      <c r="H91" s="4"/>
    </row>
    <row r="92" ht="15.75" customHeight="1">
      <c r="G92" s="4"/>
      <c r="H92" s="4"/>
    </row>
    <row r="93" ht="15.75" customHeight="1">
      <c r="A93" s="6">
        <v>2.018073E7</v>
      </c>
      <c r="B93" s="6">
        <v>2018.0</v>
      </c>
      <c r="C93" s="6" t="s">
        <v>37</v>
      </c>
      <c r="D93" s="29">
        <v>0.76</v>
      </c>
      <c r="E93" s="6" t="s">
        <v>269</v>
      </c>
      <c r="F93" s="6" t="s">
        <v>17</v>
      </c>
      <c r="G93" s="4">
        <f>VLOOKUP(F93,Bins!$A$1:$B$12,2,0)</f>
        <v>2</v>
      </c>
      <c r="H93" s="4">
        <f t="shared" ref="H93:H95" si="11">D93*G93</f>
        <v>1.52</v>
      </c>
    </row>
    <row r="94" ht="15.75" customHeight="1">
      <c r="D94" s="29">
        <v>0.206</v>
      </c>
      <c r="E94" s="6" t="s">
        <v>273</v>
      </c>
      <c r="F94" s="6" t="s">
        <v>17</v>
      </c>
      <c r="G94" s="4">
        <f>VLOOKUP(F94,Bins!$A$1:$B$12,2,0)</f>
        <v>2</v>
      </c>
      <c r="H94" s="4">
        <f t="shared" si="11"/>
        <v>0.412</v>
      </c>
    </row>
    <row r="95" ht="15.75" customHeight="1">
      <c r="D95" s="29">
        <v>0.034</v>
      </c>
      <c r="E95" s="6" t="s">
        <v>274</v>
      </c>
      <c r="F95" s="6" t="s">
        <v>17</v>
      </c>
      <c r="G95" s="4">
        <f>VLOOKUP(F95,Bins!$A$1:$B$12,2,0)</f>
        <v>2</v>
      </c>
      <c r="H95" s="4">
        <f t="shared" si="11"/>
        <v>0.068</v>
      </c>
    </row>
    <row r="96" ht="15.75" customHeight="1">
      <c r="C96" s="6" t="s">
        <v>31</v>
      </c>
      <c r="D96" s="29"/>
      <c r="G96" s="4"/>
      <c r="H96" s="4">
        <f>sum(H93:H95)</f>
        <v>2</v>
      </c>
    </row>
    <row r="97" ht="15.75" customHeight="1">
      <c r="G97" s="4"/>
      <c r="H97" s="4"/>
    </row>
    <row r="98" ht="15.75" customHeight="1">
      <c r="A98" s="6">
        <v>2.0181025E7</v>
      </c>
      <c r="B98" s="6">
        <v>2018.0</v>
      </c>
      <c r="C98" s="6" t="s">
        <v>55</v>
      </c>
      <c r="D98" s="29">
        <v>0.488</v>
      </c>
      <c r="E98" s="6" t="s">
        <v>281</v>
      </c>
      <c r="F98" s="6" t="s">
        <v>17</v>
      </c>
      <c r="G98" s="4">
        <f>VLOOKUP(F98,Bins!$A$1:$B$12,2,0)</f>
        <v>2</v>
      </c>
      <c r="H98" s="4">
        <f t="shared" ref="H98:H100" si="12">D98*G98</f>
        <v>0.976</v>
      </c>
    </row>
    <row r="99" ht="15.75" customHeight="1">
      <c r="D99" s="29">
        <v>0.484</v>
      </c>
      <c r="E99" s="6" t="s">
        <v>218</v>
      </c>
      <c r="F99" s="6" t="s">
        <v>17</v>
      </c>
      <c r="G99" s="4">
        <f>VLOOKUP(F99,Bins!$A$1:$B$12,2,0)</f>
        <v>2</v>
      </c>
      <c r="H99" s="4">
        <f t="shared" si="12"/>
        <v>0.968</v>
      </c>
    </row>
    <row r="100" ht="15.75" customHeight="1">
      <c r="D100" s="29">
        <v>0.028</v>
      </c>
      <c r="E100" s="6" t="s">
        <v>255</v>
      </c>
      <c r="F100" s="6" t="s">
        <v>18</v>
      </c>
      <c r="G100" s="4">
        <f>VLOOKUP(F100,Bins!$A$1:$B$12,2,0)</f>
        <v>3</v>
      </c>
      <c r="H100" s="4">
        <f t="shared" si="12"/>
        <v>0.084</v>
      </c>
    </row>
    <row r="101" ht="15.75" customHeight="1">
      <c r="C101" s="6" t="s">
        <v>53</v>
      </c>
      <c r="G101" s="4"/>
      <c r="H101" s="4">
        <f>sum(H98:H100)</f>
        <v>2.028</v>
      </c>
    </row>
    <row r="102" ht="15.75" customHeight="1">
      <c r="G102" s="4"/>
      <c r="H102" s="4"/>
    </row>
    <row r="103" ht="15.75" customHeight="1">
      <c r="A103" s="6">
        <v>2.0190217E7</v>
      </c>
      <c r="B103" s="6">
        <v>2019.0</v>
      </c>
      <c r="C103" s="6" t="s">
        <v>57</v>
      </c>
      <c r="D103" s="29">
        <v>0.48</v>
      </c>
      <c r="E103" s="6" t="s">
        <v>292</v>
      </c>
      <c r="F103" s="6" t="s">
        <v>17</v>
      </c>
      <c r="G103" s="4">
        <f>VLOOKUP(F103,Bins!$A$1:$B$12,2,0)</f>
        <v>2</v>
      </c>
      <c r="H103" s="4">
        <f t="shared" ref="H103:H107" si="13">D103*G103</f>
        <v>0.96</v>
      </c>
    </row>
    <row r="104" ht="15.75" customHeight="1">
      <c r="D104" s="29">
        <v>0.207</v>
      </c>
      <c r="E104" s="6" t="s">
        <v>297</v>
      </c>
      <c r="F104" s="6" t="s">
        <v>17</v>
      </c>
      <c r="G104" s="4">
        <f>VLOOKUP(F104,Bins!$A$1:$B$12,2,0)</f>
        <v>2</v>
      </c>
      <c r="H104" s="4">
        <f t="shared" si="13"/>
        <v>0.414</v>
      </c>
    </row>
    <row r="105" ht="15.75" customHeight="1">
      <c r="D105" s="29">
        <v>0.166</v>
      </c>
      <c r="E105" s="6" t="s">
        <v>300</v>
      </c>
      <c r="F105" s="6" t="s">
        <v>16</v>
      </c>
      <c r="G105" s="4">
        <f>VLOOKUP(F105,Bins!$A$1:$B$12,2,0)</f>
        <v>1</v>
      </c>
      <c r="H105" s="4">
        <f t="shared" si="13"/>
        <v>0.166</v>
      </c>
    </row>
    <row r="106" ht="15.75" customHeight="1">
      <c r="D106" s="29">
        <v>0.134</v>
      </c>
      <c r="E106" s="6" t="s">
        <v>306</v>
      </c>
      <c r="F106" s="6" t="s">
        <v>17</v>
      </c>
      <c r="G106" s="4">
        <f>VLOOKUP(F106,Bins!$A$1:$B$12,2,0)</f>
        <v>2</v>
      </c>
      <c r="H106" s="4">
        <f t="shared" si="13"/>
        <v>0.268</v>
      </c>
    </row>
    <row r="107" ht="15.75" customHeight="1">
      <c r="D107" s="29">
        <v>0.013</v>
      </c>
      <c r="E107" s="6" t="s">
        <v>307</v>
      </c>
      <c r="F107" s="6" t="s">
        <v>18</v>
      </c>
      <c r="G107" s="4">
        <f>VLOOKUP(F107,Bins!$A$1:$B$12,2,0)</f>
        <v>3</v>
      </c>
      <c r="H107" s="4">
        <f t="shared" si="13"/>
        <v>0.039</v>
      </c>
    </row>
    <row r="108" ht="15.75" customHeight="1">
      <c r="C108" s="6" t="s">
        <v>58</v>
      </c>
      <c r="G108" s="4"/>
      <c r="H108" s="4">
        <f>sum(H103:H107)</f>
        <v>1.847</v>
      </c>
    </row>
    <row r="109" ht="15.75" customHeight="1">
      <c r="G109" s="4"/>
      <c r="H109" s="4"/>
    </row>
    <row r="110" ht="15.75" customHeight="1">
      <c r="A110" s="6">
        <v>2.019042E7</v>
      </c>
      <c r="B110" s="6">
        <v>2019.0</v>
      </c>
      <c r="C110" s="6" t="s">
        <v>59</v>
      </c>
      <c r="D110" s="29">
        <v>0.96</v>
      </c>
      <c r="E110" s="6" t="s">
        <v>317</v>
      </c>
      <c r="F110" s="6" t="s">
        <v>16</v>
      </c>
      <c r="G110" s="4">
        <f>VLOOKUP(F110,Bins!$A$1:$B$12,2,0)</f>
        <v>1</v>
      </c>
      <c r="H110" s="4">
        <f t="shared" ref="H110:H112" si="14">D110*G110</f>
        <v>0.96</v>
      </c>
    </row>
    <row r="111" ht="15.75" customHeight="1">
      <c r="D111" s="29">
        <v>0.025</v>
      </c>
      <c r="E111" s="6" t="s">
        <v>323</v>
      </c>
      <c r="F111" s="6" t="s">
        <v>17</v>
      </c>
      <c r="G111" s="4">
        <f>VLOOKUP(F111,Bins!$A$1:$B$12,2,0)</f>
        <v>2</v>
      </c>
      <c r="H111" s="4">
        <f t="shared" si="14"/>
        <v>0.05</v>
      </c>
    </row>
    <row r="112" ht="15.75" customHeight="1">
      <c r="D112" s="29">
        <v>0.015</v>
      </c>
      <c r="E112" s="6" t="s">
        <v>328</v>
      </c>
      <c r="F112" s="6" t="s">
        <v>17</v>
      </c>
      <c r="G112" s="4">
        <f>VLOOKUP(F112,Bins!$A$1:$B$12,2,0)</f>
        <v>2</v>
      </c>
      <c r="H112" s="4">
        <f t="shared" si="14"/>
        <v>0.03</v>
      </c>
    </row>
    <row r="113" ht="15.75" customHeight="1">
      <c r="C113" s="6" t="s">
        <v>61</v>
      </c>
      <c r="G113" s="4"/>
      <c r="H113" s="4">
        <f>sum(H110:H112)</f>
        <v>1.04</v>
      </c>
    </row>
    <row r="114" ht="15.75" customHeight="1">
      <c r="G114" s="4"/>
      <c r="H114" s="4"/>
    </row>
    <row r="115" ht="15.75" customHeight="1">
      <c r="A115" s="6">
        <v>2.0190723E7</v>
      </c>
      <c r="B115" s="6">
        <v>2019.0</v>
      </c>
      <c r="C115" s="6" t="s">
        <v>37</v>
      </c>
      <c r="D115" s="29">
        <v>0.333</v>
      </c>
      <c r="E115" s="6" t="s">
        <v>264</v>
      </c>
      <c r="F115" s="6" t="s">
        <v>17</v>
      </c>
      <c r="G115" s="4">
        <f>VLOOKUP(F115,Bins!$A$1:$B$12,2,0)</f>
        <v>2</v>
      </c>
      <c r="H115" s="4">
        <f t="shared" ref="H115:H118" si="15">D115*G115</f>
        <v>0.666</v>
      </c>
    </row>
    <row r="116" ht="15.75" customHeight="1">
      <c r="D116" s="29">
        <v>0.332</v>
      </c>
      <c r="E116" s="6" t="s">
        <v>339</v>
      </c>
      <c r="F116" s="6" t="s">
        <v>17</v>
      </c>
      <c r="G116" s="4">
        <f>VLOOKUP(F116,Bins!$A$1:$B$12,2,0)</f>
        <v>2</v>
      </c>
      <c r="H116" s="4">
        <f t="shared" si="15"/>
        <v>0.664</v>
      </c>
    </row>
    <row r="117" ht="15.75" customHeight="1">
      <c r="D117" s="29">
        <v>0.214</v>
      </c>
      <c r="E117" s="6" t="s">
        <v>300</v>
      </c>
      <c r="F117" s="6" t="s">
        <v>16</v>
      </c>
      <c r="G117" s="4">
        <f>VLOOKUP(F117,Bins!$A$1:$B$12,2,0)</f>
        <v>1</v>
      </c>
      <c r="H117" s="4">
        <f t="shared" si="15"/>
        <v>0.214</v>
      </c>
    </row>
    <row r="118" ht="15.75" customHeight="1">
      <c r="D118" s="29">
        <v>0.121</v>
      </c>
      <c r="E118" s="6" t="s">
        <v>345</v>
      </c>
      <c r="F118" s="6" t="s">
        <v>17</v>
      </c>
      <c r="G118" s="4">
        <f>VLOOKUP(F118,Bins!$A$1:$B$12,2,0)</f>
        <v>2</v>
      </c>
      <c r="H118" s="4">
        <f t="shared" si="15"/>
        <v>0.242</v>
      </c>
    </row>
    <row r="119" ht="15.75" customHeight="1">
      <c r="C119" s="6" t="s">
        <v>64</v>
      </c>
      <c r="G119" s="4"/>
      <c r="H119" s="4">
        <f>sum(H115:H118)</f>
        <v>1.786</v>
      </c>
    </row>
    <row r="120" ht="15.75" customHeight="1">
      <c r="G120" s="4"/>
      <c r="H120" s="4"/>
    </row>
    <row r="121" ht="15.75" customHeight="1">
      <c r="A121" s="6">
        <v>2.0191018E7</v>
      </c>
      <c r="B121" s="6">
        <v>2019.0</v>
      </c>
      <c r="C121" s="6" t="s">
        <v>55</v>
      </c>
      <c r="D121" s="29">
        <v>0.699</v>
      </c>
      <c r="E121" s="6" t="s">
        <v>302</v>
      </c>
      <c r="F121" s="6" t="s">
        <v>17</v>
      </c>
      <c r="G121" s="4">
        <f>VLOOKUP(F121,Bins!$A$1:$B$12,2,0)</f>
        <v>2</v>
      </c>
      <c r="H121" s="4">
        <f t="shared" ref="H121:H124" si="16">D121*G121</f>
        <v>1.398</v>
      </c>
    </row>
    <row r="122" ht="15.75" customHeight="1">
      <c r="D122" s="29">
        <v>0.211</v>
      </c>
      <c r="E122" s="6" t="s">
        <v>353</v>
      </c>
      <c r="F122" s="6" t="s">
        <v>17</v>
      </c>
      <c r="G122" s="4">
        <f>VLOOKUP(F122,Bins!$A$1:$B$12,2,0)</f>
        <v>2</v>
      </c>
      <c r="H122" s="4">
        <f t="shared" si="16"/>
        <v>0.422</v>
      </c>
    </row>
    <row r="123" ht="15.75" customHeight="1">
      <c r="D123" s="29">
        <v>0.06</v>
      </c>
      <c r="E123" s="6" t="s">
        <v>358</v>
      </c>
      <c r="F123" s="6" t="s">
        <v>18</v>
      </c>
      <c r="G123" s="4">
        <f>VLOOKUP(F123,Bins!$A$1:$B$12,2,0)</f>
        <v>3</v>
      </c>
      <c r="H123" s="4">
        <f t="shared" si="16"/>
        <v>0.18</v>
      </c>
    </row>
    <row r="124" ht="15.75" customHeight="1">
      <c r="D124" s="29">
        <v>0.03</v>
      </c>
      <c r="E124" s="6" t="s">
        <v>362</v>
      </c>
      <c r="F124" s="6" t="s">
        <v>17</v>
      </c>
      <c r="G124" s="4">
        <f>VLOOKUP(F124,Bins!$A$1:$B$12,2,0)</f>
        <v>2</v>
      </c>
      <c r="H124" s="4">
        <f t="shared" si="16"/>
        <v>0.06</v>
      </c>
    </row>
    <row r="125" ht="15.75" customHeight="1">
      <c r="C125" s="6" t="s">
        <v>67</v>
      </c>
      <c r="G125" s="4"/>
      <c r="H125" s="4">
        <f>sum(H121:H124)</f>
        <v>2.06</v>
      </c>
    </row>
    <row r="126" ht="15.75" customHeight="1">
      <c r="G126" s="4"/>
      <c r="H126" s="4"/>
    </row>
    <row r="127" ht="15.75" customHeight="1">
      <c r="A127" s="6">
        <v>2.0200208E7</v>
      </c>
      <c r="B127" s="6">
        <v>2020.0</v>
      </c>
      <c r="C127" s="6" t="s">
        <v>57</v>
      </c>
      <c r="D127" s="29">
        <v>0.57</v>
      </c>
      <c r="E127" s="6" t="s">
        <v>367</v>
      </c>
      <c r="F127" s="6" t="s">
        <v>16</v>
      </c>
      <c r="G127" s="4">
        <f>VLOOKUP(F127,Bins!$A$1:$B$12,2,0)</f>
        <v>1</v>
      </c>
      <c r="H127" s="4">
        <f t="shared" ref="H127:H129" si="17">D127*G127</f>
        <v>0.57</v>
      </c>
    </row>
    <row r="128" ht="15.75" customHeight="1">
      <c r="D128" s="29">
        <v>0.22</v>
      </c>
      <c r="E128" s="6" t="s">
        <v>369</v>
      </c>
      <c r="F128" s="6" t="s">
        <v>17</v>
      </c>
      <c r="G128" s="4">
        <f>VLOOKUP(F128,Bins!$A$1:$B$12,2,0)</f>
        <v>2</v>
      </c>
      <c r="H128" s="4">
        <f t="shared" si="17"/>
        <v>0.44</v>
      </c>
    </row>
    <row r="129" ht="15.75" customHeight="1">
      <c r="D129" s="29">
        <v>0.211</v>
      </c>
      <c r="E129" s="6" t="s">
        <v>372</v>
      </c>
      <c r="F129" s="6" t="s">
        <v>17</v>
      </c>
      <c r="G129" s="4">
        <f>VLOOKUP(F129,Bins!$A$1:$B$12,2,0)</f>
        <v>2</v>
      </c>
      <c r="H129" s="4">
        <f t="shared" si="17"/>
        <v>0.422</v>
      </c>
    </row>
    <row r="130" ht="15.75" customHeight="1">
      <c r="C130" s="6" t="s">
        <v>71</v>
      </c>
      <c r="G130" s="4"/>
      <c r="H130" s="4">
        <f>sum(H127:H129)</f>
        <v>1.432</v>
      </c>
    </row>
    <row r="131" ht="15.75" customHeight="1">
      <c r="G131" s="4"/>
      <c r="H131" s="4"/>
    </row>
    <row r="132" ht="15.75" customHeight="1">
      <c r="A132" s="6">
        <v>2.0200505E7</v>
      </c>
      <c r="B132" s="6">
        <v>2020.0</v>
      </c>
      <c r="C132" s="6" t="s">
        <v>59</v>
      </c>
      <c r="D132" s="29">
        <v>0.955</v>
      </c>
      <c r="E132" s="6" t="s">
        <v>367</v>
      </c>
      <c r="F132" s="6" t="s">
        <v>16</v>
      </c>
      <c r="G132" s="4">
        <f>VLOOKUP(F132,Bins!$A$1:$B$12,2,0)</f>
        <v>1</v>
      </c>
      <c r="H132" s="4">
        <f t="shared" ref="H132:H134" si="18">D132*G132</f>
        <v>0.955</v>
      </c>
    </row>
    <row r="133" ht="15.75" customHeight="1">
      <c r="D133" s="29">
        <v>0.032</v>
      </c>
      <c r="E133" s="6" t="s">
        <v>381</v>
      </c>
      <c r="F133" s="6" t="s">
        <v>17</v>
      </c>
      <c r="G133" s="4">
        <f>VLOOKUP(F133,Bins!$A$1:$B$12,2,0)</f>
        <v>2</v>
      </c>
      <c r="H133" s="4">
        <f t="shared" si="18"/>
        <v>0.064</v>
      </c>
    </row>
    <row r="134" ht="15.75" customHeight="1">
      <c r="D134" s="29">
        <v>0.012</v>
      </c>
      <c r="E134" s="6" t="s">
        <v>383</v>
      </c>
      <c r="F134" s="6" t="s">
        <v>18</v>
      </c>
      <c r="G134" s="4">
        <f>VLOOKUP(F134,Bins!$A$1:$B$12,2,0)</f>
        <v>3</v>
      </c>
      <c r="H134" s="4">
        <f t="shared" si="18"/>
        <v>0.036</v>
      </c>
    </row>
    <row r="135" ht="15.75" customHeight="1">
      <c r="C135" s="6" t="s">
        <v>73</v>
      </c>
      <c r="G135" s="4"/>
      <c r="H135" s="4">
        <f>sum(H132:H134)</f>
        <v>1.055</v>
      </c>
    </row>
    <row r="136" ht="15.75" customHeight="1">
      <c r="G136" s="4"/>
      <c r="H136" s="4"/>
    </row>
    <row r="137" ht="15.75" customHeight="1">
      <c r="G137" s="4"/>
      <c r="H137" s="4"/>
    </row>
    <row r="138" ht="15.75" customHeight="1">
      <c r="A138" s="6" t="s">
        <v>387</v>
      </c>
      <c r="G138" s="4"/>
      <c r="H138" s="4"/>
    </row>
    <row r="139" ht="15.75" customHeight="1">
      <c r="G139" s="4"/>
      <c r="H139" s="4"/>
    </row>
    <row r="140" ht="15.75" customHeight="1">
      <c r="A140" s="6">
        <v>2.0180802E7</v>
      </c>
      <c r="B140" s="6">
        <v>2018.0</v>
      </c>
      <c r="C140" s="6" t="s">
        <v>37</v>
      </c>
      <c r="D140" s="37">
        <v>0.362</v>
      </c>
      <c r="E140" s="6" t="s">
        <v>389</v>
      </c>
      <c r="F140" s="6" t="s">
        <v>17</v>
      </c>
      <c r="G140" s="4">
        <f>VLOOKUP(F140,Bins!$A$1:$B$12,2,0)</f>
        <v>2</v>
      </c>
      <c r="H140" s="4">
        <f t="shared" ref="H140:H143" si="19">D140*G140</f>
        <v>0.724</v>
      </c>
    </row>
    <row r="141" ht="15.75" customHeight="1">
      <c r="D141" s="37">
        <v>0.272</v>
      </c>
      <c r="E141" s="6" t="s">
        <v>393</v>
      </c>
      <c r="F141" s="6" t="s">
        <v>17</v>
      </c>
      <c r="G141" s="4">
        <f>VLOOKUP(F141,Bins!$A$1:$B$12,2,0)</f>
        <v>2</v>
      </c>
      <c r="H141" s="4">
        <f t="shared" si="19"/>
        <v>0.544</v>
      </c>
    </row>
    <row r="142" ht="15.75" customHeight="1">
      <c r="D142" s="37">
        <v>0.259</v>
      </c>
      <c r="E142" s="6" t="s">
        <v>269</v>
      </c>
      <c r="F142" s="6" t="s">
        <v>17</v>
      </c>
      <c r="G142" s="4">
        <f>VLOOKUP(F142,Bins!$A$1:$B$12,2,0)</f>
        <v>2</v>
      </c>
      <c r="H142" s="4">
        <f t="shared" si="19"/>
        <v>0.518</v>
      </c>
    </row>
    <row r="143" ht="15.75" customHeight="1">
      <c r="D143" s="37">
        <v>0.107</v>
      </c>
      <c r="E143" s="6" t="s">
        <v>158</v>
      </c>
      <c r="F143" s="6" t="s">
        <v>18</v>
      </c>
      <c r="G143" s="4">
        <f>VLOOKUP(F143,Bins!$A$1:$B$12,2,0)</f>
        <v>3</v>
      </c>
      <c r="H143" s="4">
        <f t="shared" si="19"/>
        <v>0.321</v>
      </c>
    </row>
    <row r="144" ht="15.75" customHeight="1">
      <c r="G144" s="4"/>
      <c r="H144" s="4">
        <f>sum(H140:H143)</f>
        <v>2.107</v>
      </c>
    </row>
    <row r="145" ht="15.75" customHeight="1">
      <c r="G145" s="4"/>
      <c r="H145" s="4"/>
    </row>
    <row r="146" ht="15.75" customHeight="1">
      <c r="A146" s="6">
        <v>2.0181025E7</v>
      </c>
      <c r="B146" s="6">
        <v>2018.0</v>
      </c>
      <c r="C146" s="38" t="s">
        <v>55</v>
      </c>
    </row>
    <row r="147" ht="15.75" customHeight="1"/>
    <row r="148" ht="15.75" customHeight="1"/>
    <row r="149" ht="15.75" customHeight="1"/>
    <row r="150" ht="15.75" customHeight="1"/>
    <row r="151" ht="15.75" customHeight="1">
      <c r="G151" s="4"/>
      <c r="H151" s="4"/>
    </row>
    <row r="152" ht="15.75" customHeight="1">
      <c r="G152" s="4"/>
      <c r="H152" s="4"/>
    </row>
    <row r="153" ht="15.75" customHeight="1">
      <c r="G153" s="4"/>
      <c r="H153" s="4"/>
    </row>
    <row r="154" ht="15.75" customHeight="1">
      <c r="G154" s="4"/>
      <c r="H154" s="4"/>
    </row>
    <row r="155" ht="15.75" customHeight="1">
      <c r="G155" s="4"/>
      <c r="H155" s="4"/>
    </row>
    <row r="156" ht="15.75" customHeight="1">
      <c r="G156" s="4"/>
      <c r="H156" s="4"/>
    </row>
    <row r="157" ht="15.75" customHeight="1">
      <c r="G157" s="4"/>
      <c r="H157" s="4"/>
    </row>
    <row r="158" ht="15.75" customHeight="1">
      <c r="G158" s="4"/>
      <c r="H158" s="4"/>
    </row>
    <row r="159" ht="15.75" customHeight="1">
      <c r="G159" s="4"/>
      <c r="H159" s="4"/>
    </row>
    <row r="160" ht="15.75" customHeight="1">
      <c r="G160" s="4"/>
      <c r="H160" s="4"/>
    </row>
    <row r="161" ht="15.75" customHeight="1">
      <c r="G161" s="4"/>
      <c r="H161" s="4"/>
    </row>
    <row r="162" ht="15.75" customHeight="1">
      <c r="G162" s="4"/>
      <c r="H162" s="4"/>
    </row>
    <row r="163" ht="15.75" customHeight="1"/>
    <row r="164" ht="15.75" customHeight="1"/>
    <row r="165" ht="15.75" customHeight="1"/>
    <row r="166" ht="15.75" customHeight="1">
      <c r="A166" s="6">
        <v>2.0200504E7</v>
      </c>
      <c r="D166" s="37">
        <v>0.88</v>
      </c>
      <c r="E166" s="38" t="s">
        <v>404</v>
      </c>
      <c r="F166" s="38" t="s">
        <v>17</v>
      </c>
      <c r="G166" s="4">
        <f>VLOOKUP(F166,Bins!$A$1:$B$12,2,0)</f>
        <v>2</v>
      </c>
      <c r="H166" s="4">
        <f t="shared" ref="H166:H169" si="20">D166*G166</f>
        <v>1.76</v>
      </c>
    </row>
    <row r="167" ht="15.75" customHeight="1">
      <c r="D167" s="29">
        <v>0.044</v>
      </c>
      <c r="E167" s="6" t="s">
        <v>255</v>
      </c>
      <c r="F167" s="6" t="s">
        <v>18</v>
      </c>
      <c r="G167" s="4">
        <f>VLOOKUP(F167,Bins!$A$1:$B$12,2,0)</f>
        <v>3</v>
      </c>
      <c r="H167" s="4">
        <f t="shared" si="20"/>
        <v>0.132</v>
      </c>
    </row>
    <row r="168" ht="15.75" customHeight="1">
      <c r="D168" s="29">
        <v>0.04</v>
      </c>
      <c r="E168" s="6" t="s">
        <v>209</v>
      </c>
      <c r="F168" s="6" t="s">
        <v>17</v>
      </c>
      <c r="G168" s="4">
        <f>VLOOKUP(F168,Bins!$A$1:$B$12,2,0)</f>
        <v>2</v>
      </c>
      <c r="H168" s="4">
        <f t="shared" si="20"/>
        <v>0.08</v>
      </c>
    </row>
    <row r="169" ht="15.75" customHeight="1">
      <c r="D169" s="29">
        <v>0.036</v>
      </c>
      <c r="E169" s="6" t="s">
        <v>409</v>
      </c>
      <c r="F169" s="6" t="s">
        <v>17</v>
      </c>
      <c r="G169" s="4">
        <f>VLOOKUP(F169,Bins!$A$1:$B$12,2,0)</f>
        <v>2</v>
      </c>
      <c r="H169" s="4">
        <f t="shared" si="20"/>
        <v>0.072</v>
      </c>
    </row>
    <row r="170" ht="15.75" customHeight="1">
      <c r="G170" s="39"/>
      <c r="H170" s="4">
        <f>sum(H166:H169)</f>
        <v>2.044</v>
      </c>
    </row>
    <row r="171" ht="15.75" customHeight="1">
      <c r="G171" s="4"/>
      <c r="H171" s="4"/>
    </row>
    <row r="172" ht="15.75" customHeight="1">
      <c r="G172" s="4"/>
      <c r="H172" s="4"/>
    </row>
    <row r="173" ht="15.75" customHeight="1">
      <c r="G173" s="4"/>
      <c r="H173" s="4"/>
    </row>
    <row r="174" ht="15.75" customHeight="1">
      <c r="G174" s="4"/>
      <c r="H174" s="4"/>
    </row>
    <row r="175" ht="15.75" customHeight="1">
      <c r="G175" s="4"/>
      <c r="H175" s="4"/>
    </row>
    <row r="176" ht="15.75" customHeight="1">
      <c r="G176" s="4"/>
      <c r="H176" s="4"/>
    </row>
    <row r="177" ht="15.75" customHeight="1">
      <c r="G177" s="4"/>
      <c r="H177" s="4"/>
    </row>
    <row r="178" ht="15.75" customHeight="1">
      <c r="G178" s="4"/>
      <c r="H178" s="4"/>
    </row>
    <row r="179" ht="15.75" customHeight="1">
      <c r="G179" s="4"/>
      <c r="H179" s="4"/>
    </row>
    <row r="180" ht="15.75" customHeight="1">
      <c r="G180" s="4"/>
      <c r="H180" s="4"/>
    </row>
    <row r="181" ht="15.75" customHeight="1">
      <c r="G181" s="4"/>
      <c r="H181" s="4"/>
    </row>
    <row r="182" ht="15.75" customHeight="1">
      <c r="G182" s="4"/>
      <c r="H182" s="4"/>
    </row>
    <row r="183" ht="15.75" customHeight="1">
      <c r="G183" s="4"/>
      <c r="H183" s="4"/>
    </row>
    <row r="184" ht="15.75" customHeight="1">
      <c r="G184" s="4"/>
      <c r="H184" s="4"/>
    </row>
    <row r="185" ht="15.75" customHeight="1">
      <c r="G185" s="4"/>
      <c r="H185" s="4"/>
    </row>
    <row r="186" ht="15.75" customHeight="1">
      <c r="G186" s="4"/>
      <c r="H186" s="4"/>
    </row>
    <row r="187" ht="15.75" customHeight="1">
      <c r="G187" s="4"/>
      <c r="H187" s="4"/>
    </row>
    <row r="188" ht="15.75" customHeight="1">
      <c r="G188" s="4"/>
      <c r="H188" s="4"/>
    </row>
    <row r="189" ht="15.75" customHeight="1">
      <c r="G189" s="4"/>
      <c r="H189" s="4"/>
    </row>
    <row r="190" ht="15.75" customHeight="1">
      <c r="G190" s="4"/>
      <c r="H190" s="4"/>
    </row>
    <row r="191" ht="15.75" customHeight="1">
      <c r="G191" s="4"/>
      <c r="H191" s="4"/>
    </row>
    <row r="192" ht="15.75" customHeight="1">
      <c r="G192" s="4"/>
      <c r="H192" s="4"/>
    </row>
    <row r="193" ht="15.75" customHeight="1">
      <c r="G193" s="4"/>
      <c r="H193" s="4"/>
    </row>
    <row r="194" ht="15.75" customHeight="1">
      <c r="G194" s="4"/>
      <c r="H194" s="4"/>
    </row>
    <row r="195" ht="15.75" customHeight="1">
      <c r="G195" s="4"/>
      <c r="H195" s="4"/>
    </row>
    <row r="196" ht="15.75" customHeight="1">
      <c r="G196" s="4"/>
      <c r="H196" s="4"/>
    </row>
    <row r="197" ht="15.75" customHeight="1">
      <c r="G197" s="4"/>
      <c r="H197" s="4"/>
    </row>
    <row r="198" ht="15.75" customHeight="1">
      <c r="G198" s="4"/>
      <c r="H198" s="4"/>
    </row>
    <row r="199" ht="15.75" customHeight="1">
      <c r="G199" s="4"/>
      <c r="H199" s="4"/>
    </row>
    <row r="200" ht="15.75" customHeight="1">
      <c r="G200" s="4"/>
      <c r="H200" s="4"/>
    </row>
    <row r="201" ht="15.75" customHeight="1">
      <c r="G201" s="4"/>
      <c r="H201" s="4"/>
    </row>
    <row r="202" ht="15.75" customHeight="1">
      <c r="G202" s="4"/>
      <c r="H202" s="4"/>
    </row>
    <row r="203" ht="15.75" customHeight="1">
      <c r="G203" s="4"/>
      <c r="H203" s="4"/>
    </row>
    <row r="204" ht="15.75" customHeight="1">
      <c r="G204" s="4"/>
      <c r="H204" s="4"/>
    </row>
    <row r="205" ht="15.75" customHeight="1">
      <c r="G205" s="4"/>
      <c r="H205" s="4"/>
    </row>
    <row r="206" ht="15.75" customHeight="1">
      <c r="G206" s="4"/>
      <c r="H206" s="4"/>
    </row>
    <row r="207" ht="15.75" customHeight="1">
      <c r="G207" s="4"/>
      <c r="H207" s="4"/>
    </row>
    <row r="208" ht="15.75" customHeight="1">
      <c r="G208" s="4"/>
      <c r="H208" s="4"/>
    </row>
    <row r="209" ht="15.75" customHeight="1">
      <c r="G209" s="4"/>
      <c r="H209" s="4"/>
    </row>
    <row r="210" ht="15.75" customHeight="1">
      <c r="G210" s="4"/>
      <c r="H210" s="4"/>
    </row>
    <row r="211" ht="15.75" customHeight="1">
      <c r="G211" s="4"/>
      <c r="H211" s="4"/>
    </row>
    <row r="212" ht="15.75" customHeight="1">
      <c r="G212" s="4"/>
      <c r="H212" s="4"/>
    </row>
    <row r="213" ht="15.75" customHeight="1">
      <c r="G213" s="4"/>
      <c r="H213" s="4"/>
    </row>
    <row r="214" ht="15.75" customHeight="1">
      <c r="G214" s="4"/>
      <c r="H214" s="4"/>
    </row>
    <row r="215" ht="15.75" customHeight="1">
      <c r="G215" s="4"/>
      <c r="H215" s="4"/>
    </row>
    <row r="216" ht="15.75" customHeight="1">
      <c r="G216" s="4"/>
      <c r="H216" s="4"/>
    </row>
    <row r="217" ht="15.75" customHeight="1">
      <c r="G217" s="4"/>
      <c r="H217" s="4"/>
    </row>
    <row r="218" ht="15.75" customHeight="1">
      <c r="G218" s="4"/>
      <c r="H218" s="4"/>
    </row>
    <row r="219" ht="15.75" customHeight="1">
      <c r="G219" s="4"/>
      <c r="H219" s="4"/>
    </row>
    <row r="220" ht="15.75" customHeight="1">
      <c r="G220" s="4"/>
      <c r="H220" s="4"/>
    </row>
    <row r="221" ht="15.75" customHeight="1">
      <c r="G221" s="4"/>
      <c r="H221" s="4"/>
    </row>
    <row r="222" ht="15.75" customHeight="1">
      <c r="G222" s="4"/>
      <c r="H222" s="4"/>
    </row>
    <row r="223" ht="15.75" customHeight="1">
      <c r="G223" s="4"/>
      <c r="H223" s="4"/>
    </row>
    <row r="224" ht="15.75" customHeight="1">
      <c r="G224" s="4"/>
      <c r="H224" s="4"/>
    </row>
    <row r="225" ht="15.75" customHeight="1">
      <c r="G225" s="4"/>
      <c r="H225" s="4"/>
    </row>
    <row r="226" ht="15.75" customHeight="1">
      <c r="G226" s="4"/>
      <c r="H226" s="4"/>
    </row>
    <row r="227" ht="15.75" customHeight="1">
      <c r="G227" s="4"/>
      <c r="H227" s="4"/>
    </row>
    <row r="228" ht="15.75" customHeight="1">
      <c r="G228" s="4"/>
      <c r="H228" s="4"/>
    </row>
    <row r="229" ht="15.75" customHeight="1">
      <c r="G229" s="4"/>
      <c r="H229" s="4"/>
    </row>
    <row r="230" ht="15.75" customHeight="1">
      <c r="G230" s="4"/>
      <c r="H230" s="4"/>
    </row>
    <row r="231" ht="15.75" customHeight="1">
      <c r="G231" s="4"/>
      <c r="H231" s="4"/>
    </row>
    <row r="232" ht="15.75" customHeight="1">
      <c r="G232" s="4"/>
      <c r="H232" s="4"/>
    </row>
    <row r="233" ht="15.75" customHeight="1">
      <c r="G233" s="4"/>
      <c r="H233" s="4"/>
    </row>
    <row r="234" ht="15.75" customHeight="1">
      <c r="G234" s="4"/>
      <c r="H234" s="4"/>
    </row>
    <row r="235" ht="15.75" customHeight="1">
      <c r="G235" s="4"/>
      <c r="H235" s="4"/>
    </row>
    <row r="236" ht="15.75" customHeight="1">
      <c r="G236" s="4"/>
      <c r="H236" s="4"/>
    </row>
    <row r="237" ht="15.75" customHeight="1">
      <c r="G237" s="4"/>
      <c r="H237" s="4"/>
    </row>
    <row r="238" ht="15.75" customHeight="1">
      <c r="G238" s="4"/>
      <c r="H238" s="4"/>
    </row>
    <row r="239" ht="15.75" customHeight="1">
      <c r="G239" s="4"/>
      <c r="H239" s="4"/>
    </row>
    <row r="240" ht="15.75" customHeight="1">
      <c r="G240" s="4"/>
      <c r="H240" s="4"/>
    </row>
    <row r="241" ht="15.75" customHeight="1">
      <c r="G241" s="4"/>
      <c r="H241" s="4"/>
    </row>
    <row r="242" ht="15.75" customHeight="1">
      <c r="G242" s="4"/>
      <c r="H242" s="4"/>
    </row>
    <row r="243" ht="15.75" customHeight="1">
      <c r="G243" s="4"/>
      <c r="H243" s="4"/>
    </row>
    <row r="244" ht="15.75" customHeight="1">
      <c r="G244" s="4"/>
      <c r="H244" s="4"/>
    </row>
    <row r="245" ht="15.75" customHeight="1">
      <c r="G245" s="4"/>
      <c r="H245" s="4"/>
    </row>
    <row r="246" ht="15.75" customHeight="1">
      <c r="G246" s="4"/>
      <c r="H246" s="4"/>
    </row>
    <row r="247" ht="15.75" customHeight="1">
      <c r="G247" s="4"/>
      <c r="H247" s="4"/>
    </row>
    <row r="248" ht="15.75" customHeight="1">
      <c r="G248" s="4"/>
      <c r="H248" s="4"/>
    </row>
    <row r="249" ht="15.75" customHeight="1">
      <c r="G249" s="4"/>
      <c r="H249" s="4"/>
    </row>
    <row r="250" ht="15.75" customHeight="1">
      <c r="G250" s="4"/>
      <c r="H250" s="4"/>
    </row>
    <row r="251" ht="15.75" customHeight="1">
      <c r="G251" s="4"/>
      <c r="H251" s="4"/>
    </row>
    <row r="252" ht="15.75" customHeight="1">
      <c r="G252" s="4"/>
      <c r="H252" s="4"/>
    </row>
    <row r="253" ht="15.75" customHeight="1">
      <c r="G253" s="4"/>
      <c r="H253" s="4"/>
    </row>
    <row r="254" ht="15.75" customHeight="1">
      <c r="G254" s="4"/>
      <c r="H254" s="4"/>
    </row>
    <row r="255" ht="15.75" customHeight="1">
      <c r="G255" s="4"/>
      <c r="H255" s="4"/>
    </row>
    <row r="256" ht="15.75" customHeight="1">
      <c r="G256" s="4"/>
      <c r="H256" s="4"/>
    </row>
    <row r="257" ht="15.75" customHeight="1">
      <c r="G257" s="4"/>
      <c r="H257" s="4"/>
    </row>
    <row r="258" ht="15.75" customHeight="1">
      <c r="G258" s="4"/>
      <c r="H258" s="4"/>
    </row>
    <row r="259" ht="15.75" customHeight="1">
      <c r="G259" s="4"/>
      <c r="H259" s="4"/>
    </row>
    <row r="260" ht="15.75" customHeight="1">
      <c r="G260" s="4"/>
      <c r="H260" s="4"/>
    </row>
    <row r="261" ht="15.75" customHeight="1">
      <c r="G261" s="4"/>
      <c r="H261" s="4"/>
    </row>
    <row r="262" ht="15.75" customHeight="1">
      <c r="G262" s="4"/>
      <c r="H262" s="4"/>
    </row>
    <row r="263" ht="15.75" customHeight="1">
      <c r="G263" s="4"/>
      <c r="H263" s="4"/>
    </row>
    <row r="264" ht="15.75" customHeight="1">
      <c r="G264" s="4"/>
      <c r="H264" s="4"/>
    </row>
    <row r="265" ht="15.75" customHeight="1">
      <c r="G265" s="4"/>
      <c r="H265" s="4"/>
    </row>
    <row r="266" ht="15.75" customHeight="1">
      <c r="G266" s="4"/>
      <c r="H266" s="4"/>
    </row>
    <row r="267" ht="15.75" customHeight="1">
      <c r="G267" s="4"/>
      <c r="H267" s="4"/>
    </row>
    <row r="268" ht="15.75" customHeight="1">
      <c r="G268" s="4"/>
      <c r="H268" s="4"/>
    </row>
    <row r="269" ht="15.75" customHeight="1">
      <c r="G269" s="4"/>
      <c r="H269" s="4"/>
    </row>
    <row r="270" ht="15.75" customHeight="1">
      <c r="G270" s="4"/>
      <c r="H270" s="4"/>
    </row>
    <row r="271" ht="15.75" customHeight="1">
      <c r="G271" s="4"/>
      <c r="H271" s="4"/>
    </row>
    <row r="272" ht="15.75" customHeight="1">
      <c r="G272" s="4"/>
      <c r="H272" s="4"/>
    </row>
    <row r="273" ht="15.75" customHeight="1">
      <c r="G273" s="4"/>
      <c r="H273" s="4"/>
    </row>
    <row r="274" ht="15.75" customHeight="1">
      <c r="G274" s="4"/>
      <c r="H274" s="4"/>
    </row>
    <row r="275" ht="15.75" customHeight="1">
      <c r="G275" s="4"/>
      <c r="H275" s="4"/>
    </row>
    <row r="276" ht="15.75" customHeight="1">
      <c r="G276" s="4"/>
      <c r="H276" s="4"/>
    </row>
    <row r="277" ht="15.75" customHeight="1">
      <c r="G277" s="4"/>
      <c r="H277" s="4"/>
    </row>
    <row r="278" ht="15.75" customHeight="1">
      <c r="G278" s="4"/>
      <c r="H278" s="4"/>
    </row>
    <row r="279" ht="15.75" customHeight="1">
      <c r="G279" s="4"/>
      <c r="H279" s="4"/>
    </row>
    <row r="280" ht="15.75" customHeight="1">
      <c r="G280" s="4"/>
      <c r="H280" s="4"/>
    </row>
    <row r="281" ht="15.75" customHeight="1">
      <c r="G281" s="4"/>
      <c r="H281" s="4"/>
    </row>
    <row r="282" ht="15.75" customHeight="1">
      <c r="G282" s="4"/>
      <c r="H282" s="4"/>
    </row>
    <row r="283" ht="15.75" customHeight="1">
      <c r="G283" s="4"/>
      <c r="H283" s="4"/>
    </row>
    <row r="284" ht="15.75" customHeight="1">
      <c r="G284" s="4"/>
      <c r="H284" s="4"/>
    </row>
    <row r="285" ht="15.75" customHeight="1">
      <c r="G285" s="4"/>
      <c r="H285" s="4"/>
    </row>
    <row r="286" ht="15.75" customHeight="1">
      <c r="G286" s="4"/>
      <c r="H286" s="4"/>
    </row>
    <row r="287" ht="15.75" customHeight="1">
      <c r="G287" s="4"/>
      <c r="H287" s="4"/>
    </row>
    <row r="288" ht="15.75" customHeight="1">
      <c r="G288" s="4"/>
      <c r="H288" s="4"/>
    </row>
    <row r="289" ht="15.75" customHeight="1">
      <c r="G289" s="4"/>
      <c r="H289" s="4"/>
    </row>
    <row r="290" ht="15.75" customHeight="1">
      <c r="G290" s="4"/>
      <c r="H290" s="4"/>
    </row>
    <row r="291" ht="15.75" customHeight="1">
      <c r="G291" s="4"/>
      <c r="H291" s="4"/>
    </row>
    <row r="292" ht="15.75" customHeight="1">
      <c r="G292" s="4"/>
      <c r="H292" s="4"/>
    </row>
    <row r="293" ht="15.75" customHeight="1">
      <c r="G293" s="4"/>
      <c r="H293" s="4"/>
    </row>
    <row r="294" ht="15.75" customHeight="1">
      <c r="G294" s="4"/>
      <c r="H294" s="4"/>
    </row>
    <row r="295" ht="15.75" customHeight="1">
      <c r="G295" s="4"/>
      <c r="H295" s="4"/>
    </row>
    <row r="296" ht="15.75" customHeight="1">
      <c r="G296" s="4"/>
      <c r="H296" s="4"/>
    </row>
    <row r="297" ht="15.75" customHeight="1">
      <c r="G297" s="4"/>
      <c r="H297" s="4"/>
    </row>
    <row r="298" ht="15.75" customHeight="1">
      <c r="G298" s="4"/>
      <c r="H298" s="4"/>
    </row>
    <row r="299" ht="15.75" customHeight="1">
      <c r="G299" s="4"/>
      <c r="H299" s="4"/>
    </row>
    <row r="300" ht="15.75" customHeight="1">
      <c r="G300" s="4"/>
      <c r="H300" s="4"/>
    </row>
    <row r="301" ht="15.75" customHeight="1">
      <c r="G301" s="4"/>
      <c r="H301" s="4"/>
    </row>
    <row r="302" ht="15.75" customHeight="1">
      <c r="G302" s="4"/>
      <c r="H302" s="4"/>
    </row>
    <row r="303" ht="15.75" customHeight="1">
      <c r="G303" s="4"/>
      <c r="H303" s="4"/>
    </row>
    <row r="304" ht="15.75" customHeight="1">
      <c r="G304" s="4"/>
      <c r="H304" s="4"/>
    </row>
    <row r="305" ht="15.75" customHeight="1">
      <c r="G305" s="4"/>
      <c r="H305" s="4"/>
    </row>
    <row r="306" ht="15.75" customHeight="1">
      <c r="G306" s="4"/>
      <c r="H306" s="4"/>
    </row>
    <row r="307" ht="15.75" customHeight="1">
      <c r="G307" s="4"/>
      <c r="H307" s="4"/>
    </row>
    <row r="308" ht="15.75" customHeight="1">
      <c r="G308" s="4"/>
      <c r="H308" s="4"/>
    </row>
    <row r="309" ht="15.75" customHeight="1">
      <c r="G309" s="4"/>
      <c r="H309" s="4"/>
    </row>
    <row r="310" ht="15.75" customHeight="1">
      <c r="G310" s="4"/>
      <c r="H310" s="4"/>
    </row>
    <row r="311" ht="15.75" customHeight="1">
      <c r="G311" s="4"/>
      <c r="H311" s="4"/>
    </row>
    <row r="312" ht="15.75" customHeight="1">
      <c r="G312" s="4"/>
      <c r="H312" s="4"/>
    </row>
    <row r="313" ht="15.75" customHeight="1">
      <c r="G313" s="4"/>
      <c r="H313" s="4"/>
    </row>
    <row r="314" ht="15.75" customHeight="1">
      <c r="G314" s="4"/>
      <c r="H314" s="4"/>
    </row>
    <row r="315" ht="15.75" customHeight="1">
      <c r="G315" s="4"/>
      <c r="H315" s="4"/>
    </row>
    <row r="316" ht="15.75" customHeight="1">
      <c r="G316" s="4"/>
      <c r="H316" s="4"/>
    </row>
    <row r="317" ht="15.75" customHeight="1">
      <c r="G317" s="4"/>
      <c r="H317" s="4"/>
    </row>
    <row r="318" ht="15.75" customHeight="1">
      <c r="G318" s="4"/>
      <c r="H318" s="4"/>
    </row>
    <row r="319" ht="15.75" customHeight="1">
      <c r="G319" s="4"/>
      <c r="H319" s="4"/>
    </row>
    <row r="320" ht="15.75" customHeight="1">
      <c r="G320" s="4"/>
      <c r="H320" s="4"/>
    </row>
    <row r="321" ht="15.75" customHeight="1">
      <c r="G321" s="4"/>
      <c r="H321" s="4"/>
    </row>
    <row r="322" ht="15.75" customHeight="1">
      <c r="G322" s="4"/>
      <c r="H322" s="4"/>
    </row>
    <row r="323" ht="15.75" customHeight="1">
      <c r="G323" s="4"/>
      <c r="H323" s="4"/>
    </row>
    <row r="324" ht="15.75" customHeight="1">
      <c r="G324" s="4"/>
      <c r="H324" s="4"/>
    </row>
    <row r="325" ht="15.75" customHeight="1">
      <c r="G325" s="4"/>
      <c r="H325" s="4"/>
    </row>
    <row r="326" ht="15.75" customHeight="1">
      <c r="G326" s="4"/>
      <c r="H326" s="4"/>
    </row>
    <row r="327" ht="15.75" customHeight="1">
      <c r="G327" s="4"/>
      <c r="H327" s="4"/>
    </row>
    <row r="328" ht="15.75" customHeight="1">
      <c r="G328" s="4"/>
      <c r="H328" s="4"/>
    </row>
    <row r="329" ht="15.75" customHeight="1">
      <c r="G329" s="4"/>
      <c r="H329" s="4"/>
    </row>
    <row r="330" ht="15.75" customHeight="1">
      <c r="G330" s="4"/>
      <c r="H330" s="4"/>
    </row>
    <row r="331" ht="15.75" customHeight="1">
      <c r="G331" s="4"/>
      <c r="H331" s="4"/>
    </row>
    <row r="332" ht="15.75" customHeight="1">
      <c r="G332" s="4"/>
      <c r="H332" s="4"/>
    </row>
    <row r="333" ht="15.75" customHeight="1">
      <c r="G333" s="4"/>
      <c r="H333" s="4"/>
    </row>
    <row r="334" ht="15.75" customHeight="1">
      <c r="G334" s="4"/>
      <c r="H334" s="4"/>
    </row>
    <row r="335" ht="15.75" customHeight="1">
      <c r="G335" s="4"/>
      <c r="H335" s="4"/>
    </row>
    <row r="336" ht="15.75" customHeight="1">
      <c r="G336" s="4"/>
      <c r="H336" s="4"/>
    </row>
    <row r="337" ht="15.75" customHeight="1">
      <c r="G337" s="4"/>
      <c r="H337" s="4"/>
    </row>
    <row r="338" ht="15.75" customHeight="1">
      <c r="G338" s="4"/>
      <c r="H338" s="4"/>
    </row>
    <row r="339" ht="15.75" customHeight="1">
      <c r="G339" s="4"/>
      <c r="H339" s="4"/>
    </row>
    <row r="340" ht="15.75" customHeight="1">
      <c r="G340" s="4"/>
      <c r="H340" s="4"/>
    </row>
    <row r="341" ht="15.75" customHeight="1">
      <c r="G341" s="4"/>
      <c r="H341" s="4"/>
    </row>
    <row r="342" ht="15.75" customHeight="1">
      <c r="G342" s="4"/>
      <c r="H342" s="4"/>
    </row>
    <row r="343" ht="15.75" customHeight="1">
      <c r="G343" s="4"/>
      <c r="H343" s="4"/>
    </row>
    <row r="344" ht="15.75" customHeight="1">
      <c r="G344" s="4"/>
      <c r="H344" s="4"/>
    </row>
    <row r="345" ht="15.75" customHeight="1">
      <c r="G345" s="4"/>
      <c r="H345" s="4"/>
    </row>
    <row r="346" ht="15.75" customHeight="1">
      <c r="G346" s="4"/>
      <c r="H346" s="4"/>
    </row>
    <row r="347" ht="15.75" customHeight="1">
      <c r="G347" s="4"/>
      <c r="H347" s="4"/>
    </row>
    <row r="348" ht="15.75" customHeight="1">
      <c r="G348" s="4"/>
      <c r="H348" s="4"/>
    </row>
    <row r="349" ht="15.75" customHeight="1">
      <c r="G349" s="4"/>
      <c r="H349" s="4"/>
    </row>
    <row r="350" ht="15.75" customHeight="1">
      <c r="G350" s="4"/>
      <c r="H350" s="4"/>
    </row>
    <row r="351" ht="15.75" customHeight="1">
      <c r="G351" s="4"/>
      <c r="H351" s="4"/>
    </row>
    <row r="352" ht="15.75" customHeight="1">
      <c r="G352" s="4"/>
      <c r="H352" s="4"/>
    </row>
    <row r="353" ht="15.75" customHeight="1">
      <c r="G353" s="4"/>
      <c r="H353" s="4"/>
    </row>
    <row r="354" ht="15.75" customHeight="1">
      <c r="G354" s="4"/>
      <c r="H354" s="4"/>
    </row>
    <row r="355" ht="15.75" customHeight="1">
      <c r="G355" s="4"/>
      <c r="H355" s="4"/>
    </row>
    <row r="356" ht="15.75" customHeight="1">
      <c r="G356" s="4"/>
      <c r="H356" s="4"/>
    </row>
    <row r="357" ht="15.75" customHeight="1">
      <c r="G357" s="4"/>
      <c r="H357" s="4"/>
    </row>
    <row r="358" ht="15.75" customHeight="1">
      <c r="G358" s="4"/>
      <c r="H358" s="4"/>
    </row>
    <row r="359" ht="15.75" customHeight="1">
      <c r="G359" s="4"/>
      <c r="H359" s="4"/>
    </row>
    <row r="360" ht="15.75" customHeight="1">
      <c r="G360" s="4"/>
      <c r="H360" s="4"/>
    </row>
    <row r="361" ht="15.75" customHeight="1">
      <c r="G361" s="4"/>
      <c r="H361" s="4"/>
    </row>
    <row r="362" ht="15.75" customHeight="1">
      <c r="G362" s="4"/>
      <c r="H362" s="4"/>
    </row>
    <row r="363" ht="15.75" customHeight="1">
      <c r="G363" s="4"/>
      <c r="H363" s="4"/>
    </row>
    <row r="364" ht="15.75" customHeight="1">
      <c r="G364" s="4"/>
      <c r="H364" s="4"/>
    </row>
    <row r="365" ht="15.75" customHeight="1">
      <c r="G365" s="4"/>
      <c r="H365" s="4"/>
    </row>
    <row r="366" ht="15.75" customHeight="1">
      <c r="G366" s="4"/>
      <c r="H366" s="4"/>
    </row>
    <row r="367" ht="15.75" customHeight="1">
      <c r="G367" s="4"/>
      <c r="H367" s="4"/>
    </row>
    <row r="368" ht="15.75" customHeight="1">
      <c r="G368" s="4"/>
      <c r="H368" s="4"/>
    </row>
    <row r="369" ht="15.75" customHeight="1">
      <c r="G369" s="4"/>
      <c r="H369" s="4"/>
    </row>
    <row r="370" ht="15.75" customHeight="1">
      <c r="G370" s="4"/>
      <c r="H370" s="4"/>
    </row>
    <row r="371" ht="15.75" customHeight="1">
      <c r="G371" s="4"/>
      <c r="H371" s="4"/>
    </row>
    <row r="372" ht="15.75" customHeight="1">
      <c r="G372" s="4"/>
      <c r="H372" s="4"/>
    </row>
    <row r="373" ht="15.75" customHeight="1">
      <c r="G373" s="4"/>
      <c r="H373" s="4"/>
    </row>
    <row r="374" ht="15.75" customHeight="1">
      <c r="G374" s="4"/>
      <c r="H374" s="4"/>
    </row>
    <row r="375" ht="15.75" customHeight="1">
      <c r="G375" s="4"/>
      <c r="H375" s="4"/>
    </row>
    <row r="376" ht="15.75" customHeight="1">
      <c r="G376" s="4"/>
      <c r="H376" s="4"/>
    </row>
    <row r="377" ht="15.75" customHeight="1">
      <c r="G377" s="4"/>
      <c r="H377" s="4"/>
    </row>
    <row r="378" ht="15.75" customHeight="1">
      <c r="G378" s="4"/>
      <c r="H378" s="4"/>
    </row>
    <row r="379" ht="15.75" customHeight="1">
      <c r="G379" s="4"/>
      <c r="H379" s="4"/>
    </row>
    <row r="380" ht="15.75" customHeight="1">
      <c r="G380" s="4"/>
      <c r="H380" s="4"/>
    </row>
    <row r="381" ht="15.75" customHeight="1">
      <c r="G381" s="4"/>
      <c r="H381" s="4"/>
    </row>
    <row r="382" ht="15.75" customHeight="1">
      <c r="G382" s="4"/>
      <c r="H382" s="4"/>
    </row>
    <row r="383" ht="15.75" customHeight="1">
      <c r="G383" s="4"/>
      <c r="H383" s="4"/>
    </row>
    <row r="384" ht="15.75" customHeight="1">
      <c r="G384" s="4"/>
      <c r="H384" s="4"/>
    </row>
    <row r="385" ht="15.75" customHeight="1">
      <c r="G385" s="4"/>
      <c r="H385" s="4"/>
    </row>
    <row r="386" ht="15.75" customHeight="1">
      <c r="G386" s="4"/>
      <c r="H386" s="4"/>
    </row>
    <row r="387" ht="15.75" customHeight="1">
      <c r="G387" s="4"/>
      <c r="H387" s="4"/>
    </row>
    <row r="388" ht="15.75" customHeight="1">
      <c r="G388" s="4"/>
      <c r="H388" s="4"/>
    </row>
    <row r="389" ht="15.75" customHeight="1">
      <c r="G389" s="4"/>
      <c r="H389" s="4"/>
    </row>
    <row r="390" ht="15.75" customHeight="1">
      <c r="G390" s="4"/>
      <c r="H390" s="4"/>
    </row>
    <row r="391" ht="15.75" customHeight="1">
      <c r="G391" s="4"/>
      <c r="H391" s="4"/>
    </row>
    <row r="392" ht="15.75" customHeight="1">
      <c r="G392" s="4"/>
      <c r="H392" s="4"/>
    </row>
    <row r="393" ht="15.75" customHeight="1">
      <c r="G393" s="4"/>
      <c r="H393" s="4"/>
    </row>
    <row r="394" ht="15.75" customHeight="1">
      <c r="G394" s="4"/>
      <c r="H394" s="4"/>
    </row>
    <row r="395" ht="15.75" customHeight="1">
      <c r="G395" s="4"/>
      <c r="H395" s="4"/>
    </row>
    <row r="396" ht="15.75" customHeight="1">
      <c r="G396" s="4"/>
      <c r="H396" s="4"/>
    </row>
    <row r="397" ht="15.75" customHeight="1">
      <c r="G397" s="4"/>
      <c r="H397" s="4"/>
    </row>
    <row r="398" ht="15.75" customHeight="1">
      <c r="G398" s="4"/>
      <c r="H398" s="4"/>
    </row>
    <row r="399" ht="15.75" customHeight="1">
      <c r="G399" s="4"/>
      <c r="H399" s="4"/>
    </row>
    <row r="400" ht="15.75" customHeight="1">
      <c r="G400" s="4"/>
      <c r="H400" s="4"/>
    </row>
    <row r="401" ht="15.75" customHeight="1">
      <c r="G401" s="4"/>
      <c r="H401" s="4"/>
    </row>
    <row r="402" ht="15.75" customHeight="1">
      <c r="G402" s="4"/>
      <c r="H402" s="4"/>
    </row>
    <row r="403" ht="15.75" customHeight="1">
      <c r="G403" s="4"/>
      <c r="H403" s="4"/>
    </row>
    <row r="404" ht="15.75" customHeight="1">
      <c r="G404" s="4"/>
      <c r="H404" s="4"/>
    </row>
    <row r="405" ht="15.75" customHeight="1">
      <c r="G405" s="4"/>
      <c r="H405" s="4"/>
    </row>
    <row r="406" ht="15.75" customHeight="1">
      <c r="G406" s="4"/>
      <c r="H406" s="4"/>
    </row>
    <row r="407" ht="15.75" customHeight="1">
      <c r="G407" s="4"/>
      <c r="H407" s="4"/>
    </row>
    <row r="408" ht="15.75" customHeight="1">
      <c r="G408" s="4"/>
      <c r="H408" s="4"/>
    </row>
    <row r="409" ht="15.75" customHeight="1">
      <c r="G409" s="4"/>
      <c r="H409" s="4"/>
    </row>
    <row r="410" ht="15.75" customHeight="1">
      <c r="G410" s="4"/>
      <c r="H410" s="4"/>
    </row>
    <row r="411" ht="15.75" customHeight="1">
      <c r="G411" s="4"/>
      <c r="H411" s="4"/>
    </row>
    <row r="412" ht="15.75" customHeight="1">
      <c r="G412" s="4"/>
      <c r="H412" s="4"/>
    </row>
    <row r="413" ht="15.75" customHeight="1">
      <c r="G413" s="4"/>
      <c r="H413" s="4"/>
    </row>
    <row r="414" ht="15.75" customHeight="1">
      <c r="G414" s="4"/>
      <c r="H414" s="4"/>
    </row>
    <row r="415" ht="15.75" customHeight="1">
      <c r="G415" s="4"/>
      <c r="H415" s="4"/>
    </row>
    <row r="416" ht="15.75" customHeight="1">
      <c r="G416" s="4"/>
      <c r="H416" s="4"/>
    </row>
    <row r="417" ht="15.75" customHeight="1">
      <c r="G417" s="4"/>
      <c r="H417" s="4"/>
    </row>
    <row r="418" ht="15.75" customHeight="1">
      <c r="G418" s="4"/>
      <c r="H418" s="4"/>
    </row>
    <row r="419" ht="15.75" customHeight="1">
      <c r="G419" s="4"/>
      <c r="H419" s="4"/>
    </row>
    <row r="420" ht="15.75" customHeight="1">
      <c r="G420" s="4"/>
      <c r="H420" s="4"/>
    </row>
    <row r="421" ht="15.75" customHeight="1">
      <c r="G421" s="4"/>
      <c r="H421" s="4"/>
    </row>
    <row r="422" ht="15.75" customHeight="1">
      <c r="G422" s="4"/>
      <c r="H422" s="4"/>
    </row>
    <row r="423" ht="15.75" customHeight="1">
      <c r="G423" s="4"/>
      <c r="H423" s="4"/>
    </row>
    <row r="424" ht="15.75" customHeight="1">
      <c r="G424" s="4"/>
      <c r="H424" s="4"/>
    </row>
    <row r="425" ht="15.75" customHeight="1">
      <c r="G425" s="4"/>
      <c r="H425" s="4"/>
    </row>
    <row r="426" ht="15.75" customHeight="1">
      <c r="G426" s="4"/>
      <c r="H426" s="4"/>
    </row>
    <row r="427" ht="15.75" customHeight="1">
      <c r="G427" s="4"/>
      <c r="H427" s="4"/>
    </row>
    <row r="428" ht="15.75" customHeight="1">
      <c r="G428" s="4"/>
      <c r="H428" s="4"/>
    </row>
    <row r="429" ht="15.75" customHeight="1">
      <c r="G429" s="4"/>
      <c r="H429" s="4"/>
    </row>
    <row r="430" ht="15.75" customHeight="1">
      <c r="G430" s="4"/>
      <c r="H430" s="4"/>
    </row>
    <row r="431" ht="15.75" customHeight="1">
      <c r="G431" s="4"/>
      <c r="H431" s="4"/>
    </row>
    <row r="432" ht="15.75" customHeight="1">
      <c r="G432" s="4"/>
      <c r="H432" s="4"/>
    </row>
    <row r="433" ht="15.75" customHeight="1">
      <c r="G433" s="4"/>
      <c r="H433" s="4"/>
    </row>
    <row r="434" ht="15.75" customHeight="1">
      <c r="G434" s="4"/>
      <c r="H434" s="4"/>
    </row>
    <row r="435" ht="15.75" customHeight="1">
      <c r="G435" s="4"/>
      <c r="H435" s="4"/>
    </row>
    <row r="436" ht="15.75" customHeight="1">
      <c r="G436" s="4"/>
      <c r="H436" s="4"/>
    </row>
    <row r="437" ht="15.75" customHeight="1">
      <c r="G437" s="4"/>
      <c r="H437" s="4"/>
    </row>
    <row r="438" ht="15.75" customHeight="1">
      <c r="G438" s="4"/>
      <c r="H438" s="4"/>
    </row>
    <row r="439" ht="15.75" customHeight="1">
      <c r="G439" s="4"/>
      <c r="H439" s="4"/>
    </row>
    <row r="440" ht="15.75" customHeight="1">
      <c r="G440" s="4"/>
      <c r="H440" s="4"/>
    </row>
    <row r="441" ht="15.75" customHeight="1">
      <c r="G441" s="4"/>
      <c r="H441" s="4"/>
    </row>
    <row r="442" ht="15.75" customHeight="1">
      <c r="G442" s="4"/>
      <c r="H442" s="4"/>
    </row>
    <row r="443" ht="15.75" customHeight="1">
      <c r="G443" s="4"/>
      <c r="H443" s="4"/>
    </row>
    <row r="444" ht="15.75" customHeight="1">
      <c r="G444" s="4"/>
      <c r="H444" s="4"/>
    </row>
    <row r="445" ht="15.75" customHeight="1">
      <c r="G445" s="4"/>
      <c r="H445" s="4"/>
    </row>
    <row r="446" ht="15.75" customHeight="1">
      <c r="G446" s="4"/>
      <c r="H446" s="4"/>
    </row>
    <row r="447" ht="15.75" customHeight="1">
      <c r="G447" s="4"/>
      <c r="H447" s="4"/>
    </row>
    <row r="448" ht="15.75" customHeight="1">
      <c r="G448" s="4"/>
      <c r="H448" s="4"/>
    </row>
    <row r="449" ht="15.75" customHeight="1">
      <c r="G449" s="4"/>
      <c r="H449" s="4"/>
    </row>
    <row r="450" ht="15.75" customHeight="1">
      <c r="G450" s="4"/>
      <c r="H450" s="4"/>
    </row>
    <row r="451" ht="15.75" customHeight="1">
      <c r="G451" s="4"/>
      <c r="H451" s="4"/>
    </row>
    <row r="452" ht="15.75" customHeight="1">
      <c r="G452" s="4"/>
      <c r="H452" s="4"/>
    </row>
    <row r="453" ht="15.75" customHeight="1">
      <c r="G453" s="4"/>
      <c r="H453" s="4"/>
    </row>
    <row r="454" ht="15.75" customHeight="1">
      <c r="G454" s="4"/>
      <c r="H454" s="4"/>
    </row>
    <row r="455" ht="15.75" customHeight="1">
      <c r="G455" s="4"/>
      <c r="H455" s="4"/>
    </row>
    <row r="456" ht="15.75" customHeight="1">
      <c r="G456" s="4"/>
      <c r="H456" s="4"/>
    </row>
    <row r="457" ht="15.75" customHeight="1">
      <c r="G457" s="4"/>
      <c r="H457" s="4"/>
    </row>
    <row r="458" ht="15.75" customHeight="1">
      <c r="G458" s="4"/>
      <c r="H458" s="4"/>
    </row>
    <row r="459" ht="15.75" customHeight="1">
      <c r="G459" s="4"/>
      <c r="H459" s="4"/>
    </row>
    <row r="460" ht="15.75" customHeight="1">
      <c r="G460" s="4"/>
      <c r="H460" s="4"/>
    </row>
    <row r="461" ht="15.75" customHeight="1">
      <c r="G461" s="4"/>
      <c r="H461" s="4"/>
    </row>
    <row r="462" ht="15.75" customHeight="1">
      <c r="G462" s="4"/>
      <c r="H462" s="4"/>
    </row>
    <row r="463" ht="15.75" customHeight="1">
      <c r="G463" s="4"/>
      <c r="H463" s="4"/>
    </row>
    <row r="464" ht="15.75" customHeight="1">
      <c r="G464" s="4"/>
      <c r="H464" s="4"/>
    </row>
    <row r="465" ht="15.75" customHeight="1">
      <c r="G465" s="4"/>
      <c r="H465" s="4"/>
    </row>
    <row r="466" ht="15.75" customHeight="1">
      <c r="G466" s="4"/>
      <c r="H466" s="4"/>
    </row>
    <row r="467" ht="15.75" customHeight="1">
      <c r="G467" s="4"/>
      <c r="H467" s="4"/>
    </row>
    <row r="468" ht="15.75" customHeight="1">
      <c r="G468" s="4"/>
      <c r="H468" s="4"/>
    </row>
    <row r="469" ht="15.75" customHeight="1">
      <c r="G469" s="4"/>
      <c r="H469" s="4"/>
    </row>
    <row r="470" ht="15.75" customHeight="1">
      <c r="G470" s="4"/>
      <c r="H470" s="4"/>
    </row>
    <row r="471" ht="15.75" customHeight="1">
      <c r="G471" s="4"/>
      <c r="H471" s="4"/>
    </row>
    <row r="472" ht="15.75" customHeight="1">
      <c r="G472" s="4"/>
      <c r="H472" s="4"/>
    </row>
    <row r="473" ht="15.75" customHeight="1">
      <c r="G473" s="4"/>
      <c r="H473" s="4"/>
    </row>
    <row r="474" ht="15.75" customHeight="1">
      <c r="G474" s="4"/>
      <c r="H474" s="4"/>
    </row>
    <row r="475" ht="15.75" customHeight="1">
      <c r="G475" s="4"/>
      <c r="H475" s="4"/>
    </row>
    <row r="476" ht="15.75" customHeight="1">
      <c r="G476" s="4"/>
      <c r="H476" s="4"/>
    </row>
    <row r="477" ht="15.75" customHeight="1">
      <c r="G477" s="4"/>
      <c r="H477" s="4"/>
    </row>
    <row r="478" ht="15.75" customHeight="1">
      <c r="G478" s="4"/>
      <c r="H478" s="4"/>
    </row>
    <row r="479" ht="15.75" customHeight="1">
      <c r="G479" s="4"/>
      <c r="H479" s="4"/>
    </row>
    <row r="480" ht="15.75" customHeight="1">
      <c r="G480" s="4"/>
      <c r="H480" s="4"/>
    </row>
    <row r="481" ht="15.75" customHeight="1">
      <c r="G481" s="4"/>
      <c r="H481" s="4"/>
    </row>
    <row r="482" ht="15.75" customHeight="1">
      <c r="G482" s="4"/>
      <c r="H482" s="4"/>
    </row>
    <row r="483" ht="15.75" customHeight="1">
      <c r="G483" s="4"/>
      <c r="H483" s="4"/>
    </row>
    <row r="484" ht="15.75" customHeight="1">
      <c r="G484" s="4"/>
      <c r="H484" s="4"/>
    </row>
    <row r="485" ht="15.75" customHeight="1">
      <c r="G485" s="4"/>
      <c r="H485" s="4"/>
    </row>
    <row r="486" ht="15.75" customHeight="1">
      <c r="G486" s="4"/>
      <c r="H486" s="4"/>
    </row>
    <row r="487" ht="15.75" customHeight="1">
      <c r="G487" s="4"/>
      <c r="H487" s="4"/>
    </row>
    <row r="488" ht="15.75" customHeight="1">
      <c r="G488" s="4"/>
      <c r="H488" s="4"/>
    </row>
    <row r="489" ht="15.75" customHeight="1">
      <c r="G489" s="4"/>
      <c r="H489" s="4"/>
    </row>
    <row r="490" ht="15.75" customHeight="1">
      <c r="G490" s="4"/>
      <c r="H490" s="4"/>
    </row>
    <row r="491" ht="15.75" customHeight="1">
      <c r="G491" s="4"/>
      <c r="H491" s="4"/>
    </row>
    <row r="492" ht="15.75" customHeight="1">
      <c r="G492" s="4"/>
      <c r="H492" s="4"/>
    </row>
    <row r="493" ht="15.75" customHeight="1">
      <c r="G493" s="4"/>
      <c r="H493" s="4"/>
    </row>
    <row r="494" ht="15.75" customHeight="1">
      <c r="G494" s="4"/>
      <c r="H494" s="4"/>
    </row>
    <row r="495" ht="15.75" customHeight="1">
      <c r="G495" s="4"/>
      <c r="H495" s="4"/>
    </row>
    <row r="496" ht="15.75" customHeight="1">
      <c r="G496" s="4"/>
      <c r="H496" s="4"/>
    </row>
    <row r="497" ht="15.75" customHeight="1">
      <c r="G497" s="4"/>
      <c r="H497" s="4"/>
    </row>
    <row r="498" ht="15.75" customHeight="1">
      <c r="G498" s="4"/>
      <c r="H498" s="4"/>
    </row>
    <row r="499" ht="15.75" customHeight="1">
      <c r="G499" s="4"/>
      <c r="H499" s="4"/>
    </row>
    <row r="500" ht="15.75" customHeight="1">
      <c r="G500" s="4"/>
      <c r="H500" s="4"/>
    </row>
    <row r="501" ht="15.75" customHeight="1">
      <c r="G501" s="4"/>
      <c r="H501" s="4"/>
    </row>
    <row r="502" ht="15.75" customHeight="1">
      <c r="G502" s="4"/>
      <c r="H502" s="4"/>
    </row>
    <row r="503" ht="15.75" customHeight="1">
      <c r="G503" s="4"/>
      <c r="H503" s="4"/>
    </row>
    <row r="504" ht="15.75" customHeight="1">
      <c r="G504" s="4"/>
      <c r="H504" s="4"/>
    </row>
    <row r="505" ht="15.75" customHeight="1">
      <c r="G505" s="4"/>
      <c r="H505" s="4"/>
    </row>
    <row r="506" ht="15.75" customHeight="1">
      <c r="G506" s="4"/>
      <c r="H506" s="4"/>
    </row>
    <row r="507" ht="15.75" customHeight="1">
      <c r="G507" s="4"/>
      <c r="H507" s="4"/>
    </row>
    <row r="508" ht="15.75" customHeight="1">
      <c r="G508" s="4"/>
      <c r="H508" s="4"/>
    </row>
    <row r="509" ht="15.75" customHeight="1">
      <c r="G509" s="4"/>
      <c r="H509" s="4"/>
    </row>
    <row r="510" ht="15.75" customHeight="1">
      <c r="G510" s="4"/>
      <c r="H510" s="4"/>
    </row>
    <row r="511" ht="15.75" customHeight="1">
      <c r="G511" s="4"/>
      <c r="H511" s="4"/>
    </row>
    <row r="512" ht="15.75" customHeight="1">
      <c r="G512" s="4"/>
      <c r="H512" s="4"/>
    </row>
    <row r="513" ht="15.75" customHeight="1">
      <c r="G513" s="4"/>
      <c r="H513" s="4"/>
    </row>
    <row r="514" ht="15.75" customHeight="1">
      <c r="G514" s="4"/>
      <c r="H514" s="4"/>
    </row>
    <row r="515" ht="15.75" customHeight="1">
      <c r="G515" s="4"/>
      <c r="H515" s="4"/>
    </row>
    <row r="516" ht="15.75" customHeight="1">
      <c r="G516" s="4"/>
      <c r="H516" s="4"/>
    </row>
    <row r="517" ht="15.75" customHeight="1">
      <c r="G517" s="4"/>
      <c r="H517" s="4"/>
    </row>
    <row r="518" ht="15.75" customHeight="1">
      <c r="G518" s="4"/>
      <c r="H518" s="4"/>
    </row>
    <row r="519" ht="15.75" customHeight="1">
      <c r="G519" s="4"/>
      <c r="H519" s="4"/>
    </row>
    <row r="520" ht="15.75" customHeight="1">
      <c r="G520" s="4"/>
      <c r="H520" s="4"/>
    </row>
    <row r="521" ht="15.75" customHeight="1">
      <c r="G521" s="4"/>
      <c r="H521" s="4"/>
    </row>
    <row r="522" ht="15.75" customHeight="1">
      <c r="G522" s="4"/>
      <c r="H522" s="4"/>
    </row>
    <row r="523" ht="15.75" customHeight="1">
      <c r="G523" s="4"/>
      <c r="H523" s="4"/>
    </row>
    <row r="524" ht="15.75" customHeight="1">
      <c r="G524" s="4"/>
      <c r="H524" s="4"/>
    </row>
    <row r="525" ht="15.75" customHeight="1">
      <c r="G525" s="4"/>
      <c r="H525" s="4"/>
    </row>
    <row r="526" ht="15.75" customHeight="1">
      <c r="G526" s="4"/>
      <c r="H526" s="4"/>
    </row>
    <row r="527" ht="15.75" customHeight="1">
      <c r="G527" s="4"/>
      <c r="H527" s="4"/>
    </row>
    <row r="528" ht="15.75" customHeight="1">
      <c r="G528" s="4"/>
      <c r="H528" s="4"/>
    </row>
    <row r="529" ht="15.75" customHeight="1">
      <c r="G529" s="4"/>
      <c r="H529" s="4"/>
    </row>
    <row r="530" ht="15.75" customHeight="1">
      <c r="G530" s="4"/>
      <c r="H530" s="4"/>
    </row>
    <row r="531" ht="15.75" customHeight="1">
      <c r="G531" s="4"/>
      <c r="H531" s="4"/>
    </row>
    <row r="532" ht="15.75" customHeight="1">
      <c r="G532" s="4"/>
      <c r="H532" s="4"/>
    </row>
    <row r="533" ht="15.75" customHeight="1">
      <c r="G533" s="4"/>
      <c r="H533" s="4"/>
    </row>
    <row r="534" ht="15.75" customHeight="1">
      <c r="G534" s="4"/>
      <c r="H534" s="4"/>
    </row>
    <row r="535" ht="15.75" customHeight="1">
      <c r="G535" s="4"/>
      <c r="H535" s="4"/>
    </row>
    <row r="536" ht="15.75" customHeight="1">
      <c r="G536" s="4"/>
      <c r="H536" s="4"/>
    </row>
    <row r="537" ht="15.75" customHeight="1">
      <c r="G537" s="4"/>
      <c r="H537" s="4"/>
    </row>
    <row r="538" ht="15.75" customHeight="1">
      <c r="G538" s="4"/>
      <c r="H538" s="4"/>
    </row>
    <row r="539" ht="15.75" customHeight="1">
      <c r="G539" s="4"/>
      <c r="H539" s="4"/>
    </row>
    <row r="540" ht="15.75" customHeight="1">
      <c r="G540" s="4"/>
      <c r="H540" s="4"/>
    </row>
    <row r="541" ht="15.75" customHeight="1">
      <c r="G541" s="4"/>
      <c r="H541" s="4"/>
    </row>
    <row r="542" ht="15.75" customHeight="1">
      <c r="G542" s="4"/>
      <c r="H542" s="4"/>
    </row>
    <row r="543" ht="15.75" customHeight="1">
      <c r="G543" s="4"/>
      <c r="H543" s="4"/>
    </row>
    <row r="544" ht="15.75" customHeight="1">
      <c r="G544" s="4"/>
      <c r="H544" s="4"/>
    </row>
    <row r="545" ht="15.75" customHeight="1">
      <c r="G545" s="4"/>
      <c r="H545" s="4"/>
    </row>
    <row r="546" ht="15.75" customHeight="1">
      <c r="G546" s="4"/>
      <c r="H546" s="4"/>
    </row>
    <row r="547" ht="15.75" customHeight="1">
      <c r="G547" s="4"/>
      <c r="H547" s="4"/>
    </row>
    <row r="548" ht="15.75" customHeight="1">
      <c r="G548" s="4"/>
      <c r="H548" s="4"/>
    </row>
    <row r="549" ht="15.75" customHeight="1">
      <c r="G549" s="4"/>
      <c r="H549" s="4"/>
    </row>
    <row r="550" ht="15.75" customHeight="1">
      <c r="G550" s="4"/>
      <c r="H550" s="4"/>
    </row>
    <row r="551" ht="15.75" customHeight="1">
      <c r="G551" s="4"/>
      <c r="H551" s="4"/>
    </row>
    <row r="552" ht="15.75" customHeight="1">
      <c r="G552" s="4"/>
      <c r="H552" s="4"/>
    </row>
    <row r="553" ht="15.75" customHeight="1">
      <c r="G553" s="4"/>
      <c r="H553" s="4"/>
    </row>
    <row r="554" ht="15.75" customHeight="1">
      <c r="G554" s="4"/>
      <c r="H554" s="4"/>
    </row>
    <row r="555" ht="15.75" customHeight="1">
      <c r="G555" s="4"/>
      <c r="H555" s="4"/>
    </row>
    <row r="556" ht="15.75" customHeight="1">
      <c r="G556" s="4"/>
      <c r="H556" s="4"/>
    </row>
    <row r="557" ht="15.75" customHeight="1">
      <c r="G557" s="4"/>
      <c r="H557" s="4"/>
    </row>
    <row r="558" ht="15.75" customHeight="1">
      <c r="G558" s="4"/>
      <c r="H558" s="4"/>
    </row>
    <row r="559" ht="15.75" customHeight="1">
      <c r="G559" s="4"/>
      <c r="H559" s="4"/>
    </row>
    <row r="560" ht="15.75" customHeight="1">
      <c r="G560" s="4"/>
      <c r="H560" s="4"/>
    </row>
    <row r="561" ht="15.75" customHeight="1">
      <c r="G561" s="4"/>
      <c r="H561" s="4"/>
    </row>
    <row r="562" ht="15.75" customHeight="1">
      <c r="G562" s="4"/>
      <c r="H562" s="4"/>
    </row>
    <row r="563" ht="15.75" customHeight="1">
      <c r="G563" s="4"/>
      <c r="H563" s="4"/>
    </row>
    <row r="564" ht="15.75" customHeight="1">
      <c r="G564" s="4"/>
      <c r="H564" s="4"/>
    </row>
    <row r="565" ht="15.75" customHeight="1">
      <c r="G565" s="4"/>
      <c r="H565" s="4"/>
    </row>
    <row r="566" ht="15.75" customHeight="1">
      <c r="G566" s="4"/>
      <c r="H566" s="4"/>
    </row>
    <row r="567" ht="15.75" customHeight="1">
      <c r="G567" s="4"/>
      <c r="H567" s="4"/>
    </row>
    <row r="568" ht="15.75" customHeight="1">
      <c r="G568" s="4"/>
      <c r="H568" s="4"/>
    </row>
    <row r="569" ht="15.75" customHeight="1">
      <c r="G569" s="4"/>
      <c r="H569" s="4"/>
    </row>
    <row r="570" ht="15.75" customHeight="1">
      <c r="G570" s="4"/>
      <c r="H570" s="4"/>
    </row>
    <row r="571" ht="15.75" customHeight="1">
      <c r="G571" s="4"/>
      <c r="H571" s="4"/>
    </row>
    <row r="572" ht="15.75" customHeight="1">
      <c r="G572" s="4"/>
      <c r="H572" s="4"/>
    </row>
    <row r="573" ht="15.75" customHeight="1">
      <c r="G573" s="4"/>
      <c r="H573" s="4"/>
    </row>
    <row r="574" ht="15.75" customHeight="1">
      <c r="G574" s="4"/>
      <c r="H574" s="4"/>
    </row>
    <row r="575" ht="15.75" customHeight="1">
      <c r="G575" s="4"/>
      <c r="H575" s="4"/>
    </row>
    <row r="576" ht="15.75" customHeight="1">
      <c r="G576" s="4"/>
      <c r="H576" s="4"/>
    </row>
    <row r="577" ht="15.75" customHeight="1">
      <c r="G577" s="4"/>
      <c r="H577" s="4"/>
    </row>
    <row r="578" ht="15.75" customHeight="1">
      <c r="G578" s="4"/>
      <c r="H578" s="4"/>
    </row>
    <row r="579" ht="15.75" customHeight="1">
      <c r="G579" s="4"/>
      <c r="H579" s="4"/>
    </row>
    <row r="580" ht="15.75" customHeight="1">
      <c r="G580" s="4"/>
      <c r="H580" s="4"/>
    </row>
    <row r="581" ht="15.75" customHeight="1">
      <c r="G581" s="4"/>
      <c r="H581" s="4"/>
    </row>
    <row r="582" ht="15.75" customHeight="1">
      <c r="G582" s="4"/>
      <c r="H582" s="4"/>
    </row>
    <row r="583" ht="15.75" customHeight="1">
      <c r="G583" s="4"/>
      <c r="H583" s="4"/>
    </row>
    <row r="584" ht="15.75" customHeight="1">
      <c r="G584" s="4"/>
      <c r="H584" s="4"/>
    </row>
    <row r="585" ht="15.75" customHeight="1">
      <c r="G585" s="4"/>
      <c r="H585" s="4"/>
    </row>
    <row r="586" ht="15.75" customHeight="1">
      <c r="G586" s="4"/>
      <c r="H586" s="4"/>
    </row>
    <row r="587" ht="15.75" customHeight="1">
      <c r="G587" s="4"/>
      <c r="H587" s="4"/>
    </row>
    <row r="588" ht="15.75" customHeight="1">
      <c r="G588" s="4"/>
      <c r="H588" s="4"/>
    </row>
    <row r="589" ht="15.75" customHeight="1">
      <c r="G589" s="4"/>
      <c r="H589" s="4"/>
    </row>
    <row r="590" ht="15.75" customHeight="1">
      <c r="G590" s="4"/>
      <c r="H590" s="4"/>
    </row>
    <row r="591" ht="15.75" customHeight="1">
      <c r="G591" s="4"/>
      <c r="H591" s="4"/>
    </row>
    <row r="592" ht="15.75" customHeight="1">
      <c r="G592" s="4"/>
      <c r="H592" s="4"/>
    </row>
    <row r="593" ht="15.75" customHeight="1">
      <c r="G593" s="4"/>
      <c r="H593" s="4"/>
    </row>
    <row r="594" ht="15.75" customHeight="1">
      <c r="G594" s="4"/>
      <c r="H594" s="4"/>
    </row>
    <row r="595" ht="15.75" customHeight="1">
      <c r="G595" s="4"/>
      <c r="H595" s="4"/>
    </row>
    <row r="596" ht="15.75" customHeight="1">
      <c r="G596" s="4"/>
      <c r="H596" s="4"/>
    </row>
    <row r="597" ht="15.75" customHeight="1">
      <c r="G597" s="4"/>
      <c r="H597" s="4"/>
    </row>
    <row r="598" ht="15.75" customHeight="1">
      <c r="G598" s="4"/>
      <c r="H598" s="4"/>
    </row>
    <row r="599" ht="15.75" customHeight="1">
      <c r="G599" s="4"/>
      <c r="H599" s="4"/>
    </row>
    <row r="600" ht="15.75" customHeight="1">
      <c r="G600" s="4"/>
      <c r="H600" s="4"/>
    </row>
    <row r="601" ht="15.75" customHeight="1">
      <c r="G601" s="4"/>
      <c r="H601" s="4"/>
    </row>
    <row r="602" ht="15.75" customHeight="1">
      <c r="G602" s="4"/>
      <c r="H602" s="4"/>
    </row>
    <row r="603" ht="15.75" customHeight="1">
      <c r="G603" s="4"/>
      <c r="H603" s="4"/>
    </row>
    <row r="604" ht="15.75" customHeight="1">
      <c r="G604" s="4"/>
      <c r="H604" s="4"/>
    </row>
    <row r="605" ht="15.75" customHeight="1">
      <c r="G605" s="4"/>
      <c r="H605" s="4"/>
    </row>
    <row r="606" ht="15.75" customHeight="1">
      <c r="G606" s="4"/>
      <c r="H606" s="4"/>
    </row>
    <row r="607" ht="15.75" customHeight="1">
      <c r="G607" s="4"/>
      <c r="H607" s="4"/>
    </row>
    <row r="608" ht="15.75" customHeight="1">
      <c r="G608" s="4"/>
      <c r="H608" s="4"/>
    </row>
    <row r="609" ht="15.75" customHeight="1">
      <c r="G609" s="4"/>
      <c r="H609" s="4"/>
    </row>
    <row r="610" ht="15.75" customHeight="1">
      <c r="G610" s="4"/>
      <c r="H610" s="4"/>
    </row>
    <row r="611" ht="15.75" customHeight="1">
      <c r="G611" s="4"/>
      <c r="H611" s="4"/>
    </row>
    <row r="612" ht="15.75" customHeight="1">
      <c r="G612" s="4"/>
      <c r="H612" s="4"/>
    </row>
    <row r="613" ht="15.75" customHeight="1">
      <c r="G613" s="4"/>
      <c r="H613" s="4"/>
    </row>
    <row r="614" ht="15.75" customHeight="1">
      <c r="G614" s="4"/>
      <c r="H614" s="4"/>
    </row>
    <row r="615" ht="15.75" customHeight="1">
      <c r="G615" s="4"/>
      <c r="H615" s="4"/>
    </row>
    <row r="616" ht="15.75" customHeight="1">
      <c r="G616" s="4"/>
      <c r="H616" s="4"/>
    </row>
    <row r="617" ht="15.75" customHeight="1">
      <c r="G617" s="4"/>
      <c r="H617" s="4"/>
    </row>
    <row r="618" ht="15.75" customHeight="1">
      <c r="G618" s="4"/>
      <c r="H618" s="4"/>
    </row>
    <row r="619" ht="15.75" customHeight="1">
      <c r="G619" s="4"/>
      <c r="H619" s="4"/>
    </row>
    <row r="620" ht="15.75" customHeight="1">
      <c r="G620" s="4"/>
      <c r="H620" s="4"/>
    </row>
    <row r="621" ht="15.75" customHeight="1">
      <c r="G621" s="4"/>
      <c r="H621" s="4"/>
    </row>
    <row r="622" ht="15.75" customHeight="1">
      <c r="G622" s="4"/>
      <c r="H622" s="4"/>
    </row>
    <row r="623" ht="15.75" customHeight="1">
      <c r="G623" s="4"/>
      <c r="H623" s="4"/>
    </row>
    <row r="624" ht="15.75" customHeight="1">
      <c r="G624" s="4"/>
      <c r="H624" s="4"/>
    </row>
    <row r="625" ht="15.75" customHeight="1">
      <c r="G625" s="4"/>
      <c r="H625" s="4"/>
    </row>
    <row r="626" ht="15.75" customHeight="1">
      <c r="G626" s="4"/>
      <c r="H626" s="4"/>
    </row>
    <row r="627" ht="15.75" customHeight="1">
      <c r="G627" s="4"/>
      <c r="H627" s="4"/>
    </row>
    <row r="628" ht="15.75" customHeight="1">
      <c r="G628" s="4"/>
      <c r="H628" s="4"/>
    </row>
    <row r="629" ht="15.75" customHeight="1">
      <c r="G629" s="4"/>
      <c r="H629" s="4"/>
    </row>
    <row r="630" ht="15.75" customHeight="1">
      <c r="G630" s="4"/>
      <c r="H630" s="4"/>
    </row>
    <row r="631" ht="15.75" customHeight="1">
      <c r="G631" s="4"/>
      <c r="H631" s="4"/>
    </row>
    <row r="632" ht="15.75" customHeight="1">
      <c r="G632" s="4"/>
      <c r="H632" s="4"/>
    </row>
    <row r="633" ht="15.75" customHeight="1">
      <c r="G633" s="4"/>
      <c r="H633" s="4"/>
    </row>
    <row r="634" ht="15.75" customHeight="1">
      <c r="G634" s="4"/>
      <c r="H634" s="4"/>
    </row>
    <row r="635" ht="15.75" customHeight="1">
      <c r="G635" s="4"/>
      <c r="H635" s="4"/>
    </row>
    <row r="636" ht="15.75" customHeight="1">
      <c r="G636" s="4"/>
      <c r="H636" s="4"/>
    </row>
    <row r="637" ht="15.75" customHeight="1">
      <c r="G637" s="4"/>
      <c r="H637" s="4"/>
    </row>
    <row r="638" ht="15.75" customHeight="1">
      <c r="G638" s="4"/>
      <c r="H638" s="4"/>
    </row>
    <row r="639" ht="15.75" customHeight="1">
      <c r="G639" s="4"/>
      <c r="H639" s="4"/>
    </row>
    <row r="640" ht="15.75" customHeight="1">
      <c r="G640" s="4"/>
      <c r="H640" s="4"/>
    </row>
    <row r="641" ht="15.75" customHeight="1">
      <c r="G641" s="4"/>
      <c r="H641" s="4"/>
    </row>
    <row r="642" ht="15.75" customHeight="1">
      <c r="G642" s="4"/>
      <c r="H642" s="4"/>
    </row>
    <row r="643" ht="15.75" customHeight="1">
      <c r="G643" s="4"/>
      <c r="H643" s="4"/>
    </row>
    <row r="644" ht="15.75" customHeight="1">
      <c r="G644" s="4"/>
      <c r="H644" s="4"/>
    </row>
    <row r="645" ht="15.75" customHeight="1">
      <c r="G645" s="4"/>
      <c r="H645" s="4"/>
    </row>
    <row r="646" ht="15.75" customHeight="1">
      <c r="G646" s="4"/>
      <c r="H646" s="4"/>
    </row>
    <row r="647" ht="15.75" customHeight="1">
      <c r="G647" s="4"/>
      <c r="H647" s="4"/>
    </row>
    <row r="648" ht="15.75" customHeight="1">
      <c r="G648" s="4"/>
      <c r="H648" s="4"/>
    </row>
    <row r="649" ht="15.75" customHeight="1">
      <c r="G649" s="4"/>
      <c r="H649" s="4"/>
    </row>
    <row r="650" ht="15.75" customHeight="1">
      <c r="G650" s="4"/>
      <c r="H650" s="4"/>
    </row>
    <row r="651" ht="15.75" customHeight="1">
      <c r="G651" s="4"/>
      <c r="H651" s="4"/>
    </row>
    <row r="652" ht="15.75" customHeight="1">
      <c r="G652" s="4"/>
      <c r="H652" s="4"/>
    </row>
    <row r="653" ht="15.75" customHeight="1">
      <c r="G653" s="4"/>
      <c r="H653" s="4"/>
    </row>
    <row r="654" ht="15.75" customHeight="1">
      <c r="G654" s="4"/>
      <c r="H654" s="4"/>
    </row>
    <row r="655" ht="15.75" customHeight="1">
      <c r="G655" s="4"/>
      <c r="H655" s="4"/>
    </row>
    <row r="656" ht="15.75" customHeight="1">
      <c r="G656" s="4"/>
      <c r="H656" s="4"/>
    </row>
    <row r="657" ht="15.75" customHeight="1">
      <c r="G657" s="4"/>
      <c r="H657" s="4"/>
    </row>
    <row r="658" ht="15.75" customHeight="1">
      <c r="G658" s="4"/>
      <c r="H658" s="4"/>
    </row>
    <row r="659" ht="15.75" customHeight="1">
      <c r="G659" s="4"/>
      <c r="H659" s="4"/>
    </row>
    <row r="660" ht="15.75" customHeight="1">
      <c r="G660" s="4"/>
      <c r="H660" s="4"/>
    </row>
    <row r="661" ht="15.75" customHeight="1">
      <c r="G661" s="4"/>
      <c r="H661" s="4"/>
    </row>
    <row r="662" ht="15.75" customHeight="1">
      <c r="G662" s="4"/>
      <c r="H662" s="4"/>
    </row>
    <row r="663" ht="15.75" customHeight="1">
      <c r="G663" s="4"/>
      <c r="H663" s="4"/>
    </row>
    <row r="664" ht="15.75" customHeight="1">
      <c r="G664" s="4"/>
      <c r="H664" s="4"/>
    </row>
    <row r="665" ht="15.75" customHeight="1">
      <c r="G665" s="4"/>
      <c r="H665" s="4"/>
    </row>
    <row r="666" ht="15.75" customHeight="1">
      <c r="G666" s="4"/>
      <c r="H666" s="4"/>
    </row>
    <row r="667" ht="15.75" customHeight="1">
      <c r="G667" s="4"/>
      <c r="H667" s="4"/>
    </row>
    <row r="668" ht="15.75" customHeight="1">
      <c r="G668" s="4"/>
      <c r="H668" s="4"/>
    </row>
    <row r="669" ht="15.75" customHeight="1">
      <c r="G669" s="4"/>
      <c r="H669" s="4"/>
    </row>
    <row r="670" ht="15.75" customHeight="1">
      <c r="G670" s="4"/>
      <c r="H670" s="4"/>
    </row>
    <row r="671" ht="15.75" customHeight="1">
      <c r="G671" s="4"/>
      <c r="H671" s="4"/>
    </row>
    <row r="672" ht="15.75" customHeight="1">
      <c r="G672" s="4"/>
      <c r="H672" s="4"/>
    </row>
    <row r="673" ht="15.75" customHeight="1">
      <c r="G673" s="4"/>
      <c r="H673" s="4"/>
    </row>
    <row r="674" ht="15.75" customHeight="1">
      <c r="G674" s="4"/>
      <c r="H674" s="4"/>
    </row>
    <row r="675" ht="15.75" customHeight="1">
      <c r="G675" s="4"/>
      <c r="H675" s="4"/>
    </row>
    <row r="676" ht="15.75" customHeight="1">
      <c r="G676" s="4"/>
      <c r="H676" s="4"/>
    </row>
    <row r="677" ht="15.75" customHeight="1">
      <c r="G677" s="4"/>
      <c r="H677" s="4"/>
    </row>
    <row r="678" ht="15.75" customHeight="1">
      <c r="G678" s="4"/>
      <c r="H678" s="4"/>
    </row>
    <row r="679" ht="15.75" customHeight="1">
      <c r="G679" s="4"/>
      <c r="H679" s="4"/>
    </row>
    <row r="680" ht="15.75" customHeight="1">
      <c r="G680" s="4"/>
      <c r="H680" s="4"/>
    </row>
    <row r="681" ht="15.75" customHeight="1">
      <c r="G681" s="4"/>
      <c r="H681" s="4"/>
    </row>
    <row r="682" ht="15.75" customHeight="1">
      <c r="G682" s="4"/>
      <c r="H682" s="4"/>
    </row>
    <row r="683" ht="15.75" customHeight="1">
      <c r="G683" s="4"/>
      <c r="H683" s="4"/>
    </row>
    <row r="684" ht="15.75" customHeight="1">
      <c r="G684" s="4"/>
      <c r="H684" s="4"/>
    </row>
    <row r="685" ht="15.75" customHeight="1">
      <c r="G685" s="4"/>
      <c r="H685" s="4"/>
    </row>
    <row r="686" ht="15.75" customHeight="1">
      <c r="G686" s="4"/>
      <c r="H686" s="4"/>
    </row>
    <row r="687" ht="15.75" customHeight="1">
      <c r="G687" s="4"/>
      <c r="H687" s="4"/>
    </row>
    <row r="688" ht="15.75" customHeight="1">
      <c r="G688" s="4"/>
      <c r="H688" s="4"/>
    </row>
    <row r="689" ht="15.75" customHeight="1">
      <c r="G689" s="4"/>
      <c r="H689" s="4"/>
    </row>
    <row r="690" ht="15.75" customHeight="1">
      <c r="G690" s="4"/>
      <c r="H690" s="4"/>
    </row>
    <row r="691" ht="15.75" customHeight="1">
      <c r="G691" s="4"/>
      <c r="H691" s="4"/>
    </row>
    <row r="692" ht="15.75" customHeight="1">
      <c r="G692" s="4"/>
      <c r="H692" s="4"/>
    </row>
    <row r="693" ht="15.75" customHeight="1">
      <c r="G693" s="4"/>
      <c r="H693" s="4"/>
    </row>
    <row r="694" ht="15.75" customHeight="1">
      <c r="G694" s="4"/>
      <c r="H694" s="4"/>
    </row>
    <row r="695" ht="15.75" customHeight="1">
      <c r="G695" s="4"/>
      <c r="H695" s="4"/>
    </row>
    <row r="696" ht="15.75" customHeight="1">
      <c r="G696" s="4"/>
      <c r="H696" s="4"/>
    </row>
    <row r="697" ht="15.75" customHeight="1">
      <c r="G697" s="4"/>
      <c r="H697" s="4"/>
    </row>
    <row r="698" ht="15.75" customHeight="1">
      <c r="G698" s="4"/>
      <c r="H698" s="4"/>
    </row>
    <row r="699" ht="15.75" customHeight="1">
      <c r="G699" s="4"/>
      <c r="H699" s="4"/>
    </row>
    <row r="700" ht="15.75" customHeight="1">
      <c r="G700" s="4"/>
      <c r="H700" s="4"/>
    </row>
    <row r="701" ht="15.75" customHeight="1">
      <c r="G701" s="4"/>
      <c r="H701" s="4"/>
    </row>
    <row r="702" ht="15.75" customHeight="1">
      <c r="G702" s="4"/>
      <c r="H702" s="4"/>
    </row>
    <row r="703" ht="15.75" customHeight="1">
      <c r="G703" s="4"/>
      <c r="H703" s="4"/>
    </row>
    <row r="704" ht="15.75" customHeight="1">
      <c r="G704" s="4"/>
      <c r="H704" s="4"/>
    </row>
    <row r="705" ht="15.75" customHeight="1">
      <c r="G705" s="4"/>
      <c r="H705" s="4"/>
    </row>
    <row r="706" ht="15.75" customHeight="1">
      <c r="G706" s="4"/>
      <c r="H706" s="4"/>
    </row>
    <row r="707" ht="15.75" customHeight="1">
      <c r="G707" s="4"/>
      <c r="H707" s="4"/>
    </row>
    <row r="708" ht="15.75" customHeight="1">
      <c r="G708" s="4"/>
      <c r="H708" s="4"/>
    </row>
    <row r="709" ht="15.75" customHeight="1">
      <c r="G709" s="4"/>
      <c r="H709" s="4"/>
    </row>
    <row r="710" ht="15.75" customHeight="1">
      <c r="G710" s="4"/>
      <c r="H710" s="4"/>
    </row>
    <row r="711" ht="15.75" customHeight="1">
      <c r="G711" s="4"/>
      <c r="H711" s="4"/>
    </row>
    <row r="712" ht="15.75" customHeight="1">
      <c r="G712" s="4"/>
      <c r="H712" s="4"/>
    </row>
    <row r="713" ht="15.75" customHeight="1">
      <c r="G713" s="4"/>
      <c r="H713" s="4"/>
    </row>
    <row r="714" ht="15.75" customHeight="1">
      <c r="G714" s="4"/>
      <c r="H714" s="4"/>
    </row>
    <row r="715" ht="15.75" customHeight="1">
      <c r="G715" s="4"/>
      <c r="H715" s="4"/>
    </row>
    <row r="716" ht="15.75" customHeight="1">
      <c r="G716" s="4"/>
      <c r="H716" s="4"/>
    </row>
    <row r="717" ht="15.75" customHeight="1">
      <c r="G717" s="4"/>
      <c r="H717" s="4"/>
    </row>
    <row r="718" ht="15.75" customHeight="1">
      <c r="G718" s="4"/>
      <c r="H718" s="4"/>
    </row>
    <row r="719" ht="15.75" customHeight="1">
      <c r="G719" s="4"/>
      <c r="H719" s="4"/>
    </row>
    <row r="720" ht="15.75" customHeight="1">
      <c r="G720" s="4"/>
      <c r="H720" s="4"/>
    </row>
    <row r="721" ht="15.75" customHeight="1">
      <c r="G721" s="4"/>
      <c r="H721" s="4"/>
    </row>
    <row r="722" ht="15.75" customHeight="1">
      <c r="G722" s="4"/>
      <c r="H722" s="4"/>
    </row>
    <row r="723" ht="15.75" customHeight="1">
      <c r="G723" s="4"/>
      <c r="H723" s="4"/>
    </row>
    <row r="724" ht="15.75" customHeight="1">
      <c r="G724" s="4"/>
      <c r="H724" s="4"/>
    </row>
    <row r="725" ht="15.75" customHeight="1">
      <c r="G725" s="4"/>
      <c r="H725" s="4"/>
    </row>
    <row r="726" ht="15.75" customHeight="1">
      <c r="G726" s="4"/>
      <c r="H726" s="4"/>
    </row>
    <row r="727" ht="15.75" customHeight="1">
      <c r="G727" s="4"/>
      <c r="H727" s="4"/>
    </row>
    <row r="728" ht="15.75" customHeight="1">
      <c r="G728" s="4"/>
      <c r="H728" s="4"/>
    </row>
    <row r="729" ht="15.75" customHeight="1">
      <c r="G729" s="4"/>
      <c r="H729" s="4"/>
    </row>
    <row r="730" ht="15.75" customHeight="1">
      <c r="G730" s="4"/>
      <c r="H730" s="4"/>
    </row>
    <row r="731" ht="15.75" customHeight="1">
      <c r="G731" s="4"/>
      <c r="H731" s="4"/>
    </row>
    <row r="732" ht="15.75" customHeight="1">
      <c r="G732" s="4"/>
      <c r="H732" s="4"/>
    </row>
    <row r="733" ht="15.75" customHeight="1">
      <c r="G733" s="4"/>
      <c r="H733" s="4"/>
    </row>
    <row r="734" ht="15.75" customHeight="1">
      <c r="G734" s="4"/>
      <c r="H734" s="4"/>
    </row>
    <row r="735" ht="15.75" customHeight="1">
      <c r="G735" s="4"/>
      <c r="H735" s="4"/>
    </row>
    <row r="736" ht="15.75" customHeight="1">
      <c r="G736" s="4"/>
      <c r="H736" s="4"/>
    </row>
    <row r="737" ht="15.75" customHeight="1">
      <c r="G737" s="4"/>
      <c r="H737" s="4"/>
    </row>
    <row r="738" ht="15.75" customHeight="1">
      <c r="G738" s="4"/>
      <c r="H738" s="4"/>
    </row>
    <row r="739" ht="15.75" customHeight="1">
      <c r="G739" s="4"/>
      <c r="H739" s="4"/>
    </row>
    <row r="740" ht="15.75" customHeight="1">
      <c r="G740" s="4"/>
      <c r="H740" s="4"/>
    </row>
    <row r="741" ht="15.75" customHeight="1">
      <c r="G741" s="4"/>
      <c r="H741" s="4"/>
    </row>
    <row r="742" ht="15.75" customHeight="1">
      <c r="G742" s="4"/>
      <c r="H742" s="4"/>
    </row>
    <row r="743" ht="15.75" customHeight="1">
      <c r="G743" s="4"/>
      <c r="H743" s="4"/>
    </row>
    <row r="744" ht="15.75" customHeight="1">
      <c r="G744" s="4"/>
      <c r="H744" s="4"/>
    </row>
    <row r="745" ht="15.75" customHeight="1">
      <c r="G745" s="4"/>
      <c r="H745" s="4"/>
    </row>
    <row r="746" ht="15.75" customHeight="1">
      <c r="G746" s="4"/>
      <c r="H746" s="4"/>
    </row>
    <row r="747" ht="15.75" customHeight="1">
      <c r="G747" s="4"/>
      <c r="H747" s="4"/>
    </row>
    <row r="748" ht="15.75" customHeight="1">
      <c r="G748" s="4"/>
      <c r="H748" s="4"/>
    </row>
    <row r="749" ht="15.75" customHeight="1">
      <c r="G749" s="4"/>
      <c r="H749" s="4"/>
    </row>
    <row r="750" ht="15.75" customHeight="1">
      <c r="G750" s="4"/>
      <c r="H750" s="4"/>
    </row>
    <row r="751" ht="15.75" customHeight="1">
      <c r="G751" s="4"/>
      <c r="H751" s="4"/>
    </row>
    <row r="752" ht="15.75" customHeight="1">
      <c r="G752" s="4"/>
      <c r="H752" s="4"/>
    </row>
    <row r="753" ht="15.75" customHeight="1">
      <c r="G753" s="4"/>
      <c r="H753" s="4"/>
    </row>
    <row r="754" ht="15.75" customHeight="1">
      <c r="G754" s="4"/>
      <c r="H754" s="4"/>
    </row>
    <row r="755" ht="15.75" customHeight="1">
      <c r="G755" s="4"/>
      <c r="H755" s="4"/>
    </row>
    <row r="756" ht="15.75" customHeight="1">
      <c r="G756" s="4"/>
      <c r="H756" s="4"/>
    </row>
    <row r="757" ht="15.75" customHeight="1">
      <c r="G757" s="4"/>
      <c r="H757" s="4"/>
    </row>
    <row r="758" ht="15.75" customHeight="1">
      <c r="G758" s="4"/>
      <c r="H758" s="4"/>
    </row>
    <row r="759" ht="15.75" customHeight="1">
      <c r="G759" s="4"/>
      <c r="H759" s="4"/>
    </row>
    <row r="760" ht="15.75" customHeight="1">
      <c r="G760" s="4"/>
      <c r="H760" s="4"/>
    </row>
    <row r="761" ht="15.75" customHeight="1">
      <c r="G761" s="4"/>
      <c r="H761" s="4"/>
    </row>
    <row r="762" ht="15.75" customHeight="1">
      <c r="G762" s="4"/>
      <c r="H762" s="4"/>
    </row>
    <row r="763" ht="15.75" customHeight="1">
      <c r="G763" s="4"/>
      <c r="H763" s="4"/>
    </row>
    <row r="764" ht="15.75" customHeight="1">
      <c r="G764" s="4"/>
      <c r="H764" s="4"/>
    </row>
    <row r="765" ht="15.75" customHeight="1">
      <c r="G765" s="4"/>
      <c r="H765" s="4"/>
    </row>
    <row r="766" ht="15.75" customHeight="1">
      <c r="G766" s="4"/>
      <c r="H766" s="4"/>
    </row>
    <row r="767" ht="15.75" customHeight="1">
      <c r="G767" s="4"/>
      <c r="H767" s="4"/>
    </row>
    <row r="768" ht="15.75" customHeight="1">
      <c r="G768" s="4"/>
      <c r="H768" s="4"/>
    </row>
    <row r="769" ht="15.75" customHeight="1">
      <c r="G769" s="4"/>
      <c r="H769" s="4"/>
    </row>
    <row r="770" ht="15.75" customHeight="1">
      <c r="G770" s="4"/>
      <c r="H770" s="4"/>
    </row>
    <row r="771" ht="15.75" customHeight="1">
      <c r="G771" s="4"/>
      <c r="H771" s="4"/>
    </row>
    <row r="772" ht="15.75" customHeight="1">
      <c r="G772" s="4"/>
      <c r="H772" s="4"/>
    </row>
    <row r="773" ht="15.75" customHeight="1">
      <c r="G773" s="4"/>
      <c r="H773" s="4"/>
    </row>
    <row r="774" ht="15.75" customHeight="1">
      <c r="G774" s="4"/>
      <c r="H774" s="4"/>
    </row>
    <row r="775" ht="15.75" customHeight="1">
      <c r="G775" s="4"/>
      <c r="H775" s="4"/>
    </row>
    <row r="776" ht="15.75" customHeight="1">
      <c r="G776" s="4"/>
      <c r="H776" s="4"/>
    </row>
    <row r="777" ht="15.75" customHeight="1">
      <c r="G777" s="4"/>
      <c r="H777" s="4"/>
    </row>
    <row r="778" ht="15.75" customHeight="1">
      <c r="G778" s="4"/>
      <c r="H778" s="4"/>
    </row>
    <row r="779" ht="15.75" customHeight="1">
      <c r="G779" s="4"/>
      <c r="H779" s="4"/>
    </row>
    <row r="780" ht="15.75" customHeight="1">
      <c r="G780" s="4"/>
      <c r="H780" s="4"/>
    </row>
    <row r="781" ht="15.75" customHeight="1">
      <c r="G781" s="4"/>
      <c r="H781" s="4"/>
    </row>
    <row r="782" ht="15.75" customHeight="1">
      <c r="G782" s="4"/>
      <c r="H782" s="4"/>
    </row>
    <row r="783" ht="15.75" customHeight="1">
      <c r="G783" s="4"/>
      <c r="H783" s="4"/>
    </row>
    <row r="784" ht="15.75" customHeight="1">
      <c r="G784" s="4"/>
      <c r="H784" s="4"/>
    </row>
    <row r="785" ht="15.75" customHeight="1">
      <c r="G785" s="4"/>
      <c r="H785" s="4"/>
    </row>
    <row r="786" ht="15.75" customHeight="1">
      <c r="G786" s="4"/>
      <c r="H786" s="4"/>
    </row>
    <row r="787" ht="15.75" customHeight="1">
      <c r="G787" s="4"/>
      <c r="H787" s="4"/>
    </row>
    <row r="788" ht="15.75" customHeight="1">
      <c r="G788" s="4"/>
      <c r="H788" s="4"/>
    </row>
    <row r="789" ht="15.75" customHeight="1">
      <c r="G789" s="4"/>
      <c r="H789" s="4"/>
    </row>
    <row r="790" ht="15.75" customHeight="1">
      <c r="G790" s="4"/>
      <c r="H790" s="4"/>
    </row>
    <row r="791" ht="15.75" customHeight="1">
      <c r="G791" s="4"/>
      <c r="H791" s="4"/>
    </row>
    <row r="792" ht="15.75" customHeight="1">
      <c r="G792" s="4"/>
      <c r="H792" s="4"/>
    </row>
    <row r="793" ht="15.75" customHeight="1">
      <c r="G793" s="4"/>
      <c r="H793" s="4"/>
    </row>
    <row r="794" ht="15.75" customHeight="1">
      <c r="G794" s="4"/>
      <c r="H794" s="4"/>
    </row>
    <row r="795" ht="15.75" customHeight="1">
      <c r="G795" s="4"/>
      <c r="H795" s="4"/>
    </row>
    <row r="796" ht="15.75" customHeight="1">
      <c r="G796" s="4"/>
      <c r="H796" s="4"/>
    </row>
    <row r="797" ht="15.75" customHeight="1">
      <c r="G797" s="4"/>
      <c r="H797" s="4"/>
    </row>
    <row r="798" ht="15.75" customHeight="1">
      <c r="G798" s="4"/>
      <c r="H798" s="4"/>
    </row>
    <row r="799" ht="15.75" customHeight="1">
      <c r="G799" s="4"/>
      <c r="H799" s="4"/>
    </row>
    <row r="800" ht="15.75" customHeight="1">
      <c r="G800" s="4"/>
      <c r="H800" s="4"/>
    </row>
    <row r="801" ht="15.75" customHeight="1">
      <c r="G801" s="4"/>
      <c r="H801" s="4"/>
    </row>
    <row r="802" ht="15.75" customHeight="1">
      <c r="G802" s="4"/>
      <c r="H802" s="4"/>
    </row>
    <row r="803" ht="15.75" customHeight="1">
      <c r="G803" s="4"/>
      <c r="H803" s="4"/>
    </row>
    <row r="804" ht="15.75" customHeight="1">
      <c r="G804" s="4"/>
      <c r="H804" s="4"/>
    </row>
    <row r="805" ht="15.75" customHeight="1">
      <c r="G805" s="4"/>
      <c r="H805" s="4"/>
    </row>
    <row r="806" ht="15.75" customHeight="1">
      <c r="G806" s="4"/>
      <c r="H806" s="4"/>
    </row>
    <row r="807" ht="15.75" customHeight="1">
      <c r="G807" s="4"/>
      <c r="H807" s="4"/>
    </row>
    <row r="808" ht="15.75" customHeight="1">
      <c r="G808" s="4"/>
      <c r="H808" s="4"/>
    </row>
    <row r="809" ht="15.75" customHeight="1">
      <c r="G809" s="4"/>
      <c r="H809" s="4"/>
    </row>
    <row r="810" ht="15.75" customHeight="1">
      <c r="G810" s="4"/>
      <c r="H810" s="4"/>
    </row>
    <row r="811" ht="15.75" customHeight="1">
      <c r="G811" s="4"/>
      <c r="H811" s="4"/>
    </row>
    <row r="812" ht="15.75" customHeight="1">
      <c r="G812" s="4"/>
      <c r="H812" s="4"/>
    </row>
    <row r="813" ht="15.75" customHeight="1">
      <c r="G813" s="4"/>
      <c r="H813" s="4"/>
    </row>
    <row r="814" ht="15.75" customHeight="1">
      <c r="G814" s="4"/>
      <c r="H814" s="4"/>
    </row>
    <row r="815" ht="15.75" customHeight="1">
      <c r="G815" s="4"/>
      <c r="H815" s="4"/>
    </row>
    <row r="816" ht="15.75" customHeight="1">
      <c r="G816" s="4"/>
      <c r="H816" s="4"/>
    </row>
    <row r="817" ht="15.75" customHeight="1">
      <c r="G817" s="4"/>
      <c r="H817" s="4"/>
    </row>
    <row r="818" ht="15.75" customHeight="1">
      <c r="G818" s="4"/>
      <c r="H818" s="4"/>
    </row>
    <row r="819" ht="15.75" customHeight="1">
      <c r="G819" s="4"/>
      <c r="H819" s="4"/>
    </row>
    <row r="820" ht="15.75" customHeight="1">
      <c r="G820" s="4"/>
      <c r="H820" s="4"/>
    </row>
    <row r="821" ht="15.75" customHeight="1">
      <c r="G821" s="4"/>
      <c r="H821" s="4"/>
    </row>
    <row r="822" ht="15.75" customHeight="1">
      <c r="G822" s="4"/>
      <c r="H822" s="4"/>
    </row>
    <row r="823" ht="15.75" customHeight="1">
      <c r="G823" s="4"/>
      <c r="H823" s="4"/>
    </row>
    <row r="824" ht="15.75" customHeight="1">
      <c r="G824" s="4"/>
      <c r="H824" s="4"/>
    </row>
    <row r="825" ht="15.75" customHeight="1">
      <c r="G825" s="4"/>
      <c r="H825" s="4"/>
    </row>
    <row r="826" ht="15.75" customHeight="1">
      <c r="G826" s="4"/>
      <c r="H826" s="4"/>
    </row>
    <row r="827" ht="15.75" customHeight="1">
      <c r="G827" s="4"/>
      <c r="H827" s="4"/>
    </row>
    <row r="828" ht="15.75" customHeight="1">
      <c r="G828" s="4"/>
      <c r="H828" s="4"/>
    </row>
    <row r="829" ht="15.75" customHeight="1">
      <c r="G829" s="4"/>
      <c r="H829" s="4"/>
    </row>
    <row r="830" ht="15.75" customHeight="1">
      <c r="G830" s="4"/>
      <c r="H830" s="4"/>
    </row>
    <row r="831" ht="15.75" customHeight="1">
      <c r="G831" s="4"/>
      <c r="H831" s="4"/>
    </row>
    <row r="832" ht="15.75" customHeight="1">
      <c r="G832" s="4"/>
      <c r="H832" s="4"/>
    </row>
    <row r="833" ht="15.75" customHeight="1">
      <c r="G833" s="4"/>
      <c r="H833" s="4"/>
    </row>
    <row r="834" ht="15.75" customHeight="1">
      <c r="G834" s="4"/>
      <c r="H834" s="4"/>
    </row>
    <row r="835" ht="15.75" customHeight="1">
      <c r="G835" s="4"/>
      <c r="H835" s="4"/>
    </row>
    <row r="836" ht="15.75" customHeight="1">
      <c r="G836" s="4"/>
      <c r="H836" s="4"/>
    </row>
    <row r="837" ht="15.75" customHeight="1">
      <c r="G837" s="4"/>
      <c r="H837" s="4"/>
    </row>
    <row r="838" ht="15.75" customHeight="1">
      <c r="G838" s="4"/>
      <c r="H838" s="4"/>
    </row>
    <row r="839" ht="15.75" customHeight="1">
      <c r="G839" s="4"/>
      <c r="H839" s="4"/>
    </row>
    <row r="840" ht="15.75" customHeight="1">
      <c r="G840" s="4"/>
      <c r="H840" s="4"/>
    </row>
    <row r="841" ht="15.75" customHeight="1">
      <c r="G841" s="4"/>
      <c r="H841" s="4"/>
    </row>
    <row r="842" ht="15.75" customHeight="1">
      <c r="G842" s="4"/>
      <c r="H842" s="4"/>
    </row>
    <row r="843" ht="15.75" customHeight="1">
      <c r="G843" s="4"/>
      <c r="H843" s="4"/>
    </row>
    <row r="844" ht="15.75" customHeight="1">
      <c r="G844" s="4"/>
      <c r="H844" s="4"/>
    </row>
    <row r="845" ht="15.75" customHeight="1">
      <c r="G845" s="4"/>
      <c r="H845" s="4"/>
    </row>
    <row r="846" ht="15.75" customHeight="1">
      <c r="G846" s="4"/>
      <c r="H846" s="4"/>
    </row>
    <row r="847" ht="15.75" customHeight="1">
      <c r="G847" s="4"/>
      <c r="H847" s="4"/>
    </row>
    <row r="848" ht="15.75" customHeight="1">
      <c r="G848" s="4"/>
      <c r="H848" s="4"/>
    </row>
    <row r="849" ht="15.75" customHeight="1">
      <c r="G849" s="4"/>
      <c r="H849" s="4"/>
    </row>
    <row r="850" ht="15.75" customHeight="1">
      <c r="G850" s="4"/>
      <c r="H850" s="4"/>
    </row>
    <row r="851" ht="15.75" customHeight="1">
      <c r="G851" s="4"/>
      <c r="H851" s="4"/>
    </row>
    <row r="852" ht="15.75" customHeight="1">
      <c r="G852" s="4"/>
      <c r="H852" s="4"/>
    </row>
    <row r="853" ht="15.75" customHeight="1">
      <c r="G853" s="4"/>
      <c r="H853" s="4"/>
    </row>
    <row r="854" ht="15.75" customHeight="1">
      <c r="G854" s="4"/>
      <c r="H854" s="4"/>
    </row>
    <row r="855" ht="15.75" customHeight="1">
      <c r="G855" s="4"/>
      <c r="H855" s="4"/>
    </row>
    <row r="856" ht="15.75" customHeight="1">
      <c r="G856" s="4"/>
      <c r="H856" s="4"/>
    </row>
    <row r="857" ht="15.75" customHeight="1">
      <c r="G857" s="4"/>
      <c r="H857" s="4"/>
    </row>
    <row r="858" ht="15.75" customHeight="1">
      <c r="G858" s="4"/>
      <c r="H858" s="4"/>
    </row>
    <row r="859" ht="15.75" customHeight="1">
      <c r="G859" s="4"/>
      <c r="H859" s="4"/>
    </row>
    <row r="860" ht="15.75" customHeight="1">
      <c r="G860" s="4"/>
      <c r="H860" s="4"/>
    </row>
    <row r="861" ht="15.75" customHeight="1">
      <c r="G861" s="4"/>
      <c r="H861" s="4"/>
    </row>
    <row r="862" ht="15.75" customHeight="1">
      <c r="G862" s="4"/>
      <c r="H862" s="4"/>
    </row>
    <row r="863" ht="15.75" customHeight="1">
      <c r="G863" s="4"/>
      <c r="H863" s="4"/>
    </row>
    <row r="864" ht="15.75" customHeight="1">
      <c r="G864" s="4"/>
      <c r="H864" s="4"/>
    </row>
    <row r="865" ht="15.75" customHeight="1">
      <c r="G865" s="4"/>
      <c r="H865" s="4"/>
    </row>
    <row r="866" ht="15.75" customHeight="1">
      <c r="G866" s="4"/>
      <c r="H866" s="4"/>
    </row>
    <row r="867" ht="15.75" customHeight="1">
      <c r="G867" s="4"/>
      <c r="H867" s="4"/>
    </row>
    <row r="868" ht="15.75" customHeight="1">
      <c r="G868" s="4"/>
      <c r="H868" s="4"/>
    </row>
    <row r="869" ht="15.75" customHeight="1">
      <c r="G869" s="4"/>
      <c r="H869" s="4"/>
    </row>
    <row r="870" ht="15.75" customHeight="1">
      <c r="G870" s="4"/>
      <c r="H870" s="4"/>
    </row>
    <row r="871" ht="15.75" customHeight="1">
      <c r="G871" s="4"/>
      <c r="H871" s="4"/>
    </row>
    <row r="872" ht="15.75" customHeight="1">
      <c r="G872" s="4"/>
      <c r="H872" s="4"/>
    </row>
    <row r="873" ht="15.75" customHeight="1">
      <c r="G873" s="4"/>
      <c r="H873" s="4"/>
    </row>
    <row r="874" ht="15.75" customHeight="1">
      <c r="G874" s="4"/>
      <c r="H874" s="4"/>
    </row>
    <row r="875" ht="15.75" customHeight="1">
      <c r="G875" s="4"/>
      <c r="H875" s="4"/>
    </row>
    <row r="876" ht="15.75" customHeight="1">
      <c r="G876" s="4"/>
      <c r="H876" s="4"/>
    </row>
    <row r="877" ht="15.75" customHeight="1">
      <c r="G877" s="4"/>
      <c r="H877" s="4"/>
    </row>
    <row r="878" ht="15.75" customHeight="1">
      <c r="G878" s="4"/>
      <c r="H878" s="4"/>
    </row>
    <row r="879" ht="15.75" customHeight="1">
      <c r="G879" s="4"/>
      <c r="H879" s="4"/>
    </row>
    <row r="880" ht="15.75" customHeight="1">
      <c r="G880" s="4"/>
      <c r="H880" s="4"/>
    </row>
    <row r="881" ht="15.75" customHeight="1">
      <c r="G881" s="4"/>
      <c r="H881" s="4"/>
    </row>
    <row r="882" ht="15.75" customHeight="1">
      <c r="G882" s="4"/>
      <c r="H882" s="4"/>
    </row>
    <row r="883" ht="15.75" customHeight="1">
      <c r="G883" s="4"/>
      <c r="H883" s="4"/>
    </row>
    <row r="884" ht="15.75" customHeight="1">
      <c r="G884" s="4"/>
      <c r="H884" s="4"/>
    </row>
    <row r="885" ht="15.75" customHeight="1">
      <c r="G885" s="4"/>
      <c r="H885" s="4"/>
    </row>
    <row r="886" ht="15.75" customHeight="1">
      <c r="G886" s="4"/>
      <c r="H886" s="4"/>
    </row>
    <row r="887" ht="15.75" customHeight="1">
      <c r="G887" s="4"/>
      <c r="H887" s="4"/>
    </row>
    <row r="888" ht="15.75" customHeight="1">
      <c r="G888" s="4"/>
      <c r="H888" s="4"/>
    </row>
    <row r="889" ht="15.75" customHeight="1">
      <c r="G889" s="4"/>
      <c r="H889" s="4"/>
    </row>
    <row r="890" ht="15.75" customHeight="1">
      <c r="G890" s="4"/>
      <c r="H890" s="4"/>
    </row>
    <row r="891" ht="15.75" customHeight="1">
      <c r="G891" s="4"/>
      <c r="H891" s="4"/>
    </row>
    <row r="892" ht="15.75" customHeight="1">
      <c r="G892" s="4"/>
      <c r="H892" s="4"/>
    </row>
    <row r="893" ht="15.75" customHeight="1">
      <c r="G893" s="4"/>
      <c r="H893" s="4"/>
    </row>
    <row r="894" ht="15.75" customHeight="1">
      <c r="G894" s="4"/>
      <c r="H894" s="4"/>
    </row>
    <row r="895" ht="15.75" customHeight="1">
      <c r="G895" s="4"/>
      <c r="H895" s="4"/>
    </row>
    <row r="896" ht="15.75" customHeight="1">
      <c r="G896" s="4"/>
      <c r="H896" s="4"/>
    </row>
    <row r="897" ht="15.75" customHeight="1">
      <c r="G897" s="4"/>
      <c r="H897" s="4"/>
    </row>
    <row r="898" ht="15.75" customHeight="1">
      <c r="G898" s="4"/>
      <c r="H898" s="4"/>
    </row>
    <row r="899" ht="15.75" customHeight="1">
      <c r="G899" s="4"/>
      <c r="H899" s="4"/>
    </row>
    <row r="900" ht="15.75" customHeight="1">
      <c r="G900" s="4"/>
      <c r="H900" s="4"/>
    </row>
    <row r="901" ht="15.75" customHeight="1">
      <c r="G901" s="4"/>
      <c r="H901" s="4"/>
    </row>
    <row r="902" ht="15.75" customHeight="1">
      <c r="G902" s="4"/>
      <c r="H902" s="4"/>
    </row>
    <row r="903" ht="15.75" customHeight="1">
      <c r="G903" s="4"/>
      <c r="H903" s="4"/>
    </row>
    <row r="904" ht="15.75" customHeight="1">
      <c r="G904" s="4"/>
      <c r="H904" s="4"/>
    </row>
    <row r="905" ht="15.75" customHeight="1">
      <c r="G905" s="4"/>
      <c r="H905" s="4"/>
    </row>
    <row r="906" ht="15.75" customHeight="1">
      <c r="G906" s="4"/>
      <c r="H906" s="4"/>
    </row>
    <row r="907" ht="15.75" customHeight="1">
      <c r="G907" s="4"/>
      <c r="H907" s="4"/>
    </row>
    <row r="908" ht="15.75" customHeight="1">
      <c r="G908" s="4"/>
      <c r="H908" s="4"/>
    </row>
    <row r="909" ht="15.75" customHeight="1">
      <c r="G909" s="4"/>
      <c r="H909" s="4"/>
    </row>
    <row r="910" ht="15.75" customHeight="1">
      <c r="G910" s="4"/>
      <c r="H910" s="4"/>
    </row>
    <row r="911" ht="15.75" customHeight="1">
      <c r="G911" s="4"/>
      <c r="H911" s="4"/>
    </row>
    <row r="912" ht="15.75" customHeight="1">
      <c r="G912" s="4"/>
      <c r="H912" s="4"/>
    </row>
    <row r="913" ht="15.75" customHeight="1">
      <c r="G913" s="4"/>
      <c r="H913" s="4"/>
    </row>
    <row r="914" ht="15.75" customHeight="1">
      <c r="G914" s="4"/>
      <c r="H914" s="4"/>
    </row>
    <row r="915" ht="15.75" customHeight="1">
      <c r="G915" s="4"/>
      <c r="H915" s="4"/>
    </row>
    <row r="916" ht="15.75" customHeight="1">
      <c r="G916" s="4"/>
      <c r="H916" s="4"/>
    </row>
    <row r="917" ht="15.75" customHeight="1">
      <c r="G917" s="4"/>
      <c r="H917" s="4"/>
    </row>
    <row r="918" ht="15.75" customHeight="1">
      <c r="G918" s="4"/>
      <c r="H918" s="4"/>
    </row>
    <row r="919" ht="15.75" customHeight="1">
      <c r="G919" s="4"/>
      <c r="H919" s="4"/>
    </row>
    <row r="920" ht="15.75" customHeight="1">
      <c r="G920" s="4"/>
      <c r="H920" s="4"/>
    </row>
    <row r="921" ht="15.75" customHeight="1">
      <c r="G921" s="4"/>
      <c r="H921" s="4"/>
    </row>
    <row r="922" ht="15.75" customHeight="1">
      <c r="G922" s="4"/>
      <c r="H922" s="4"/>
    </row>
    <row r="923" ht="15.75" customHeight="1">
      <c r="G923" s="4"/>
      <c r="H923" s="4"/>
    </row>
    <row r="924" ht="15.75" customHeight="1">
      <c r="G924" s="4"/>
      <c r="H924" s="4"/>
    </row>
    <row r="925" ht="15.75" customHeight="1">
      <c r="G925" s="4"/>
      <c r="H925" s="4"/>
    </row>
    <row r="926" ht="15.75" customHeight="1">
      <c r="G926" s="4"/>
      <c r="H926" s="4"/>
    </row>
    <row r="927" ht="15.75" customHeight="1">
      <c r="G927" s="4"/>
      <c r="H927" s="4"/>
    </row>
    <row r="928" ht="15.75" customHeight="1">
      <c r="G928" s="4"/>
      <c r="H928" s="4"/>
    </row>
    <row r="929" ht="15.75" customHeight="1">
      <c r="G929" s="4"/>
      <c r="H929" s="4"/>
    </row>
    <row r="930" ht="15.75" customHeight="1">
      <c r="G930" s="4"/>
      <c r="H930" s="4"/>
    </row>
    <row r="931" ht="15.75" customHeight="1">
      <c r="G931" s="4"/>
      <c r="H931" s="4"/>
    </row>
    <row r="932" ht="15.75" customHeight="1">
      <c r="G932" s="4"/>
      <c r="H932" s="4"/>
    </row>
    <row r="933" ht="15.75" customHeight="1">
      <c r="G933" s="4"/>
      <c r="H933" s="4"/>
    </row>
    <row r="934" ht="15.75" customHeight="1">
      <c r="G934" s="4"/>
      <c r="H934" s="4"/>
    </row>
    <row r="935" ht="15.75" customHeight="1">
      <c r="G935" s="4"/>
      <c r="H935" s="4"/>
    </row>
    <row r="936" ht="15.75" customHeight="1">
      <c r="G936" s="4"/>
      <c r="H936" s="4"/>
    </row>
    <row r="937" ht="15.75" customHeight="1">
      <c r="G937" s="4"/>
      <c r="H937" s="4"/>
    </row>
    <row r="938" ht="15.75" customHeight="1">
      <c r="G938" s="4"/>
      <c r="H938" s="4"/>
    </row>
    <row r="939" ht="15.75" customHeight="1">
      <c r="G939" s="4"/>
      <c r="H939" s="4"/>
    </row>
    <row r="940" ht="15.75" customHeight="1">
      <c r="G940" s="4"/>
      <c r="H940" s="4"/>
    </row>
    <row r="941" ht="15.75" customHeight="1">
      <c r="G941" s="4"/>
      <c r="H941" s="4"/>
    </row>
    <row r="942" ht="15.75" customHeight="1">
      <c r="G942" s="4"/>
      <c r="H942" s="4"/>
    </row>
    <row r="943" ht="15.75" customHeight="1">
      <c r="G943" s="4"/>
      <c r="H943" s="4"/>
    </row>
    <row r="944" ht="15.75" customHeight="1">
      <c r="G944" s="4"/>
      <c r="H944" s="4"/>
    </row>
    <row r="945" ht="15.75" customHeight="1">
      <c r="G945" s="4"/>
      <c r="H945" s="4"/>
    </row>
    <row r="946" ht="15.75" customHeight="1">
      <c r="G946" s="4"/>
      <c r="H946" s="4"/>
    </row>
    <row r="947" ht="15.75" customHeight="1">
      <c r="G947" s="4"/>
      <c r="H947" s="4"/>
    </row>
    <row r="948" ht="15.75" customHeight="1">
      <c r="G948" s="4"/>
      <c r="H948" s="4"/>
    </row>
    <row r="949" ht="15.75" customHeight="1">
      <c r="G949" s="4"/>
      <c r="H949" s="4"/>
    </row>
    <row r="950" ht="15.75" customHeight="1">
      <c r="G950" s="4"/>
      <c r="H950" s="4"/>
    </row>
    <row r="951" ht="15.75" customHeight="1">
      <c r="G951" s="4"/>
      <c r="H951" s="4"/>
    </row>
    <row r="952" ht="15.75" customHeight="1">
      <c r="G952" s="4"/>
      <c r="H952" s="4"/>
    </row>
    <row r="953" ht="15.75" customHeight="1">
      <c r="G953" s="4"/>
      <c r="H953" s="4"/>
    </row>
    <row r="954" ht="15.75" customHeight="1">
      <c r="G954" s="4"/>
      <c r="H954" s="4"/>
    </row>
    <row r="955" ht="15.75" customHeight="1">
      <c r="G955" s="4"/>
      <c r="H955" s="4"/>
    </row>
    <row r="956" ht="15.75" customHeight="1">
      <c r="G956" s="4"/>
      <c r="H956" s="4"/>
    </row>
    <row r="957" ht="15.75" customHeight="1">
      <c r="G957" s="4"/>
      <c r="H957" s="4"/>
    </row>
    <row r="958" ht="15.75" customHeight="1">
      <c r="G958" s="4"/>
      <c r="H958" s="4"/>
    </row>
    <row r="959" ht="15.75" customHeight="1">
      <c r="G959" s="4"/>
      <c r="H959" s="4"/>
    </row>
    <row r="960" ht="15.75" customHeight="1">
      <c r="G960" s="4"/>
      <c r="H960" s="4"/>
    </row>
    <row r="961" ht="15.75" customHeight="1">
      <c r="G961" s="4"/>
      <c r="H961" s="4"/>
    </row>
    <row r="962" ht="15.75" customHeight="1">
      <c r="G962" s="4"/>
      <c r="H962" s="4"/>
    </row>
    <row r="963" ht="15.75" customHeight="1">
      <c r="G963" s="4"/>
      <c r="H963" s="4"/>
    </row>
    <row r="964" ht="15.75" customHeight="1">
      <c r="G964" s="4"/>
      <c r="H964" s="4"/>
    </row>
    <row r="965" ht="15.75" customHeight="1">
      <c r="G965" s="4"/>
      <c r="H965" s="4"/>
    </row>
    <row r="966" ht="15.75" customHeight="1">
      <c r="G966" s="4"/>
      <c r="H966" s="4"/>
    </row>
    <row r="967" ht="15.75" customHeight="1">
      <c r="G967" s="4"/>
      <c r="H967" s="4"/>
    </row>
    <row r="968" ht="15.75" customHeight="1">
      <c r="G968" s="4"/>
      <c r="H968" s="4"/>
    </row>
    <row r="969" ht="15.75" customHeight="1">
      <c r="G969" s="4"/>
      <c r="H969" s="4"/>
    </row>
    <row r="970" ht="15.75" customHeight="1">
      <c r="G970" s="4"/>
      <c r="H970" s="4"/>
    </row>
    <row r="971" ht="15.75" customHeight="1">
      <c r="G971" s="4"/>
      <c r="H971" s="4"/>
    </row>
    <row r="972" ht="15.75" customHeight="1">
      <c r="G972" s="4"/>
      <c r="H972" s="4"/>
    </row>
    <row r="973" ht="15.75" customHeight="1">
      <c r="G973" s="4"/>
      <c r="H973" s="4"/>
    </row>
    <row r="974" ht="15.75" customHeight="1">
      <c r="G974" s="4"/>
      <c r="H974" s="4"/>
    </row>
    <row r="975" ht="15.75" customHeight="1">
      <c r="G975" s="4"/>
      <c r="H975" s="4"/>
    </row>
    <row r="976" ht="15.75" customHeight="1">
      <c r="G976" s="4"/>
      <c r="H976" s="4"/>
    </row>
    <row r="977" ht="15.75" customHeight="1">
      <c r="G977" s="4"/>
      <c r="H977" s="4"/>
    </row>
    <row r="978" ht="15.75" customHeight="1">
      <c r="G978" s="4"/>
      <c r="H978" s="4"/>
    </row>
    <row r="979" ht="15.75" customHeight="1">
      <c r="G979" s="4"/>
      <c r="H979" s="4"/>
    </row>
    <row r="980" ht="15.75" customHeight="1">
      <c r="G980" s="4"/>
      <c r="H980" s="4"/>
    </row>
    <row r="981" ht="15.75" customHeight="1">
      <c r="G981" s="4"/>
      <c r="H981" s="4"/>
    </row>
    <row r="982" ht="15.75" customHeight="1">
      <c r="G982" s="4"/>
      <c r="H982" s="4"/>
    </row>
    <row r="983" ht="15.75" customHeight="1">
      <c r="G983" s="4"/>
      <c r="H983" s="4"/>
    </row>
    <row r="984" ht="15.75" customHeight="1">
      <c r="G984" s="4"/>
      <c r="H984" s="4"/>
    </row>
    <row r="985" ht="15.75" customHeight="1">
      <c r="G985" s="4"/>
      <c r="H985" s="4"/>
    </row>
    <row r="986" ht="15.75" customHeight="1">
      <c r="G986" s="4"/>
      <c r="H986" s="4"/>
    </row>
    <row r="987" ht="15.75" customHeight="1">
      <c r="G987" s="4"/>
      <c r="H987" s="4"/>
    </row>
    <row r="988" ht="15.75" customHeight="1">
      <c r="G988" s="4"/>
      <c r="H988" s="4"/>
    </row>
    <row r="989" ht="15.75" customHeight="1">
      <c r="G989" s="4"/>
      <c r="H989" s="4"/>
    </row>
    <row r="990" ht="15.75" customHeight="1">
      <c r="G990" s="4"/>
      <c r="H990" s="4"/>
    </row>
    <row r="991" ht="15.75" customHeight="1">
      <c r="G991" s="4"/>
      <c r="H991" s="4"/>
    </row>
    <row r="992" ht="15.75" customHeight="1">
      <c r="G992" s="4"/>
      <c r="H992" s="4"/>
    </row>
    <row r="993" ht="15.75" customHeight="1">
      <c r="G993" s="4"/>
      <c r="H993" s="4"/>
    </row>
    <row r="994" ht="15.75" customHeight="1">
      <c r="G994" s="4"/>
      <c r="H994" s="4"/>
    </row>
    <row r="995" ht="15.75" customHeight="1">
      <c r="G995" s="4"/>
      <c r="H995" s="4"/>
    </row>
    <row r="996" ht="15.75" customHeight="1">
      <c r="G996" s="4"/>
      <c r="H996" s="4"/>
    </row>
    <row r="997" ht="15.75" customHeight="1">
      <c r="G997" s="4"/>
      <c r="H997" s="4"/>
    </row>
    <row r="998" ht="15.75" customHeight="1">
      <c r="G998" s="4"/>
      <c r="H998" s="4"/>
    </row>
    <row r="999" ht="15.75" customHeight="1">
      <c r="G999" s="4"/>
      <c r="H999" s="4"/>
    </row>
    <row r="1000" ht="15.75" customHeight="1">
      <c r="G1000" s="4"/>
      <c r="H1000" s="4"/>
    </row>
    <row r="1001" ht="15.75" customHeight="1">
      <c r="G1001" s="4"/>
      <c r="H1001" s="4"/>
    </row>
    <row r="1002" ht="15.75" customHeight="1">
      <c r="G1002" s="4"/>
      <c r="H1002" s="4"/>
    </row>
    <row r="1003" ht="15.75" customHeight="1">
      <c r="G1003" s="4"/>
      <c r="H1003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67"/>
  </cols>
  <sheetData>
    <row r="1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4</v>
      </c>
      <c r="N2" s="5" t="s">
        <v>6</v>
      </c>
    </row>
    <row r="3">
      <c r="A3" s="8">
        <v>0.0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2018.0</v>
      </c>
      <c r="N3" s="8">
        <v>3.0</v>
      </c>
    </row>
    <row r="4">
      <c r="A4" s="8">
        <v>0.0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2018.0</v>
      </c>
      <c r="N4" s="8">
        <v>4.0</v>
      </c>
    </row>
    <row r="5">
      <c r="A5" s="8">
        <v>0.0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2019.0</v>
      </c>
      <c r="N5" s="8">
        <v>1.0</v>
      </c>
    </row>
    <row r="6">
      <c r="A6" s="8">
        <v>0.0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2019.0</v>
      </c>
      <c r="N6" s="8">
        <v>2.0</v>
      </c>
    </row>
    <row r="7">
      <c r="A7" s="8">
        <v>0.0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2019.0</v>
      </c>
      <c r="N7" s="8">
        <v>3.0</v>
      </c>
    </row>
    <row r="8">
      <c r="A8" s="8">
        <v>0.0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2019.0</v>
      </c>
      <c r="N8" s="8">
        <v>4.0</v>
      </c>
    </row>
    <row r="9">
      <c r="A9" s="8">
        <v>-4.9347826</v>
      </c>
      <c r="B9" s="8">
        <v>3.19565217</v>
      </c>
      <c r="C9" s="8">
        <v>2.17391304</v>
      </c>
      <c r="D9" s="8">
        <v>-14.978261</v>
      </c>
      <c r="E9" s="8">
        <v>-5.1304348</v>
      </c>
      <c r="F9" s="8">
        <v>3.82608696</v>
      </c>
      <c r="G9" s="8">
        <v>-4.0</v>
      </c>
      <c r="H9" s="8">
        <v>3.0</v>
      </c>
      <c r="I9" s="8">
        <v>4.5</v>
      </c>
      <c r="J9" s="8">
        <v>-15.0</v>
      </c>
      <c r="K9" s="8">
        <v>-4.0</v>
      </c>
      <c r="L9" s="8">
        <v>3.5</v>
      </c>
      <c r="M9" s="8">
        <v>2020.0</v>
      </c>
      <c r="N9" s="8">
        <v>1.0</v>
      </c>
    </row>
    <row r="10">
      <c r="A10" s="8">
        <v>-30.764706</v>
      </c>
      <c r="B10" s="8">
        <v>-1.5882353</v>
      </c>
      <c r="C10" s="8">
        <v>-3.6078431</v>
      </c>
      <c r="D10" s="8">
        <v>-45.960784</v>
      </c>
      <c r="E10" s="8">
        <v>-25.666667</v>
      </c>
      <c r="F10" s="8">
        <v>13.5098039</v>
      </c>
      <c r="G10" s="8">
        <v>-31.0</v>
      </c>
      <c r="H10" s="8">
        <v>-1.0</v>
      </c>
      <c r="I10" s="8">
        <v>0.0</v>
      </c>
      <c r="J10" s="8">
        <v>-46.0</v>
      </c>
      <c r="K10" s="8">
        <v>-23.0</v>
      </c>
      <c r="L10" s="8">
        <v>13.0</v>
      </c>
      <c r="M10" s="8">
        <v>2020.0</v>
      </c>
      <c r="N10" s="8">
        <v>2.0</v>
      </c>
    </row>
    <row r="12">
      <c r="A12" s="10" t="s">
        <v>39</v>
      </c>
    </row>
    <row r="13">
      <c r="A13" s="5" t="s">
        <v>40</v>
      </c>
      <c r="B13" s="5" t="s">
        <v>41</v>
      </c>
      <c r="C13" s="5" t="s">
        <v>42</v>
      </c>
      <c r="D13" s="5" t="s">
        <v>43</v>
      </c>
      <c r="E13" s="5" t="s">
        <v>44</v>
      </c>
      <c r="F13" s="5" t="s">
        <v>45</v>
      </c>
      <c r="G13" s="5" t="s">
        <v>46</v>
      </c>
      <c r="H13" s="5" t="s">
        <v>47</v>
      </c>
      <c r="I13" s="5" t="s">
        <v>48</v>
      </c>
      <c r="J13" s="5" t="s">
        <v>49</v>
      </c>
      <c r="K13" s="5" t="s">
        <v>50</v>
      </c>
      <c r="L13" s="5" t="s">
        <v>51</v>
      </c>
      <c r="M13" s="5" t="s">
        <v>4</v>
      </c>
      <c r="N13" s="5" t="s">
        <v>6</v>
      </c>
    </row>
    <row r="14">
      <c r="A14" s="8">
        <v>0.0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2018.0</v>
      </c>
      <c r="N14" s="5" t="s">
        <v>37</v>
      </c>
    </row>
    <row r="15">
      <c r="A15" s="8">
        <v>0.0</v>
      </c>
      <c r="B15" s="8">
        <v>0.0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2018.0</v>
      </c>
      <c r="N15" s="5" t="s">
        <v>55</v>
      </c>
    </row>
    <row r="16">
      <c r="A16" s="8">
        <v>0.0</v>
      </c>
      <c r="B16" s="8">
        <v>0.0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8">
        <v>2019.0</v>
      </c>
      <c r="N16" s="5" t="s">
        <v>57</v>
      </c>
    </row>
    <row r="17">
      <c r="A17" s="8">
        <v>0.0</v>
      </c>
      <c r="B17" s="8">
        <v>0.0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2019.0</v>
      </c>
      <c r="N17" s="5" t="s">
        <v>59</v>
      </c>
    </row>
    <row r="18">
      <c r="A18" s="8">
        <v>0.0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2019.0</v>
      </c>
      <c r="N18" s="5" t="s">
        <v>37</v>
      </c>
    </row>
    <row r="19">
      <c r="A19" s="8">
        <v>0.0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2019.0</v>
      </c>
      <c r="N19" s="5" t="s">
        <v>55</v>
      </c>
    </row>
    <row r="20">
      <c r="A20" s="8">
        <v>-8.6956522</v>
      </c>
      <c r="B20" s="8">
        <v>-0.5</v>
      </c>
      <c r="C20" s="8">
        <v>15.1086957</v>
      </c>
      <c r="D20" s="8">
        <v>-15.369565</v>
      </c>
      <c r="E20" s="8">
        <v>-10.586957</v>
      </c>
      <c r="F20" s="8">
        <v>4.19565217</v>
      </c>
      <c r="G20" s="8">
        <v>-4.0</v>
      </c>
      <c r="H20" s="8">
        <v>0.0</v>
      </c>
      <c r="I20" s="8">
        <v>10.0</v>
      </c>
      <c r="J20" s="8">
        <v>-6.0</v>
      </c>
      <c r="K20" s="8">
        <v>-5.5</v>
      </c>
      <c r="L20" s="8">
        <v>1.5</v>
      </c>
      <c r="M20" s="8">
        <v>2020.0</v>
      </c>
      <c r="N20" s="5" t="s">
        <v>57</v>
      </c>
    </row>
    <row r="21">
      <c r="A21" s="8">
        <v>-18.27451</v>
      </c>
      <c r="B21" s="8">
        <v>-3.6666667</v>
      </c>
      <c r="C21" s="8">
        <v>69.4313725</v>
      </c>
      <c r="D21" s="8">
        <v>-34.843137</v>
      </c>
      <c r="E21" s="8">
        <v>-27.901961</v>
      </c>
      <c r="F21" s="8">
        <v>9.07843137</v>
      </c>
      <c r="G21" s="8">
        <v>-16.0</v>
      </c>
      <c r="H21" s="8">
        <v>-4.0</v>
      </c>
      <c r="I21" s="8">
        <v>63.0</v>
      </c>
      <c r="J21" s="8">
        <v>-34.0</v>
      </c>
      <c r="K21" s="8">
        <v>-25.0</v>
      </c>
      <c r="L21" s="8">
        <v>9.0</v>
      </c>
      <c r="M21" s="8">
        <v>2020.0</v>
      </c>
      <c r="N21" s="5" t="s">
        <v>59</v>
      </c>
    </row>
    <row r="23">
      <c r="A23" s="10" t="s">
        <v>66</v>
      </c>
    </row>
    <row r="24">
      <c r="A24" s="5" t="s">
        <v>40</v>
      </c>
      <c r="B24" s="5" t="s">
        <v>41</v>
      </c>
      <c r="C24" s="5" t="s">
        <v>42</v>
      </c>
      <c r="D24" s="5" t="s">
        <v>43</v>
      </c>
      <c r="E24" s="5" t="s">
        <v>44</v>
      </c>
      <c r="F24" s="5" t="s">
        <v>45</v>
      </c>
      <c r="G24" s="5" t="s">
        <v>46</v>
      </c>
      <c r="H24" s="5" t="s">
        <v>47</v>
      </c>
      <c r="I24" s="5" t="s">
        <v>48</v>
      </c>
      <c r="J24" s="5" t="s">
        <v>49</v>
      </c>
      <c r="K24" s="5" t="s">
        <v>50</v>
      </c>
      <c r="L24" s="5" t="s">
        <v>51</v>
      </c>
      <c r="M24" s="5" t="s">
        <v>4</v>
      </c>
      <c r="N24" s="5" t="s">
        <v>6</v>
      </c>
    </row>
    <row r="25">
      <c r="A25" s="8">
        <v>0.0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2018.0</v>
      </c>
      <c r="N25" s="5" t="s">
        <v>37</v>
      </c>
    </row>
    <row r="26">
      <c r="A26" s="8">
        <v>0.0</v>
      </c>
      <c r="B26" s="8">
        <v>0.0</v>
      </c>
      <c r="C26" s="8">
        <v>0.0</v>
      </c>
      <c r="D26" s="8">
        <v>0.0</v>
      </c>
      <c r="E26" s="8">
        <v>0.0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2018.0</v>
      </c>
      <c r="N26" s="5" t="s">
        <v>55</v>
      </c>
    </row>
    <row r="27">
      <c r="A27" s="8">
        <v>0.0</v>
      </c>
      <c r="B27" s="8">
        <v>0.0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2019.0</v>
      </c>
      <c r="N27" s="5" t="s">
        <v>57</v>
      </c>
    </row>
    <row r="28">
      <c r="A28" s="8">
        <v>0.0</v>
      </c>
      <c r="B28" s="8">
        <v>0.0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2019.0</v>
      </c>
      <c r="N28" s="5" t="s">
        <v>59</v>
      </c>
    </row>
    <row r="29">
      <c r="A29" s="8">
        <v>0.0</v>
      </c>
      <c r="B29" s="8">
        <v>0.0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2019.0</v>
      </c>
      <c r="N29" s="5" t="s">
        <v>37</v>
      </c>
    </row>
    <row r="30">
      <c r="A30" s="8">
        <v>0.0</v>
      </c>
      <c r="B30" s="8">
        <v>0.0</v>
      </c>
      <c r="C30" s="8">
        <v>0.0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2019.0</v>
      </c>
      <c r="N30" s="5" t="s">
        <v>55</v>
      </c>
    </row>
    <row r="31">
      <c r="A31" s="8">
        <v>-13.152174</v>
      </c>
      <c r="B31" s="8">
        <v>-6.3913043</v>
      </c>
      <c r="C31" s="8">
        <v>-8.4565217</v>
      </c>
      <c r="D31" s="8">
        <v>-17.673913</v>
      </c>
      <c r="E31" s="8">
        <v>-5.9347826</v>
      </c>
      <c r="F31" s="8">
        <v>8.7826087</v>
      </c>
      <c r="G31" s="8">
        <v>-12.0</v>
      </c>
      <c r="H31" s="8">
        <v>-8.0</v>
      </c>
      <c r="I31" s="8">
        <v>-8.0</v>
      </c>
      <c r="J31" s="8">
        <v>-15.5</v>
      </c>
      <c r="K31" s="8">
        <v>-4.0</v>
      </c>
      <c r="L31" s="8">
        <v>7.0</v>
      </c>
      <c r="M31" s="8">
        <v>2020.0</v>
      </c>
      <c r="N31" s="5" t="s">
        <v>57</v>
      </c>
    </row>
    <row r="32">
      <c r="A32" s="8">
        <v>-59.0</v>
      </c>
      <c r="B32" s="8">
        <v>-18.058824</v>
      </c>
      <c r="C32" s="8">
        <v>-56.470588</v>
      </c>
      <c r="D32" s="8">
        <v>-62.843137</v>
      </c>
      <c r="E32" s="8">
        <v>-57.254902</v>
      </c>
      <c r="F32" s="8">
        <v>36.8627451</v>
      </c>
      <c r="G32" s="8">
        <v>-64.0</v>
      </c>
      <c r="H32" s="8">
        <v>-20.0</v>
      </c>
      <c r="I32" s="8">
        <v>-61.0</v>
      </c>
      <c r="J32" s="8">
        <v>-66.0</v>
      </c>
      <c r="K32" s="8">
        <v>-64.0</v>
      </c>
      <c r="L32" s="8">
        <v>41.0</v>
      </c>
      <c r="M32" s="8">
        <v>2020.0</v>
      </c>
      <c r="N32" s="5" t="s">
        <v>59</v>
      </c>
    </row>
    <row r="34">
      <c r="A34" s="10" t="s">
        <v>76</v>
      </c>
    </row>
    <row r="35">
      <c r="A35" s="5" t="s">
        <v>77</v>
      </c>
      <c r="B35" s="5" t="s">
        <v>78</v>
      </c>
      <c r="C35" s="5" t="s">
        <v>79</v>
      </c>
      <c r="D35" s="5" t="s">
        <v>80</v>
      </c>
      <c r="E35" s="5" t="s">
        <v>81</v>
      </c>
      <c r="F35" s="5" t="s">
        <v>82</v>
      </c>
      <c r="G35" s="5" t="s">
        <v>83</v>
      </c>
      <c r="H35" s="5" t="s">
        <v>84</v>
      </c>
      <c r="I35" s="5" t="s">
        <v>85</v>
      </c>
      <c r="J35" s="5" t="s">
        <v>86</v>
      </c>
      <c r="K35" s="5" t="s">
        <v>88</v>
      </c>
      <c r="L35" s="5" t="s">
        <v>89</v>
      </c>
      <c r="M35" s="5" t="s">
        <v>4</v>
      </c>
      <c r="N35" s="5" t="s">
        <v>6</v>
      </c>
    </row>
    <row r="36">
      <c r="A36" s="8">
        <v>0.0</v>
      </c>
      <c r="B36" s="8">
        <v>0.0</v>
      </c>
      <c r="C36" s="8">
        <v>0.0</v>
      </c>
      <c r="D36" s="8">
        <v>0.0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8">
        <v>2018.0</v>
      </c>
      <c r="N36" s="5" t="s">
        <v>37</v>
      </c>
    </row>
    <row r="37">
      <c r="A37" s="8">
        <v>0.0</v>
      </c>
      <c r="B37" s="8">
        <v>0.0</v>
      </c>
      <c r="C37" s="8">
        <v>0.0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2018.0</v>
      </c>
      <c r="N37" s="5" t="s">
        <v>55</v>
      </c>
    </row>
    <row r="38">
      <c r="A38" s="8">
        <v>0.0</v>
      </c>
      <c r="B38" s="8">
        <v>0.0</v>
      </c>
      <c r="C38" s="8">
        <v>0.0</v>
      </c>
      <c r="D38" s="8">
        <v>0.0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2019.0</v>
      </c>
      <c r="N38" s="5" t="s">
        <v>57</v>
      </c>
    </row>
    <row r="39">
      <c r="A39" s="8">
        <v>0.0</v>
      </c>
      <c r="B39" s="8">
        <v>0.0</v>
      </c>
      <c r="C39" s="8">
        <v>0.0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8">
        <v>2019.0</v>
      </c>
      <c r="N39" s="5" t="s">
        <v>59</v>
      </c>
    </row>
    <row r="40">
      <c r="A40" s="8">
        <v>0.0</v>
      </c>
      <c r="B40" s="8">
        <v>0.0</v>
      </c>
      <c r="C40" s="8">
        <v>0.0</v>
      </c>
      <c r="D40" s="8">
        <v>0.0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0.0</v>
      </c>
      <c r="L40" s="8">
        <v>0.0</v>
      </c>
      <c r="M40" s="8">
        <v>2019.0</v>
      </c>
      <c r="N40" s="5" t="s">
        <v>37</v>
      </c>
    </row>
    <row r="41">
      <c r="A41" s="8">
        <v>0.0</v>
      </c>
      <c r="B41" s="8">
        <v>0.0</v>
      </c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2019.0</v>
      </c>
      <c r="N41" s="5" t="s">
        <v>55</v>
      </c>
    </row>
    <row r="42">
      <c r="A42" s="8">
        <v>-42.304348</v>
      </c>
      <c r="B42" s="8">
        <v>-20.673913</v>
      </c>
      <c r="C42" s="8">
        <v>-32.347826</v>
      </c>
      <c r="D42" s="8">
        <v>-43.282609</v>
      </c>
      <c r="E42" s="8">
        <v>-32.826087</v>
      </c>
      <c r="F42" s="8">
        <v>15.1521739</v>
      </c>
      <c r="G42" s="8">
        <v>-31.0</v>
      </c>
      <c r="H42" s="8">
        <v>-5.0</v>
      </c>
      <c r="I42" s="8">
        <v>-28.0</v>
      </c>
      <c r="J42" s="8">
        <v>-35.5</v>
      </c>
      <c r="K42" s="8">
        <v>-20.5</v>
      </c>
      <c r="L42" s="8">
        <v>9.5</v>
      </c>
      <c r="M42" s="8">
        <v>2020.0</v>
      </c>
      <c r="N42" s="17" t="s">
        <v>57</v>
      </c>
    </row>
    <row r="43">
      <c r="A43" s="8">
        <v>-73.862745</v>
      </c>
      <c r="B43" s="8">
        <v>-41.647059</v>
      </c>
      <c r="C43" s="8">
        <v>-59.921569</v>
      </c>
      <c r="D43" s="8">
        <v>-69.901961</v>
      </c>
      <c r="E43" s="8">
        <v>-55.039216</v>
      </c>
      <c r="F43" s="8">
        <v>24.8431373</v>
      </c>
      <c r="G43" s="8">
        <v>-79.0</v>
      </c>
      <c r="H43" s="8">
        <v>-37.0</v>
      </c>
      <c r="I43" s="8">
        <v>-74.0</v>
      </c>
      <c r="J43" s="8">
        <v>-76.0</v>
      </c>
      <c r="K43" s="8">
        <v>-58.0</v>
      </c>
      <c r="L43" s="8">
        <v>26.0</v>
      </c>
      <c r="M43" s="8">
        <v>2020.0</v>
      </c>
      <c r="N43" s="17" t="s">
        <v>59</v>
      </c>
    </row>
    <row r="45">
      <c r="A45" s="10" t="s">
        <v>93</v>
      </c>
    </row>
    <row r="46">
      <c r="A46" s="5" t="s">
        <v>77</v>
      </c>
      <c r="B46" s="5" t="s">
        <v>78</v>
      </c>
      <c r="C46" s="5" t="s">
        <v>79</v>
      </c>
      <c r="D46" s="5" t="s">
        <v>80</v>
      </c>
      <c r="E46" s="5" t="s">
        <v>81</v>
      </c>
      <c r="F46" s="5" t="s">
        <v>82</v>
      </c>
      <c r="G46" s="5" t="s">
        <v>83</v>
      </c>
      <c r="H46" s="5" t="s">
        <v>84</v>
      </c>
      <c r="I46" s="5" t="s">
        <v>85</v>
      </c>
      <c r="J46" s="5" t="s">
        <v>86</v>
      </c>
      <c r="K46" s="5" t="s">
        <v>88</v>
      </c>
      <c r="L46" s="5" t="s">
        <v>89</v>
      </c>
      <c r="M46" s="5" t="s">
        <v>4</v>
      </c>
      <c r="N46" s="5" t="s">
        <v>6</v>
      </c>
    </row>
    <row r="47">
      <c r="A47" s="8">
        <v>0.0</v>
      </c>
      <c r="B47" s="8">
        <v>0.0</v>
      </c>
      <c r="C47" s="8">
        <v>0.0</v>
      </c>
      <c r="D47" s="8">
        <v>0.0</v>
      </c>
      <c r="E47" s="8">
        <v>0.0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2018.0</v>
      </c>
      <c r="N47" s="5" t="s">
        <v>37</v>
      </c>
    </row>
    <row r="48">
      <c r="A48" s="8">
        <v>0.0</v>
      </c>
      <c r="B48" s="8">
        <v>0.0</v>
      </c>
      <c r="C48" s="8">
        <v>0.0</v>
      </c>
      <c r="D48" s="8">
        <v>0.0</v>
      </c>
      <c r="E48" s="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2018.0</v>
      </c>
      <c r="N48" s="5" t="s">
        <v>55</v>
      </c>
    </row>
    <row r="49">
      <c r="A49" s="8">
        <v>0.0</v>
      </c>
      <c r="B49" s="8">
        <v>0.0</v>
      </c>
      <c r="C49" s="8">
        <v>0.0</v>
      </c>
      <c r="D49" s="8">
        <v>0.0</v>
      </c>
      <c r="E49" s="8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2019.0</v>
      </c>
      <c r="N49" s="5" t="s">
        <v>57</v>
      </c>
    </row>
    <row r="50">
      <c r="A50" s="8">
        <v>0.0</v>
      </c>
      <c r="B50" s="8">
        <v>0.0</v>
      </c>
      <c r="C50" s="8">
        <v>0.0</v>
      </c>
      <c r="D50" s="8">
        <v>0.0</v>
      </c>
      <c r="E50" s="8">
        <v>0.0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2019.0</v>
      </c>
      <c r="N50" s="5" t="s">
        <v>59</v>
      </c>
    </row>
    <row r="51">
      <c r="A51" s="8">
        <v>0.0</v>
      </c>
      <c r="B51" s="8">
        <v>0.0</v>
      </c>
      <c r="C51" s="8">
        <v>0.0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2019.0</v>
      </c>
      <c r="N51" s="5" t="s">
        <v>37</v>
      </c>
    </row>
    <row r="52">
      <c r="A52" s="8">
        <v>0.0</v>
      </c>
      <c r="B52" s="8">
        <v>0.0</v>
      </c>
      <c r="C52" s="8">
        <v>0.0</v>
      </c>
      <c r="D52" s="8">
        <v>0.0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2019.0</v>
      </c>
      <c r="N52" s="5" t="s">
        <v>55</v>
      </c>
    </row>
    <row r="53">
      <c r="A53" s="8">
        <v>-27.130435</v>
      </c>
      <c r="B53" s="8">
        <v>-14.934783</v>
      </c>
      <c r="C53" s="8">
        <v>-18.543478</v>
      </c>
      <c r="D53" s="8">
        <v>-31.869565</v>
      </c>
      <c r="E53" s="8">
        <v>-20.608696</v>
      </c>
      <c r="F53" s="8">
        <v>11.673913</v>
      </c>
      <c r="G53" s="8">
        <v>-3.5</v>
      </c>
      <c r="H53" s="8">
        <v>-1.0</v>
      </c>
      <c r="I53" s="8">
        <v>-6.0</v>
      </c>
      <c r="J53" s="8">
        <v>-10.0</v>
      </c>
      <c r="K53" s="8">
        <v>-1.5</v>
      </c>
      <c r="L53" s="8">
        <v>2.0</v>
      </c>
      <c r="M53" s="8">
        <v>2020.0</v>
      </c>
      <c r="N53" s="5" t="s">
        <v>57</v>
      </c>
    </row>
    <row r="54">
      <c r="A54" s="8">
        <v>-79.215686</v>
      </c>
      <c r="B54" s="8">
        <v>-53.529412</v>
      </c>
      <c r="C54" s="8">
        <v>-53.686275</v>
      </c>
      <c r="D54" s="8">
        <v>-80.568627</v>
      </c>
      <c r="E54" s="8">
        <v>-65.058824</v>
      </c>
      <c r="F54" s="8">
        <v>32.7254902</v>
      </c>
      <c r="G54" s="8">
        <v>-80.0</v>
      </c>
      <c r="H54" s="8">
        <v>-54.0</v>
      </c>
      <c r="I54" s="8">
        <v>-52.0</v>
      </c>
      <c r="J54" s="8">
        <v>-83.0</v>
      </c>
      <c r="K54" s="8">
        <v>-67.0</v>
      </c>
      <c r="L54" s="8">
        <v>33.0</v>
      </c>
      <c r="M54" s="8">
        <v>2020.0</v>
      </c>
      <c r="N54" s="5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1" t="s">
        <v>52</v>
      </c>
      <c r="B1" s="12" t="s">
        <v>4</v>
      </c>
      <c r="C1" s="12" t="s">
        <v>6</v>
      </c>
      <c r="D1" s="12" t="s">
        <v>22</v>
      </c>
    </row>
    <row r="2">
      <c r="A2" s="2" t="s">
        <v>56</v>
      </c>
      <c r="B2" s="2">
        <v>2018.0</v>
      </c>
      <c r="C2" s="2">
        <v>3.0</v>
      </c>
      <c r="D2" s="13">
        <v>0.2</v>
      </c>
    </row>
    <row r="3">
      <c r="A3" s="2" t="s">
        <v>56</v>
      </c>
      <c r="B3" s="2">
        <v>2018.0</v>
      </c>
      <c r="C3" s="2">
        <v>4.0</v>
      </c>
      <c r="D3" s="13">
        <v>1.3</v>
      </c>
    </row>
    <row r="4">
      <c r="A4" s="2" t="s">
        <v>56</v>
      </c>
      <c r="B4" s="2">
        <v>2019.0</v>
      </c>
      <c r="C4" s="2">
        <v>1.0</v>
      </c>
      <c r="D4" s="13">
        <v>0.6</v>
      </c>
    </row>
    <row r="5">
      <c r="A5" s="2" t="s">
        <v>56</v>
      </c>
      <c r="B5" s="2">
        <v>2019.0</v>
      </c>
      <c r="C5" s="2">
        <v>2.0</v>
      </c>
      <c r="D5" s="13">
        <v>-0.2</v>
      </c>
    </row>
    <row r="6">
      <c r="A6" s="2" t="s">
        <v>56</v>
      </c>
      <c r="B6" s="2">
        <v>2019.0</v>
      </c>
      <c r="C6" s="2">
        <v>3.0</v>
      </c>
      <c r="D6" s="13">
        <v>0.5</v>
      </c>
    </row>
    <row r="7">
      <c r="A7" s="2" t="s">
        <v>56</v>
      </c>
      <c r="B7" s="2">
        <v>2019.0</v>
      </c>
      <c r="C7" s="2">
        <v>4.0</v>
      </c>
      <c r="D7" s="13">
        <v>0.1</v>
      </c>
    </row>
    <row r="8">
      <c r="A8" s="2" t="s">
        <v>56</v>
      </c>
      <c r="B8" s="2">
        <v>2020.0</v>
      </c>
      <c r="C8" s="2">
        <v>1.0</v>
      </c>
      <c r="D8" s="13">
        <v>-0.3</v>
      </c>
    </row>
    <row r="9">
      <c r="A9" s="2" t="s">
        <v>56</v>
      </c>
      <c r="B9" s="2">
        <v>2020.0</v>
      </c>
      <c r="C9" s="2">
        <v>2.0</v>
      </c>
      <c r="D9" s="14"/>
    </row>
    <row r="10">
      <c r="A10" s="6" t="s">
        <v>63</v>
      </c>
      <c r="B10" s="2">
        <v>2018.0</v>
      </c>
      <c r="C10" s="2">
        <v>3.0</v>
      </c>
      <c r="D10" s="6">
        <v>0.8</v>
      </c>
    </row>
    <row r="11">
      <c r="A11" s="6" t="s">
        <v>63</v>
      </c>
      <c r="B11" s="2">
        <v>2018.0</v>
      </c>
      <c r="C11" s="2">
        <v>4.0</v>
      </c>
      <c r="D11" s="6">
        <v>-0.8</v>
      </c>
    </row>
    <row r="12">
      <c r="A12" s="6" t="s">
        <v>63</v>
      </c>
      <c r="B12" s="2">
        <v>2019.0</v>
      </c>
      <c r="C12" s="2">
        <v>1.0</v>
      </c>
      <c r="D12" s="6">
        <v>2.3</v>
      </c>
    </row>
    <row r="13">
      <c r="A13" s="6" t="s">
        <v>63</v>
      </c>
      <c r="B13" s="2">
        <v>2019.0</v>
      </c>
      <c r="C13" s="2">
        <v>2.0</v>
      </c>
      <c r="D13" s="6">
        <v>-0.8</v>
      </c>
    </row>
    <row r="14">
      <c r="A14" s="6" t="s">
        <v>63</v>
      </c>
      <c r="B14" s="2">
        <v>2019.0</v>
      </c>
      <c r="C14" s="2">
        <v>3.0</v>
      </c>
      <c r="D14" s="6">
        <v>2.2</v>
      </c>
    </row>
    <row r="15">
      <c r="A15" s="6" t="s">
        <v>63</v>
      </c>
      <c r="B15" s="2">
        <v>2019.0</v>
      </c>
      <c r="C15" s="2">
        <v>4.0</v>
      </c>
      <c r="D15" s="6">
        <v>0.6</v>
      </c>
    </row>
    <row r="16">
      <c r="A16" s="6" t="s">
        <v>63</v>
      </c>
      <c r="B16" s="2">
        <v>2020.0</v>
      </c>
      <c r="C16" s="2">
        <v>1.0</v>
      </c>
      <c r="D16" s="6">
        <v>-4.7</v>
      </c>
    </row>
    <row r="17">
      <c r="A17" s="6" t="s">
        <v>63</v>
      </c>
      <c r="B17" s="2">
        <v>2020.0</v>
      </c>
      <c r="C17" s="2">
        <v>2.0</v>
      </c>
      <c r="D17" s="14"/>
    </row>
    <row r="18">
      <c r="A18" s="6" t="s">
        <v>68</v>
      </c>
      <c r="B18" s="2">
        <v>2018.0</v>
      </c>
      <c r="C18" s="6">
        <v>3.0</v>
      </c>
      <c r="D18" s="6">
        <v>0.4</v>
      </c>
    </row>
    <row r="19">
      <c r="A19" s="6" t="s">
        <v>68</v>
      </c>
      <c r="B19" s="2">
        <v>2018.0</v>
      </c>
      <c r="C19" s="6">
        <v>4.0</v>
      </c>
      <c r="D19" s="6">
        <v>0.4</v>
      </c>
    </row>
    <row r="20">
      <c r="A20" s="6" t="s">
        <v>68</v>
      </c>
      <c r="B20" s="2">
        <v>2019.0</v>
      </c>
      <c r="C20" s="6">
        <v>1.0</v>
      </c>
      <c r="D20" s="6">
        <v>-0.1</v>
      </c>
    </row>
    <row r="21">
      <c r="A21" s="6" t="s">
        <v>68</v>
      </c>
      <c r="B21" s="2">
        <v>2019.0</v>
      </c>
      <c r="C21" s="6">
        <v>2.0</v>
      </c>
      <c r="D21" s="6">
        <v>0.6</v>
      </c>
    </row>
    <row r="22">
      <c r="A22" s="6" t="s">
        <v>68</v>
      </c>
      <c r="B22" s="2">
        <v>2019.0</v>
      </c>
      <c r="C22" s="6">
        <v>3.0</v>
      </c>
      <c r="D22" s="6">
        <v>0.5</v>
      </c>
    </row>
    <row r="23">
      <c r="A23" s="6" t="s">
        <v>68</v>
      </c>
      <c r="B23" s="2">
        <v>2019.0</v>
      </c>
      <c r="C23" s="6">
        <v>4.0</v>
      </c>
      <c r="D23" s="6">
        <v>0.6</v>
      </c>
    </row>
    <row r="24">
      <c r="A24" s="6" t="s">
        <v>68</v>
      </c>
      <c r="B24" s="2">
        <v>2020.0</v>
      </c>
      <c r="C24" s="6">
        <v>1.0</v>
      </c>
      <c r="D24" s="6">
        <v>0.6</v>
      </c>
    </row>
    <row r="25">
      <c r="A25" s="6" t="s">
        <v>68</v>
      </c>
      <c r="B25" s="2">
        <v>2020.0</v>
      </c>
      <c r="C25" s="6">
        <v>2.0</v>
      </c>
      <c r="D25" s="14"/>
    </row>
    <row r="26">
      <c r="A26" s="6" t="s">
        <v>70</v>
      </c>
      <c r="B26" s="2">
        <v>2018.0</v>
      </c>
      <c r="C26" s="2">
        <v>3.0</v>
      </c>
      <c r="D26" s="6">
        <v>1.3</v>
      </c>
    </row>
    <row r="27">
      <c r="A27" s="6" t="s">
        <v>70</v>
      </c>
      <c r="B27" s="2">
        <v>2018.0</v>
      </c>
      <c r="C27" s="2">
        <v>4.0</v>
      </c>
      <c r="D27" s="6">
        <v>2.0</v>
      </c>
    </row>
    <row r="28">
      <c r="A28" s="6" t="s">
        <v>70</v>
      </c>
      <c r="B28" s="2">
        <v>2019.0</v>
      </c>
      <c r="C28" s="2">
        <v>1.0</v>
      </c>
      <c r="D28" s="6">
        <v>0.6</v>
      </c>
    </row>
    <row r="29">
      <c r="A29" s="6" t="s">
        <v>70</v>
      </c>
      <c r="B29" s="2">
        <v>2019.0</v>
      </c>
      <c r="C29" s="2">
        <v>2.0</v>
      </c>
      <c r="D29" s="6">
        <v>1.2</v>
      </c>
    </row>
    <row r="30">
      <c r="A30" s="6" t="s">
        <v>70</v>
      </c>
      <c r="B30" s="2">
        <v>2019.0</v>
      </c>
      <c r="C30" s="2">
        <v>3.0</v>
      </c>
      <c r="D30" s="6">
        <v>2.3</v>
      </c>
    </row>
    <row r="31">
      <c r="A31" s="6" t="s">
        <v>70</v>
      </c>
      <c r="B31" s="2">
        <v>2019.0</v>
      </c>
      <c r="C31" s="2">
        <v>4.0</v>
      </c>
      <c r="D31" s="6">
        <v>1.8</v>
      </c>
    </row>
    <row r="32">
      <c r="A32" s="6" t="s">
        <v>70</v>
      </c>
      <c r="B32" s="2">
        <v>2020.0</v>
      </c>
      <c r="C32" s="2">
        <v>1.0</v>
      </c>
      <c r="D32" s="6">
        <v>-5.1</v>
      </c>
    </row>
    <row r="33">
      <c r="A33" s="6" t="s">
        <v>70</v>
      </c>
      <c r="B33" s="2">
        <v>2020.0</v>
      </c>
      <c r="C33" s="6">
        <v>2.0</v>
      </c>
      <c r="D33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18" t="s">
        <v>94</v>
      </c>
      <c r="C1" s="19"/>
      <c r="D1" s="19"/>
      <c r="E1" s="19"/>
      <c r="F1" s="19"/>
      <c r="G1" s="19"/>
      <c r="H1" s="19"/>
      <c r="I1" s="19"/>
    </row>
    <row r="2">
      <c r="B2" s="18" t="s">
        <v>99</v>
      </c>
      <c r="C2" s="20" t="s">
        <v>100</v>
      </c>
      <c r="D2" s="20" t="s">
        <v>101</v>
      </c>
      <c r="E2" s="20" t="s">
        <v>102</v>
      </c>
      <c r="F2" s="20" t="s">
        <v>103</v>
      </c>
      <c r="G2" s="20" t="s">
        <v>105</v>
      </c>
      <c r="H2" s="20" t="s">
        <v>107</v>
      </c>
      <c r="I2" s="20" t="s">
        <v>108</v>
      </c>
    </row>
    <row r="3">
      <c r="B3" s="19"/>
      <c r="C3" s="21">
        <v>58.6</v>
      </c>
      <c r="D3" s="21">
        <v>58.6</v>
      </c>
      <c r="E3" s="21">
        <v>58.8</v>
      </c>
      <c r="F3" s="21">
        <v>59.0</v>
      </c>
      <c r="G3" s="21">
        <v>59.1</v>
      </c>
      <c r="H3" s="21">
        <v>59.3</v>
      </c>
      <c r="I3" s="21">
        <v>58.7</v>
      </c>
    </row>
    <row r="4">
      <c r="B4" s="19"/>
      <c r="C4" s="19"/>
      <c r="D4" s="19"/>
      <c r="E4" s="19"/>
      <c r="F4" s="19"/>
      <c r="G4" s="19"/>
      <c r="H4" s="19"/>
      <c r="I4" s="19"/>
    </row>
    <row r="5">
      <c r="B5" s="18" t="s">
        <v>113</v>
      </c>
      <c r="C5" s="20" t="s">
        <v>100</v>
      </c>
      <c r="D5" s="20" t="s">
        <v>101</v>
      </c>
      <c r="E5" s="20" t="s">
        <v>102</v>
      </c>
      <c r="F5" s="20" t="s">
        <v>103</v>
      </c>
      <c r="G5" s="20" t="s">
        <v>105</v>
      </c>
      <c r="H5" s="20" t="s">
        <v>107</v>
      </c>
      <c r="I5" s="20" t="s">
        <v>108</v>
      </c>
    </row>
    <row r="6">
      <c r="B6" s="18" t="s">
        <v>114</v>
      </c>
      <c r="C6" s="22">
        <v>10.2</v>
      </c>
      <c r="D6" s="22">
        <v>10.5</v>
      </c>
      <c r="E6" s="22">
        <v>10.4</v>
      </c>
      <c r="F6" s="22">
        <v>9.9</v>
      </c>
      <c r="G6" s="22">
        <v>9.9</v>
      </c>
      <c r="H6" s="22">
        <v>9.6</v>
      </c>
      <c r="I6" s="22">
        <v>9.0</v>
      </c>
    </row>
    <row r="7">
      <c r="B7" s="19"/>
      <c r="C7" s="19"/>
      <c r="D7" s="19"/>
      <c r="E7" s="19"/>
      <c r="F7" s="19"/>
      <c r="G7" s="19"/>
      <c r="H7" s="19"/>
      <c r="I7" s="19"/>
    </row>
    <row r="8">
      <c r="B8" s="18" t="s">
        <v>94</v>
      </c>
      <c r="C8" s="20" t="s">
        <v>100</v>
      </c>
      <c r="D8" s="20" t="s">
        <v>101</v>
      </c>
      <c r="E8" s="20" t="s">
        <v>102</v>
      </c>
      <c r="F8" s="20" t="s">
        <v>103</v>
      </c>
      <c r="G8" s="20" t="s">
        <v>105</v>
      </c>
      <c r="H8" s="20" t="s">
        <v>107</v>
      </c>
      <c r="I8" s="20" t="s">
        <v>108</v>
      </c>
    </row>
    <row r="9">
      <c r="B9" s="18" t="s">
        <v>56</v>
      </c>
      <c r="C9" s="22">
        <v>77.4</v>
      </c>
      <c r="D9" s="22">
        <v>77.4</v>
      </c>
      <c r="E9" s="22">
        <v>77.2</v>
      </c>
      <c r="F9" s="22">
        <v>77.1</v>
      </c>
      <c r="G9" s="22">
        <v>77.0</v>
      </c>
      <c r="H9" s="22">
        <v>77.1</v>
      </c>
      <c r="I9" s="22">
        <v>76.4</v>
      </c>
    </row>
    <row r="10">
      <c r="B10" s="19"/>
      <c r="C10" s="19"/>
      <c r="D10" s="19"/>
      <c r="E10" s="19"/>
      <c r="F10" s="19"/>
      <c r="G10" s="19"/>
      <c r="H10" s="19"/>
      <c r="I10" s="19"/>
    </row>
    <row r="11">
      <c r="B11" s="18" t="s">
        <v>113</v>
      </c>
      <c r="C11" s="20" t="s">
        <v>100</v>
      </c>
      <c r="D11" s="20" t="s">
        <v>101</v>
      </c>
      <c r="E11" s="20" t="s">
        <v>102</v>
      </c>
      <c r="F11" s="20" t="s">
        <v>103</v>
      </c>
      <c r="G11" s="20" t="s">
        <v>105</v>
      </c>
      <c r="H11" s="20" t="s">
        <v>107</v>
      </c>
      <c r="I11" s="20" t="s">
        <v>108</v>
      </c>
    </row>
    <row r="12">
      <c r="B12" s="18" t="s">
        <v>56</v>
      </c>
      <c r="C12" s="21">
        <v>6.3</v>
      </c>
      <c r="D12" s="21">
        <v>6.4</v>
      </c>
      <c r="E12" s="21">
        <v>6.9</v>
      </c>
      <c r="F12" s="21">
        <v>6.7</v>
      </c>
      <c r="G12" s="21">
        <v>6.9</v>
      </c>
      <c r="H12" s="21">
        <v>6.9</v>
      </c>
      <c r="I12" s="21">
        <v>7.0</v>
      </c>
    </row>
    <row r="13">
      <c r="B13" s="19"/>
      <c r="C13" s="19"/>
      <c r="D13" s="19"/>
      <c r="E13" s="19"/>
      <c r="F13" s="19"/>
      <c r="G13" s="19"/>
      <c r="H13" s="19"/>
      <c r="I13" s="19"/>
    </row>
    <row r="14">
      <c r="B14" s="18" t="s">
        <v>94</v>
      </c>
      <c r="C14" s="20" t="s">
        <v>100</v>
      </c>
      <c r="D14" s="20" t="s">
        <v>101</v>
      </c>
      <c r="E14" s="20" t="s">
        <v>102</v>
      </c>
      <c r="F14" s="20" t="s">
        <v>103</v>
      </c>
      <c r="G14" s="20" t="s">
        <v>105</v>
      </c>
      <c r="H14" s="20" t="s">
        <v>107</v>
      </c>
      <c r="I14" s="20" t="s">
        <v>108</v>
      </c>
    </row>
    <row r="15">
      <c r="B15" s="18" t="s">
        <v>70</v>
      </c>
      <c r="C15" s="23">
        <v>94.6</v>
      </c>
      <c r="D15" s="23">
        <v>94.94</v>
      </c>
      <c r="E15" s="23">
        <v>94.76</v>
      </c>
      <c r="F15" s="23">
        <v>94.87</v>
      </c>
      <c r="G15" s="23">
        <v>94.64</v>
      </c>
      <c r="H15" s="23">
        <v>95.46</v>
      </c>
      <c r="I15" s="23">
        <v>94.69</v>
      </c>
    </row>
    <row r="16">
      <c r="B16" s="19"/>
      <c r="C16" s="19"/>
      <c r="D16" s="19"/>
      <c r="E16" s="19"/>
      <c r="F16" s="19"/>
      <c r="G16" s="19"/>
      <c r="H16" s="19"/>
      <c r="I16" s="19"/>
    </row>
    <row r="17">
      <c r="B17" s="19"/>
      <c r="C17" s="19"/>
      <c r="D17" s="19"/>
      <c r="E17" s="19"/>
      <c r="F17" s="19"/>
      <c r="G17" s="19"/>
      <c r="H17" s="19"/>
      <c r="I17" s="19"/>
    </row>
    <row r="18">
      <c r="B18" s="18" t="s">
        <v>113</v>
      </c>
      <c r="C18" s="20" t="s">
        <v>100</v>
      </c>
      <c r="D18" s="20" t="s">
        <v>101</v>
      </c>
      <c r="E18" s="20" t="s">
        <v>102</v>
      </c>
      <c r="F18" s="20" t="s">
        <v>103</v>
      </c>
      <c r="G18" s="20" t="s">
        <v>105</v>
      </c>
      <c r="H18" s="20" t="s">
        <v>107</v>
      </c>
      <c r="I18" s="20" t="s">
        <v>108</v>
      </c>
    </row>
    <row r="19">
      <c r="B19" s="18" t="s">
        <v>70</v>
      </c>
      <c r="C19" s="23">
        <v>5.4</v>
      </c>
      <c r="D19" s="23">
        <v>5.1</v>
      </c>
      <c r="E19" s="23">
        <v>5.2</v>
      </c>
      <c r="F19" s="23">
        <v>5.1</v>
      </c>
      <c r="G19" s="23">
        <v>5.4</v>
      </c>
      <c r="H19" s="23">
        <v>4.5</v>
      </c>
      <c r="I19" s="23">
        <v>5.3</v>
      </c>
      <c r="K19" s="23">
        <v>5.4</v>
      </c>
    </row>
    <row r="20">
      <c r="B20" s="19"/>
      <c r="C20" s="19"/>
      <c r="D20" s="19"/>
      <c r="E20" s="19"/>
      <c r="F20" s="19"/>
      <c r="G20" s="19"/>
      <c r="H20" s="19"/>
      <c r="I20" s="19"/>
      <c r="K20" s="23">
        <v>5.1</v>
      </c>
    </row>
    <row r="21">
      <c r="B21" s="18" t="s">
        <v>94</v>
      </c>
      <c r="C21" s="20" t="s">
        <v>100</v>
      </c>
      <c r="D21" s="20" t="s">
        <v>101</v>
      </c>
      <c r="E21" s="20" t="s">
        <v>102</v>
      </c>
      <c r="F21" s="20" t="s">
        <v>103</v>
      </c>
      <c r="G21" s="20" t="s">
        <v>105</v>
      </c>
      <c r="H21" s="20" t="s">
        <v>107</v>
      </c>
      <c r="I21" s="20" t="s">
        <v>108</v>
      </c>
      <c r="K21" s="23">
        <v>5.2</v>
      </c>
    </row>
    <row r="22">
      <c r="B22" s="18" t="s">
        <v>68</v>
      </c>
      <c r="C22" s="23">
        <v>60.2</v>
      </c>
      <c r="D22" s="23">
        <v>59.9</v>
      </c>
      <c r="E22" s="23">
        <v>59.0</v>
      </c>
      <c r="F22" s="23">
        <v>59.1</v>
      </c>
      <c r="G22" s="23">
        <v>59.7</v>
      </c>
      <c r="H22" s="23">
        <v>59.8</v>
      </c>
      <c r="I22" s="23">
        <v>59.0</v>
      </c>
      <c r="K22" s="23">
        <v>5.1</v>
      </c>
    </row>
    <row r="23">
      <c r="B23" s="19"/>
      <c r="C23" s="19"/>
      <c r="D23" s="19"/>
      <c r="E23" s="19"/>
      <c r="F23" s="19"/>
      <c r="G23" s="19"/>
      <c r="H23" s="19"/>
      <c r="I23" s="19"/>
      <c r="K23" s="23">
        <v>5.4</v>
      </c>
    </row>
    <row r="24">
      <c r="B24" s="19"/>
      <c r="C24" s="19"/>
      <c r="D24" s="19"/>
      <c r="E24" s="19"/>
      <c r="F24" s="19"/>
      <c r="G24" s="19"/>
      <c r="H24" s="19"/>
      <c r="I24" s="19"/>
      <c r="K24" s="23">
        <v>4.5</v>
      </c>
    </row>
    <row r="25">
      <c r="B25" s="18" t="s">
        <v>113</v>
      </c>
      <c r="C25" s="20" t="s">
        <v>100</v>
      </c>
      <c r="D25" s="20" t="s">
        <v>101</v>
      </c>
      <c r="E25" s="20" t="s">
        <v>102</v>
      </c>
      <c r="F25" s="20" t="s">
        <v>103</v>
      </c>
      <c r="G25" s="20" t="s">
        <v>105</v>
      </c>
      <c r="H25" s="20" t="s">
        <v>107</v>
      </c>
      <c r="I25" s="20" t="s">
        <v>108</v>
      </c>
      <c r="K25" s="23">
        <v>5.3</v>
      </c>
    </row>
    <row r="26">
      <c r="B26" s="18" t="s">
        <v>68</v>
      </c>
      <c r="C26" s="23">
        <v>4.6</v>
      </c>
      <c r="D26" s="23">
        <v>4.8</v>
      </c>
      <c r="E26" s="23">
        <v>4.8</v>
      </c>
      <c r="F26" s="23">
        <v>4.5</v>
      </c>
      <c r="G26" s="23">
        <v>4.4</v>
      </c>
      <c r="H26" s="23">
        <v>4.6</v>
      </c>
      <c r="I26" s="23">
        <v>4.7</v>
      </c>
    </row>
    <row r="27">
      <c r="B27" s="19"/>
      <c r="C27" s="19"/>
      <c r="D27" s="19"/>
      <c r="E27" s="19"/>
      <c r="F27" s="19"/>
      <c r="G27" s="19"/>
      <c r="H27" s="19"/>
      <c r="I27" s="19"/>
    </row>
    <row r="28">
      <c r="B28" s="18" t="s">
        <v>94</v>
      </c>
      <c r="C28" s="20" t="s">
        <v>100</v>
      </c>
      <c r="D28" s="20" t="s">
        <v>101</v>
      </c>
      <c r="E28" s="20" t="s">
        <v>102</v>
      </c>
      <c r="F28" s="20" t="s">
        <v>103</v>
      </c>
      <c r="G28" s="20" t="s">
        <v>105</v>
      </c>
      <c r="H28" s="20" t="s">
        <v>107</v>
      </c>
      <c r="I28" s="20" t="s">
        <v>108</v>
      </c>
    </row>
    <row r="29">
      <c r="B29" s="18" t="s">
        <v>63</v>
      </c>
      <c r="C29" s="19"/>
      <c r="D29" s="19"/>
      <c r="E29" s="19"/>
      <c r="F29" s="19"/>
      <c r="G29" s="19"/>
      <c r="H29" s="19"/>
      <c r="I29" s="19"/>
    </row>
    <row r="30">
      <c r="B30" s="19"/>
      <c r="C30" s="19"/>
      <c r="D30" s="19"/>
      <c r="E30" s="19"/>
      <c r="F30" s="19"/>
      <c r="G30" s="19"/>
      <c r="H30" s="19"/>
      <c r="I30" s="19"/>
    </row>
    <row r="31">
      <c r="B31" s="19"/>
      <c r="C31" s="19"/>
      <c r="D31" s="19"/>
      <c r="E31" s="19"/>
      <c r="F31" s="19"/>
      <c r="G31" s="19"/>
      <c r="H31" s="19"/>
      <c r="I31" s="19"/>
    </row>
    <row r="32">
      <c r="B32" s="18" t="s">
        <v>113</v>
      </c>
      <c r="C32" s="20" t="s">
        <v>100</v>
      </c>
      <c r="D32" s="20" t="s">
        <v>101</v>
      </c>
      <c r="E32" s="20" t="s">
        <v>102</v>
      </c>
      <c r="F32" s="20" t="s">
        <v>103</v>
      </c>
      <c r="G32" s="20" t="s">
        <v>105</v>
      </c>
      <c r="H32" s="20" t="s">
        <v>107</v>
      </c>
      <c r="I32" s="20" t="s">
        <v>108</v>
      </c>
    </row>
    <row r="33">
      <c r="B33" s="18" t="s">
        <v>63</v>
      </c>
      <c r="C33" s="23">
        <v>2.1</v>
      </c>
      <c r="D33" s="23">
        <v>2.2</v>
      </c>
      <c r="E33" s="23">
        <v>2.2</v>
      </c>
      <c r="F33" s="23">
        <v>2.2</v>
      </c>
      <c r="G33" s="23">
        <v>2.3</v>
      </c>
      <c r="H33" s="23">
        <v>2.3</v>
      </c>
      <c r="I33" s="23">
        <v>2.4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33"/>
    <col customWidth="1" min="2" max="10" width="10.56"/>
    <col customWidth="1" min="11" max="11" width="13.78"/>
    <col customWidth="1" min="12" max="12" width="14.67"/>
    <col customWidth="1" min="13" max="31" width="10.56"/>
  </cols>
  <sheetData>
    <row r="1" ht="15.75" customHeight="1">
      <c r="A1" s="2" t="s">
        <v>2</v>
      </c>
      <c r="B1" s="2" t="s">
        <v>4</v>
      </c>
      <c r="C1" s="24" t="s">
        <v>6</v>
      </c>
      <c r="D1" s="6" t="s">
        <v>125</v>
      </c>
      <c r="E1" s="2" t="s">
        <v>7</v>
      </c>
      <c r="F1" s="2" t="s">
        <v>9</v>
      </c>
      <c r="G1" s="6" t="s">
        <v>126</v>
      </c>
      <c r="J1" s="2" t="s">
        <v>10</v>
      </c>
      <c r="K1" s="25" t="s">
        <v>12</v>
      </c>
      <c r="L1" s="25" t="s">
        <v>19</v>
      </c>
      <c r="O1" s="6" t="s">
        <v>129</v>
      </c>
      <c r="P1" s="6" t="s">
        <v>21</v>
      </c>
      <c r="Q1" s="6" t="s">
        <v>20</v>
      </c>
      <c r="R1" s="12" t="s">
        <v>22</v>
      </c>
    </row>
    <row r="2" ht="15.75" customHeight="1">
      <c r="A2" s="6" t="s">
        <v>130</v>
      </c>
      <c r="B2" s="6">
        <v>2018.0</v>
      </c>
      <c r="C2" s="26" t="s">
        <v>37</v>
      </c>
      <c r="D2" s="27" t="str">
        <f t="shared" ref="D2:D34" si="1">B2&amp;C2</f>
        <v>2018Q3</v>
      </c>
      <c r="E2" s="27">
        <v>0.474</v>
      </c>
      <c r="F2" s="5" t="s">
        <v>133</v>
      </c>
      <c r="G2" s="5" t="s">
        <v>134</v>
      </c>
      <c r="H2" s="5">
        <v>0.36</v>
      </c>
      <c r="I2" s="5">
        <f t="shared" ref="I2:I34" si="2">H2*E2</f>
        <v>0.17064</v>
      </c>
      <c r="J2" s="5" t="s">
        <v>136</v>
      </c>
      <c r="K2" s="25">
        <f>VLOOKUP(J2,Bins!$A$1:$B$12,2,0)</f>
        <v>2</v>
      </c>
      <c r="L2" s="25">
        <f t="shared" ref="L2:L34" si="3">E2*K2</f>
        <v>0.948</v>
      </c>
      <c r="N2" s="7" t="s">
        <v>31</v>
      </c>
      <c r="O2" s="28">
        <f t="shared" ref="O2:O9" si="4">SUMIF(D:D,N2,I:I)</f>
        <v>0.43321</v>
      </c>
      <c r="P2" s="30">
        <f t="shared" ref="P2:P9" si="5">SUMIF(D2:D34,N2,L2:L34)</f>
        <v>2.003</v>
      </c>
      <c r="Q2" s="30">
        <f t="shared" ref="Q2:Q9" si="6">SUMIF(D36:D120,N2,L36:L120)</f>
        <v>4.099</v>
      </c>
      <c r="R2" s="6">
        <v>0.4</v>
      </c>
    </row>
    <row r="3" ht="15.75" customHeight="1">
      <c r="A3" s="6" t="s">
        <v>130</v>
      </c>
      <c r="B3" s="6">
        <v>2018.0</v>
      </c>
      <c r="C3" s="26" t="s">
        <v>37</v>
      </c>
      <c r="D3" s="27" t="str">
        <f t="shared" si="1"/>
        <v>2018Q3</v>
      </c>
      <c r="E3" s="27">
        <v>0.438</v>
      </c>
      <c r="F3" s="5" t="s">
        <v>141</v>
      </c>
      <c r="G3" s="5" t="s">
        <v>142</v>
      </c>
      <c r="H3" s="5">
        <v>0.55</v>
      </c>
      <c r="I3" s="5">
        <f t="shared" si="2"/>
        <v>0.2409</v>
      </c>
      <c r="J3" s="5" t="s">
        <v>136</v>
      </c>
      <c r="K3" s="25">
        <f>VLOOKUP(J3,Bins!$A$1:$B$12,2,0)</f>
        <v>2</v>
      </c>
      <c r="L3" s="25">
        <f t="shared" si="3"/>
        <v>0.876</v>
      </c>
      <c r="N3" s="7" t="s">
        <v>53</v>
      </c>
      <c r="O3" s="28">
        <f t="shared" si="4"/>
        <v>0.55353</v>
      </c>
      <c r="P3" s="30">
        <f t="shared" si="5"/>
        <v>2.22</v>
      </c>
      <c r="Q3" s="30">
        <f t="shared" si="6"/>
        <v>4.97</v>
      </c>
      <c r="R3" s="6">
        <v>0.4</v>
      </c>
    </row>
    <row r="4" ht="15.75" customHeight="1">
      <c r="A4" s="6" t="s">
        <v>130</v>
      </c>
      <c r="B4" s="6">
        <v>2018.0</v>
      </c>
      <c r="C4" s="26" t="s">
        <v>37</v>
      </c>
      <c r="D4" s="27" t="str">
        <f t="shared" si="1"/>
        <v>2018Q3</v>
      </c>
      <c r="E4" s="27">
        <v>0.085</v>
      </c>
      <c r="F4" s="5" t="s">
        <v>147</v>
      </c>
      <c r="G4" s="5">
        <v>0.22</v>
      </c>
      <c r="H4" s="5">
        <v>0.22</v>
      </c>
      <c r="I4" s="5">
        <f t="shared" si="2"/>
        <v>0.0187</v>
      </c>
      <c r="J4" s="5" t="s">
        <v>136</v>
      </c>
      <c r="K4" s="25">
        <f>VLOOKUP(J4,Bins!$A$1:$B$12,2,0)</f>
        <v>2</v>
      </c>
      <c r="L4" s="25">
        <f t="shared" si="3"/>
        <v>0.17</v>
      </c>
      <c r="N4" s="7" t="s">
        <v>58</v>
      </c>
      <c r="O4" s="28">
        <f t="shared" si="4"/>
        <v>0.66317</v>
      </c>
      <c r="P4" s="30">
        <f t="shared" si="5"/>
        <v>2.2</v>
      </c>
      <c r="Q4" s="30">
        <f t="shared" si="6"/>
        <v>5.236</v>
      </c>
      <c r="R4" s="6">
        <v>-0.1</v>
      </c>
    </row>
    <row r="5" ht="15.75" customHeight="1">
      <c r="A5" s="6" t="s">
        <v>130</v>
      </c>
      <c r="B5" s="6">
        <v>2018.0</v>
      </c>
      <c r="C5" s="26" t="s">
        <v>37</v>
      </c>
      <c r="D5" s="27" t="str">
        <f t="shared" si="1"/>
        <v>2018Q3</v>
      </c>
      <c r="E5" s="27">
        <v>0.003</v>
      </c>
      <c r="F5" s="5" t="s">
        <v>150</v>
      </c>
      <c r="G5" s="5">
        <v>0.99</v>
      </c>
      <c r="H5" s="5">
        <v>0.99</v>
      </c>
      <c r="I5" s="5">
        <f t="shared" si="2"/>
        <v>0.00297</v>
      </c>
      <c r="J5" s="5" t="s">
        <v>152</v>
      </c>
      <c r="K5" s="25">
        <f>VLOOKUP(J5,Bins!$A$1:$B$12,2,0)</f>
        <v>3</v>
      </c>
      <c r="L5" s="25">
        <f t="shared" si="3"/>
        <v>0.009</v>
      </c>
      <c r="N5" s="7" t="s">
        <v>61</v>
      </c>
      <c r="O5" s="28">
        <f t="shared" si="4"/>
        <v>0.52652</v>
      </c>
      <c r="P5" s="30">
        <f t="shared" si="5"/>
        <v>2.037</v>
      </c>
      <c r="Q5" s="30">
        <f t="shared" si="6"/>
        <v>4.244</v>
      </c>
      <c r="R5" s="6">
        <v>0.6</v>
      </c>
    </row>
    <row r="6" ht="15.75" customHeight="1">
      <c r="A6" s="6" t="s">
        <v>154</v>
      </c>
      <c r="B6" s="6">
        <v>2018.0</v>
      </c>
      <c r="C6" s="26" t="s">
        <v>55</v>
      </c>
      <c r="D6" s="27" t="str">
        <f t="shared" si="1"/>
        <v>2018Q4</v>
      </c>
      <c r="E6" s="27">
        <v>0.657</v>
      </c>
      <c r="F6" s="5" t="s">
        <v>156</v>
      </c>
      <c r="G6" s="5">
        <v>0.39</v>
      </c>
      <c r="H6" s="5">
        <v>0.39</v>
      </c>
      <c r="I6" s="5">
        <f t="shared" si="2"/>
        <v>0.25623</v>
      </c>
      <c r="J6" s="5" t="s">
        <v>136</v>
      </c>
      <c r="K6" s="25">
        <f>VLOOKUP(J6,Bins!$A$1:$B$12,2,0)</f>
        <v>2</v>
      </c>
      <c r="L6" s="25">
        <f t="shared" si="3"/>
        <v>1.314</v>
      </c>
      <c r="N6" s="7" t="s">
        <v>64</v>
      </c>
      <c r="O6" s="28">
        <f t="shared" si="4"/>
        <v>0.14322</v>
      </c>
      <c r="P6" s="30">
        <f t="shared" si="5"/>
        <v>1.315</v>
      </c>
      <c r="Q6" s="30">
        <f t="shared" si="6"/>
        <v>2.411</v>
      </c>
      <c r="R6" s="6">
        <v>0.5</v>
      </c>
    </row>
    <row r="7" ht="15.75" customHeight="1">
      <c r="A7" s="6" t="s">
        <v>154</v>
      </c>
      <c r="B7" s="6">
        <v>2018.0</v>
      </c>
      <c r="C7" s="26" t="s">
        <v>55</v>
      </c>
      <c r="D7" s="27" t="str">
        <f t="shared" si="1"/>
        <v>2018Q4</v>
      </c>
      <c r="E7" s="27">
        <v>0.22</v>
      </c>
      <c r="F7" s="5" t="s">
        <v>158</v>
      </c>
      <c r="G7" s="5">
        <v>0.96</v>
      </c>
      <c r="H7" s="5">
        <v>0.96</v>
      </c>
      <c r="I7" s="5">
        <f t="shared" si="2"/>
        <v>0.2112</v>
      </c>
      <c r="J7" s="5" t="s">
        <v>152</v>
      </c>
      <c r="K7" s="25">
        <f>VLOOKUP(J7,Bins!$A$1:$B$12,2,0)</f>
        <v>3</v>
      </c>
      <c r="L7" s="25">
        <f t="shared" si="3"/>
        <v>0.66</v>
      </c>
      <c r="N7" s="7" t="s">
        <v>67</v>
      </c>
      <c r="O7" s="28">
        <f t="shared" si="4"/>
        <v>0.50751</v>
      </c>
      <c r="P7" s="30">
        <f t="shared" si="5"/>
        <v>2.057</v>
      </c>
      <c r="Q7" s="30">
        <f t="shared" si="6"/>
        <v>2.514</v>
      </c>
      <c r="R7" s="6">
        <v>0.6</v>
      </c>
    </row>
    <row r="8" ht="15.75" customHeight="1">
      <c r="A8" s="6" t="s">
        <v>154</v>
      </c>
      <c r="B8" s="6">
        <v>2018.0</v>
      </c>
      <c r="C8" s="26" t="s">
        <v>55</v>
      </c>
      <c r="D8" s="27" t="str">
        <f t="shared" si="1"/>
        <v>2018Q4</v>
      </c>
      <c r="E8" s="27">
        <v>0.123</v>
      </c>
      <c r="F8" s="5" t="s">
        <v>159</v>
      </c>
      <c r="G8" s="5">
        <v>0.7</v>
      </c>
      <c r="H8" s="5">
        <v>0.7</v>
      </c>
      <c r="I8" s="5">
        <f t="shared" si="2"/>
        <v>0.0861</v>
      </c>
      <c r="J8" s="5" t="s">
        <v>136</v>
      </c>
      <c r="K8" s="25">
        <f>VLOOKUP(J8,Bins!$A$1:$B$12,2,0)</f>
        <v>2</v>
      </c>
      <c r="L8" s="25">
        <f t="shared" si="3"/>
        <v>0.246</v>
      </c>
      <c r="N8" s="7" t="s">
        <v>71</v>
      </c>
      <c r="O8" s="28">
        <f t="shared" si="4"/>
        <v>0.65997</v>
      </c>
      <c r="P8" s="30">
        <f t="shared" si="5"/>
        <v>2.054</v>
      </c>
      <c r="Q8" s="30">
        <f t="shared" si="6"/>
        <v>3.714</v>
      </c>
      <c r="R8" s="6">
        <v>0.6</v>
      </c>
    </row>
    <row r="9" ht="15.75" customHeight="1">
      <c r="A9" s="6" t="s">
        <v>162</v>
      </c>
      <c r="B9" s="6">
        <v>2019.0</v>
      </c>
      <c r="C9" s="26" t="s">
        <v>57</v>
      </c>
      <c r="D9" s="27" t="str">
        <f t="shared" si="1"/>
        <v>2019Q1</v>
      </c>
      <c r="E9" s="27">
        <v>0.358</v>
      </c>
      <c r="F9" s="5" t="s">
        <v>163</v>
      </c>
      <c r="G9" s="5" t="s">
        <v>164</v>
      </c>
      <c r="H9" s="5">
        <v>0.62</v>
      </c>
      <c r="I9" s="5">
        <f t="shared" si="2"/>
        <v>0.22196</v>
      </c>
      <c r="J9" s="5" t="s">
        <v>136</v>
      </c>
      <c r="K9" s="25">
        <f>VLOOKUP(J9,Bins!$A$1:$B$12,2,0)</f>
        <v>2</v>
      </c>
      <c r="L9" s="25">
        <f t="shared" si="3"/>
        <v>0.716</v>
      </c>
      <c r="N9" s="7" t="s">
        <v>73</v>
      </c>
      <c r="O9" s="28">
        <f t="shared" si="4"/>
        <v>0.4808</v>
      </c>
      <c r="P9" s="30">
        <f t="shared" si="5"/>
        <v>2.104</v>
      </c>
      <c r="Q9" s="30">
        <f t="shared" si="6"/>
        <v>2.328</v>
      </c>
      <c r="R9" s="30"/>
    </row>
    <row r="10" ht="15.75" customHeight="1">
      <c r="A10" s="6" t="s">
        <v>162</v>
      </c>
      <c r="B10" s="6">
        <v>2019.0</v>
      </c>
      <c r="C10" s="26" t="s">
        <v>57</v>
      </c>
      <c r="D10" s="27" t="str">
        <f t="shared" si="1"/>
        <v>2019Q1</v>
      </c>
      <c r="E10" s="27">
        <v>0.353</v>
      </c>
      <c r="F10" s="5" t="s">
        <v>166</v>
      </c>
      <c r="G10" s="5">
        <v>0.45</v>
      </c>
      <c r="H10" s="5">
        <v>0.45</v>
      </c>
      <c r="I10" s="5">
        <f t="shared" si="2"/>
        <v>0.15885</v>
      </c>
      <c r="J10" s="5" t="s">
        <v>136</v>
      </c>
      <c r="K10" s="25">
        <f>VLOOKUP(J10,Bins!$A$1:$B$12,2,0)</f>
        <v>2</v>
      </c>
      <c r="L10" s="25">
        <f t="shared" si="3"/>
        <v>0.706</v>
      </c>
    </row>
    <row r="11" ht="15.75" customHeight="1">
      <c r="A11" s="6" t="s">
        <v>162</v>
      </c>
      <c r="B11" s="6">
        <v>2019.0</v>
      </c>
      <c r="C11" s="26" t="s">
        <v>57</v>
      </c>
      <c r="D11" s="27" t="str">
        <f t="shared" si="1"/>
        <v>2019Q1</v>
      </c>
      <c r="E11" s="27">
        <v>0.198</v>
      </c>
      <c r="F11" s="5" t="s">
        <v>169</v>
      </c>
      <c r="G11" s="5">
        <v>0.98</v>
      </c>
      <c r="H11" s="5">
        <v>0.98</v>
      </c>
      <c r="I11" s="5">
        <f t="shared" si="2"/>
        <v>0.19404</v>
      </c>
      <c r="J11" s="5" t="s">
        <v>152</v>
      </c>
      <c r="K11" s="25">
        <f>VLOOKUP(J11,Bins!$A$1:$B$12,2,0)</f>
        <v>3</v>
      </c>
      <c r="L11" s="25">
        <f t="shared" si="3"/>
        <v>0.594</v>
      </c>
      <c r="N11" s="6" t="s">
        <v>171</v>
      </c>
    </row>
    <row r="12" ht="15.75" customHeight="1">
      <c r="A12" s="6" t="s">
        <v>162</v>
      </c>
      <c r="B12" s="6">
        <v>2019.0</v>
      </c>
      <c r="C12" s="26" t="s">
        <v>57</v>
      </c>
      <c r="D12" s="27" t="str">
        <f t="shared" si="1"/>
        <v>2019Q1</v>
      </c>
      <c r="E12" s="27">
        <v>0.092</v>
      </c>
      <c r="F12" s="5" t="s">
        <v>172</v>
      </c>
      <c r="G12" s="5">
        <v>0.96</v>
      </c>
      <c r="H12" s="5">
        <v>0.96</v>
      </c>
      <c r="I12" s="5">
        <f t="shared" si="2"/>
        <v>0.08832</v>
      </c>
      <c r="J12" s="5" t="s">
        <v>136</v>
      </c>
      <c r="K12" s="25">
        <f>VLOOKUP(J12,Bins!$A$1:$B$12,2,0)</f>
        <v>2</v>
      </c>
      <c r="L12" s="25">
        <f t="shared" si="3"/>
        <v>0.184</v>
      </c>
    </row>
    <row r="13" ht="15.75" customHeight="1">
      <c r="A13" s="6" t="s">
        <v>173</v>
      </c>
      <c r="B13" s="6">
        <v>2019.0</v>
      </c>
      <c r="C13" s="26" t="s">
        <v>59</v>
      </c>
      <c r="D13" s="27" t="str">
        <f t="shared" si="1"/>
        <v>2019Q2</v>
      </c>
      <c r="E13" s="27">
        <v>0.476</v>
      </c>
      <c r="F13" s="5" t="s">
        <v>174</v>
      </c>
      <c r="G13" s="5">
        <v>0.43</v>
      </c>
      <c r="H13" s="5">
        <v>0.43</v>
      </c>
      <c r="I13" s="5">
        <f t="shared" si="2"/>
        <v>0.20468</v>
      </c>
      <c r="J13" s="5" t="s">
        <v>136</v>
      </c>
      <c r="K13" s="25">
        <f>VLOOKUP(J13,Bins!$A$1:$B$12,2,0)</f>
        <v>2</v>
      </c>
      <c r="L13" s="25">
        <f t="shared" si="3"/>
        <v>0.952</v>
      </c>
      <c r="N13" s="1"/>
    </row>
    <row r="14" ht="15.75" customHeight="1">
      <c r="A14" s="6" t="s">
        <v>173</v>
      </c>
      <c r="B14" s="6">
        <v>2019.0</v>
      </c>
      <c r="C14" s="26" t="s">
        <v>59</v>
      </c>
      <c r="D14" s="27" t="str">
        <f t="shared" si="1"/>
        <v>2019Q2</v>
      </c>
      <c r="E14" s="27">
        <v>0.312</v>
      </c>
      <c r="F14" s="5" t="s">
        <v>176</v>
      </c>
      <c r="G14" s="5">
        <v>0.73</v>
      </c>
      <c r="H14" s="5">
        <v>0.73</v>
      </c>
      <c r="I14" s="5">
        <f t="shared" si="2"/>
        <v>0.22776</v>
      </c>
      <c r="J14" s="5" t="s">
        <v>136</v>
      </c>
      <c r="K14" s="25">
        <f>VLOOKUP(J14,Bins!$A$1:$B$12,2,0)</f>
        <v>2</v>
      </c>
      <c r="L14" s="25">
        <f t="shared" si="3"/>
        <v>0.624</v>
      </c>
    </row>
    <row r="15" ht="15.75" customHeight="1">
      <c r="A15" s="6" t="s">
        <v>173</v>
      </c>
      <c r="B15" s="6">
        <v>2019.0</v>
      </c>
      <c r="C15" s="26" t="s">
        <v>59</v>
      </c>
      <c r="D15" s="27" t="str">
        <f t="shared" si="1"/>
        <v>2019Q2</v>
      </c>
      <c r="E15" s="27">
        <v>0.106</v>
      </c>
      <c r="F15" s="5" t="s">
        <v>177</v>
      </c>
      <c r="G15" s="5">
        <v>0.21</v>
      </c>
      <c r="H15" s="5">
        <v>0.21</v>
      </c>
      <c r="I15" s="5">
        <f t="shared" si="2"/>
        <v>0.02226</v>
      </c>
      <c r="J15" s="5" t="s">
        <v>136</v>
      </c>
      <c r="K15" s="25">
        <f>VLOOKUP(J15,Bins!$A$1:$B$12,2,0)</f>
        <v>2</v>
      </c>
      <c r="L15" s="25">
        <f t="shared" si="3"/>
        <v>0.212</v>
      </c>
    </row>
    <row r="16" ht="15.75" customHeight="1">
      <c r="A16" s="6" t="s">
        <v>173</v>
      </c>
      <c r="B16" s="6">
        <v>2019.0</v>
      </c>
      <c r="C16" s="26" t="s">
        <v>59</v>
      </c>
      <c r="D16" s="27" t="str">
        <f t="shared" si="1"/>
        <v>2019Q2</v>
      </c>
      <c r="E16" s="27">
        <v>0.072</v>
      </c>
      <c r="F16" s="5" t="s">
        <v>178</v>
      </c>
      <c r="G16" s="5">
        <v>0.97</v>
      </c>
      <c r="H16" s="5">
        <v>0.97</v>
      </c>
      <c r="I16" s="5">
        <f t="shared" si="2"/>
        <v>0.06984</v>
      </c>
      <c r="J16" s="5" t="s">
        <v>152</v>
      </c>
      <c r="K16" s="25">
        <f>VLOOKUP(J16,Bins!$A$1:$B$12,2,0)</f>
        <v>3</v>
      </c>
      <c r="L16" s="25">
        <f t="shared" si="3"/>
        <v>0.216</v>
      </c>
    </row>
    <row r="17" ht="15.75" customHeight="1">
      <c r="A17" s="6" t="s">
        <v>173</v>
      </c>
      <c r="B17" s="6">
        <v>2019.0</v>
      </c>
      <c r="C17" s="26" t="s">
        <v>59</v>
      </c>
      <c r="D17" s="27" t="str">
        <f t="shared" si="1"/>
        <v>2019Q2</v>
      </c>
      <c r="E17" s="27">
        <v>0.033</v>
      </c>
      <c r="F17" s="5" t="s">
        <v>180</v>
      </c>
      <c r="G17" s="5">
        <v>0.06</v>
      </c>
      <c r="H17" s="5">
        <v>0.06</v>
      </c>
      <c r="I17" s="5">
        <f t="shared" si="2"/>
        <v>0.00198</v>
      </c>
      <c r="J17" s="5" t="s">
        <v>181</v>
      </c>
      <c r="K17" s="25">
        <f>VLOOKUP(J17,Bins!$A$1:$B$12,2,0)</f>
        <v>1</v>
      </c>
      <c r="L17" s="25">
        <f t="shared" si="3"/>
        <v>0.033</v>
      </c>
    </row>
    <row r="18" ht="15.75" customHeight="1">
      <c r="A18" s="6" t="s">
        <v>182</v>
      </c>
      <c r="B18" s="31">
        <v>2019.0</v>
      </c>
      <c r="C18" s="32" t="s">
        <v>37</v>
      </c>
      <c r="D18" s="27" t="str">
        <f t="shared" si="1"/>
        <v>2019Q3</v>
      </c>
      <c r="E18" s="33">
        <v>0.692</v>
      </c>
      <c r="F18" s="5" t="s">
        <v>187</v>
      </c>
      <c r="G18" s="5">
        <v>0.04</v>
      </c>
      <c r="H18" s="5">
        <v>0.04</v>
      </c>
      <c r="I18" s="5">
        <f t="shared" si="2"/>
        <v>0.02768</v>
      </c>
      <c r="J18" s="5" t="s">
        <v>181</v>
      </c>
      <c r="K18" s="25">
        <f>VLOOKUP(J18,Bins!$A$1:$B$12,2,0)</f>
        <v>1</v>
      </c>
      <c r="L18" s="25">
        <f t="shared" si="3"/>
        <v>0.692</v>
      </c>
      <c r="N18" s="34"/>
    </row>
    <row r="19" ht="15.75" customHeight="1">
      <c r="A19" s="6" t="s">
        <v>182</v>
      </c>
      <c r="B19" s="31">
        <v>2019.0</v>
      </c>
      <c r="C19" s="32" t="s">
        <v>37</v>
      </c>
      <c r="D19" s="27" t="str">
        <f t="shared" si="1"/>
        <v>2019Q3</v>
      </c>
      <c r="E19" s="33">
        <v>0.182</v>
      </c>
      <c r="F19" s="5" t="s">
        <v>189</v>
      </c>
      <c r="G19" s="5">
        <v>0.24</v>
      </c>
      <c r="H19" s="5">
        <v>0.24</v>
      </c>
      <c r="I19" s="5">
        <f t="shared" si="2"/>
        <v>0.04368</v>
      </c>
      <c r="J19" s="5" t="s">
        <v>136</v>
      </c>
      <c r="K19" s="25">
        <f>VLOOKUP(J19,Bins!$A$1:$B$12,2,0)</f>
        <v>2</v>
      </c>
      <c r="L19" s="25">
        <f t="shared" si="3"/>
        <v>0.364</v>
      </c>
      <c r="N19" s="35"/>
    </row>
    <row r="20" ht="15.75" customHeight="1">
      <c r="A20" s="6" t="s">
        <v>182</v>
      </c>
      <c r="B20" s="31">
        <v>2019.0</v>
      </c>
      <c r="C20" s="32" t="s">
        <v>37</v>
      </c>
      <c r="D20" s="27" t="str">
        <f t="shared" si="1"/>
        <v>2019Q3</v>
      </c>
      <c r="E20" s="27">
        <v>0.061</v>
      </c>
      <c r="F20" s="5" t="s">
        <v>195</v>
      </c>
      <c r="G20" s="5">
        <v>0.64</v>
      </c>
      <c r="H20" s="5">
        <v>0.64</v>
      </c>
      <c r="I20" s="5">
        <f t="shared" si="2"/>
        <v>0.03904</v>
      </c>
      <c r="J20" s="5" t="s">
        <v>136</v>
      </c>
      <c r="K20" s="25">
        <f>VLOOKUP(J20,Bins!$A$1:$B$12,2,0)</f>
        <v>2</v>
      </c>
      <c r="L20" s="25">
        <f t="shared" si="3"/>
        <v>0.122</v>
      </c>
      <c r="N20" s="35"/>
    </row>
    <row r="21" ht="15.75" customHeight="1">
      <c r="A21" s="6" t="s">
        <v>182</v>
      </c>
      <c r="B21" s="31">
        <v>2019.0</v>
      </c>
      <c r="C21" s="32" t="s">
        <v>37</v>
      </c>
      <c r="D21" s="27" t="str">
        <f t="shared" si="1"/>
        <v>2019Q3</v>
      </c>
      <c r="E21" s="27">
        <v>0.058</v>
      </c>
      <c r="F21" s="5" t="s">
        <v>197</v>
      </c>
      <c r="G21" s="5">
        <v>0.45</v>
      </c>
      <c r="H21" s="5">
        <v>0.45</v>
      </c>
      <c r="I21" s="5">
        <f t="shared" si="2"/>
        <v>0.0261</v>
      </c>
      <c r="J21" s="5" t="s">
        <v>136</v>
      </c>
      <c r="K21" s="25">
        <f>VLOOKUP(J21,Bins!$A$1:$B$12,2,0)</f>
        <v>2</v>
      </c>
      <c r="L21" s="25">
        <f t="shared" si="3"/>
        <v>0.116</v>
      </c>
      <c r="N21" s="35"/>
    </row>
    <row r="22" ht="15.75" customHeight="1">
      <c r="A22" s="6" t="s">
        <v>182</v>
      </c>
      <c r="B22" s="31">
        <v>2019.0</v>
      </c>
      <c r="C22" s="32" t="s">
        <v>37</v>
      </c>
      <c r="D22" s="27" t="str">
        <f t="shared" si="1"/>
        <v>2019Q3</v>
      </c>
      <c r="E22" s="27">
        <v>0.007</v>
      </c>
      <c r="F22" s="5" t="s">
        <v>158</v>
      </c>
      <c r="G22" s="5">
        <v>0.96</v>
      </c>
      <c r="H22" s="5">
        <v>0.96</v>
      </c>
      <c r="I22" s="5">
        <f t="shared" si="2"/>
        <v>0.00672</v>
      </c>
      <c r="J22" s="5" t="s">
        <v>152</v>
      </c>
      <c r="K22" s="25">
        <f>VLOOKUP(J22,Bins!$A$1:$B$12,2,0)</f>
        <v>3</v>
      </c>
      <c r="L22" s="25">
        <f t="shared" si="3"/>
        <v>0.021</v>
      </c>
      <c r="N22" s="35"/>
    </row>
    <row r="23" ht="15.75" customHeight="1">
      <c r="A23" s="6" t="s">
        <v>204</v>
      </c>
      <c r="B23" s="31">
        <v>2019.0</v>
      </c>
      <c r="C23" s="32" t="s">
        <v>55</v>
      </c>
      <c r="D23" s="27" t="str">
        <f t="shared" si="1"/>
        <v>2019Q4</v>
      </c>
      <c r="E23" s="33">
        <v>0.838</v>
      </c>
      <c r="F23" s="5" t="s">
        <v>197</v>
      </c>
      <c r="G23" s="5">
        <v>0.45</v>
      </c>
      <c r="H23" s="5">
        <v>0.45</v>
      </c>
      <c r="I23" s="5">
        <f t="shared" si="2"/>
        <v>0.3771</v>
      </c>
      <c r="J23" s="5" t="s">
        <v>136</v>
      </c>
      <c r="K23" s="25">
        <f>VLOOKUP(J23,Bins!$A$1:$B$12,2,0)</f>
        <v>2</v>
      </c>
      <c r="L23" s="25">
        <f t="shared" si="3"/>
        <v>1.676</v>
      </c>
      <c r="N23" s="35"/>
    </row>
    <row r="24" ht="15.75" customHeight="1">
      <c r="A24" s="6" t="s">
        <v>204</v>
      </c>
      <c r="B24" s="31">
        <v>2019.0</v>
      </c>
      <c r="C24" s="32" t="s">
        <v>55</v>
      </c>
      <c r="D24" s="27" t="str">
        <f t="shared" si="1"/>
        <v>2019Q4</v>
      </c>
      <c r="E24" s="27">
        <v>0.105</v>
      </c>
      <c r="F24" s="5" t="s">
        <v>207</v>
      </c>
      <c r="G24" s="5">
        <v>0.71</v>
      </c>
      <c r="H24" s="5">
        <v>0.71</v>
      </c>
      <c r="I24" s="5">
        <f t="shared" si="2"/>
        <v>0.07455</v>
      </c>
      <c r="J24" s="5" t="s">
        <v>136</v>
      </c>
      <c r="K24" s="25">
        <f>VLOOKUP(J24,Bins!$A$1:$B$12,2,0)</f>
        <v>2</v>
      </c>
      <c r="L24" s="25">
        <f t="shared" si="3"/>
        <v>0.21</v>
      </c>
      <c r="N24" s="35"/>
    </row>
    <row r="25" ht="15.75" customHeight="1">
      <c r="A25" s="6" t="s">
        <v>204</v>
      </c>
      <c r="B25" s="31">
        <v>2019.0</v>
      </c>
      <c r="C25" s="32" t="s">
        <v>55</v>
      </c>
      <c r="D25" s="27" t="str">
        <f t="shared" si="1"/>
        <v>2019Q4</v>
      </c>
      <c r="E25" s="27">
        <v>0.057</v>
      </c>
      <c r="F25" s="5" t="s">
        <v>169</v>
      </c>
      <c r="G25" s="5">
        <v>0.98</v>
      </c>
      <c r="H25" s="5">
        <v>0.98</v>
      </c>
      <c r="I25" s="5">
        <f t="shared" si="2"/>
        <v>0.05586</v>
      </c>
      <c r="J25" s="5" t="s">
        <v>152</v>
      </c>
      <c r="K25" s="25">
        <f>VLOOKUP(J25,Bins!$A$1:$B$12,2,0)</f>
        <v>3</v>
      </c>
      <c r="L25" s="25">
        <f t="shared" si="3"/>
        <v>0.171</v>
      </c>
    </row>
    <row r="26" ht="15.75" customHeight="1">
      <c r="A26" s="6" t="s">
        <v>214</v>
      </c>
      <c r="B26" s="6">
        <v>2020.0</v>
      </c>
      <c r="C26" s="26" t="s">
        <v>57</v>
      </c>
      <c r="D26" s="27" t="str">
        <f t="shared" si="1"/>
        <v>2020Q1</v>
      </c>
      <c r="E26" s="27">
        <v>0.589</v>
      </c>
      <c r="F26" s="5" t="s">
        <v>218</v>
      </c>
      <c r="G26" s="5">
        <v>0.57</v>
      </c>
      <c r="H26" s="5">
        <v>0.57</v>
      </c>
      <c r="I26" s="5">
        <f t="shared" si="2"/>
        <v>0.33573</v>
      </c>
      <c r="J26" s="5" t="s">
        <v>17</v>
      </c>
      <c r="K26" s="25">
        <f>VLOOKUP(J26,Bins!$A$1:$B$12,2,0)</f>
        <v>2</v>
      </c>
      <c r="L26" s="25">
        <f t="shared" si="3"/>
        <v>1.178</v>
      </c>
    </row>
    <row r="27" ht="15.75" customHeight="1">
      <c r="A27" s="6" t="s">
        <v>214</v>
      </c>
      <c r="B27" s="6">
        <v>2020.0</v>
      </c>
      <c r="C27" s="26" t="s">
        <v>57</v>
      </c>
      <c r="D27" s="27" t="str">
        <f t="shared" si="1"/>
        <v>2020Q1</v>
      </c>
      <c r="E27" s="27">
        <v>0.357</v>
      </c>
      <c r="F27" s="5" t="s">
        <v>221</v>
      </c>
      <c r="G27" s="5" t="s">
        <v>222</v>
      </c>
      <c r="H27" s="5">
        <v>0.76</v>
      </c>
      <c r="I27" s="5">
        <f t="shared" si="2"/>
        <v>0.27132</v>
      </c>
      <c r="J27" s="5" t="s">
        <v>17</v>
      </c>
      <c r="K27" s="25">
        <f>VLOOKUP(J27,Bins!$A$1:$B$12,2,0)</f>
        <v>2</v>
      </c>
      <c r="L27" s="25">
        <f t="shared" si="3"/>
        <v>0.714</v>
      </c>
    </row>
    <row r="28" ht="15.75" customHeight="1">
      <c r="A28" s="6" t="s">
        <v>214</v>
      </c>
      <c r="B28" s="6">
        <v>2020.0</v>
      </c>
      <c r="C28" s="26" t="s">
        <v>57</v>
      </c>
      <c r="D28" s="27" t="str">
        <f t="shared" si="1"/>
        <v>2020Q1</v>
      </c>
      <c r="E28" s="27">
        <v>0.054</v>
      </c>
      <c r="F28" s="5" t="s">
        <v>229</v>
      </c>
      <c r="G28" s="5">
        <v>0.98</v>
      </c>
      <c r="H28" s="5">
        <v>0.98</v>
      </c>
      <c r="I28" s="5">
        <f t="shared" si="2"/>
        <v>0.05292</v>
      </c>
      <c r="J28" s="5" t="s">
        <v>18</v>
      </c>
      <c r="K28" s="25">
        <f>VLOOKUP(J28,Bins!$A$1:$B$12,2,0)</f>
        <v>3</v>
      </c>
      <c r="L28" s="25">
        <f t="shared" si="3"/>
        <v>0.162</v>
      </c>
    </row>
    <row r="29" ht="15.75" customHeight="1">
      <c r="A29" s="6" t="s">
        <v>235</v>
      </c>
      <c r="B29" s="6">
        <v>2020.0</v>
      </c>
      <c r="C29" s="26" t="s">
        <v>59</v>
      </c>
      <c r="D29" s="27" t="str">
        <f t="shared" si="1"/>
        <v>2020Q2</v>
      </c>
      <c r="E29" s="27">
        <v>0.307</v>
      </c>
      <c r="F29" s="5" t="s">
        <v>177</v>
      </c>
      <c r="G29" s="5">
        <v>0.21</v>
      </c>
      <c r="H29" s="5">
        <v>0.21</v>
      </c>
      <c r="I29" s="5">
        <f t="shared" si="2"/>
        <v>0.06447</v>
      </c>
      <c r="J29" s="5" t="s">
        <v>136</v>
      </c>
      <c r="K29" s="25">
        <f>VLOOKUP(J29,Bins!$A$1:$B$12,2,0)</f>
        <v>2</v>
      </c>
      <c r="L29" s="25">
        <f t="shared" si="3"/>
        <v>0.614</v>
      </c>
    </row>
    <row r="30" ht="15.75" customHeight="1">
      <c r="A30" s="6" t="s">
        <v>235</v>
      </c>
      <c r="B30" s="6">
        <v>2020.0</v>
      </c>
      <c r="C30" s="26" t="s">
        <v>59</v>
      </c>
      <c r="D30" s="27" t="str">
        <f t="shared" si="1"/>
        <v>2020Q2</v>
      </c>
      <c r="E30" s="27">
        <v>0.199</v>
      </c>
      <c r="F30" s="5" t="s">
        <v>240</v>
      </c>
      <c r="G30" s="5">
        <v>0.71</v>
      </c>
      <c r="H30" s="5">
        <v>0.71</v>
      </c>
      <c r="I30" s="5">
        <f t="shared" si="2"/>
        <v>0.14129</v>
      </c>
      <c r="J30" s="5" t="s">
        <v>136</v>
      </c>
      <c r="K30" s="25">
        <f>VLOOKUP(J30,Bins!$A$1:$B$12,2,0)</f>
        <v>2</v>
      </c>
      <c r="L30" s="25">
        <f t="shared" si="3"/>
        <v>0.398</v>
      </c>
    </row>
    <row r="31" ht="15.75" customHeight="1">
      <c r="A31" s="6" t="s">
        <v>235</v>
      </c>
      <c r="B31" s="6">
        <v>2020.0</v>
      </c>
      <c r="C31" s="26" t="s">
        <v>59</v>
      </c>
      <c r="D31" s="27" t="str">
        <f t="shared" si="1"/>
        <v>2020Q2</v>
      </c>
      <c r="E31" s="27">
        <v>0.173</v>
      </c>
      <c r="F31" s="5" t="s">
        <v>244</v>
      </c>
      <c r="G31" s="5">
        <v>0.52</v>
      </c>
      <c r="H31" s="5">
        <v>0.52</v>
      </c>
      <c r="I31" s="5">
        <f t="shared" si="2"/>
        <v>0.08996</v>
      </c>
      <c r="J31" s="5" t="s">
        <v>136</v>
      </c>
      <c r="K31" s="25">
        <f>VLOOKUP(J31,Bins!$A$1:$B$12,2,0)</f>
        <v>2</v>
      </c>
      <c r="L31" s="25">
        <f t="shared" si="3"/>
        <v>0.346</v>
      </c>
    </row>
    <row r="32" ht="15.75" customHeight="1">
      <c r="A32" s="6" t="s">
        <v>235</v>
      </c>
      <c r="B32" s="6">
        <v>2020.0</v>
      </c>
      <c r="C32" s="26" t="s">
        <v>59</v>
      </c>
      <c r="D32" s="27" t="str">
        <f t="shared" si="1"/>
        <v>2020Q2</v>
      </c>
      <c r="E32" s="27">
        <v>0.144</v>
      </c>
      <c r="F32" s="5" t="s">
        <v>133</v>
      </c>
      <c r="G32" s="5">
        <v>0.36</v>
      </c>
      <c r="H32" s="5">
        <v>0.36</v>
      </c>
      <c r="I32" s="5">
        <f t="shared" si="2"/>
        <v>0.05184</v>
      </c>
      <c r="J32" s="5" t="s">
        <v>136</v>
      </c>
      <c r="K32" s="25">
        <f>VLOOKUP(J32,Bins!$A$1:$B$12,2,0)</f>
        <v>2</v>
      </c>
      <c r="L32" s="25">
        <f t="shared" si="3"/>
        <v>0.288</v>
      </c>
    </row>
    <row r="33" ht="15.75" customHeight="1">
      <c r="A33" s="6" t="s">
        <v>235</v>
      </c>
      <c r="B33" s="6">
        <v>2020.0</v>
      </c>
      <c r="C33" s="26" t="s">
        <v>59</v>
      </c>
      <c r="D33" s="27" t="str">
        <f t="shared" si="1"/>
        <v>2020Q2</v>
      </c>
      <c r="E33" s="27">
        <v>0.141</v>
      </c>
      <c r="F33" s="5" t="s">
        <v>260</v>
      </c>
      <c r="G33" s="5">
        <v>0.94</v>
      </c>
      <c r="H33" s="5">
        <v>0.94</v>
      </c>
      <c r="I33" s="5">
        <f t="shared" si="2"/>
        <v>0.13254</v>
      </c>
      <c r="J33" s="5" t="s">
        <v>152</v>
      </c>
      <c r="K33" s="25">
        <f>VLOOKUP(J33,Bins!$A$1:$B$12,2,0)</f>
        <v>3</v>
      </c>
      <c r="L33" s="25">
        <f t="shared" si="3"/>
        <v>0.423</v>
      </c>
    </row>
    <row r="34" ht="15.75" customHeight="1">
      <c r="A34" s="6" t="s">
        <v>235</v>
      </c>
      <c r="B34" s="6">
        <v>2020.0</v>
      </c>
      <c r="C34" s="26" t="s">
        <v>59</v>
      </c>
      <c r="D34" s="27" t="str">
        <f t="shared" si="1"/>
        <v>2020Q2</v>
      </c>
      <c r="E34" s="27">
        <v>0.035</v>
      </c>
      <c r="F34" s="5" t="s">
        <v>267</v>
      </c>
      <c r="G34" s="5">
        <v>0.02</v>
      </c>
      <c r="H34" s="5">
        <v>0.02</v>
      </c>
      <c r="I34" s="5">
        <f t="shared" si="2"/>
        <v>0.0007</v>
      </c>
      <c r="J34" s="5" t="s">
        <v>181</v>
      </c>
      <c r="K34" s="25">
        <f>VLOOKUP(J34,Bins!$A$1:$B$12,2,0)</f>
        <v>1</v>
      </c>
      <c r="L34" s="25">
        <f t="shared" si="3"/>
        <v>0.035</v>
      </c>
    </row>
    <row r="35" ht="15.75" customHeight="1">
      <c r="C35" s="26"/>
      <c r="D35" s="29"/>
      <c r="E35" s="29"/>
      <c r="K35" s="25"/>
      <c r="L35" s="25"/>
    </row>
    <row r="36" ht="15.75" customHeight="1">
      <c r="A36" s="6" t="s">
        <v>270</v>
      </c>
      <c r="B36" s="6">
        <v>2018.0</v>
      </c>
      <c r="C36" s="26" t="s">
        <v>37</v>
      </c>
      <c r="D36" s="27" t="str">
        <f t="shared" ref="D36:D115" si="7">B36&amp;C36</f>
        <v>2018Q3</v>
      </c>
      <c r="E36" s="27">
        <v>0.357</v>
      </c>
      <c r="F36" s="5" t="s">
        <v>271</v>
      </c>
      <c r="G36" s="5"/>
      <c r="H36" s="5"/>
      <c r="I36" s="5"/>
      <c r="J36" s="5" t="s">
        <v>272</v>
      </c>
      <c r="K36" s="25">
        <f>VLOOKUP(J36,Bins!$A$1:$B$12,2,0)</f>
        <v>6</v>
      </c>
      <c r="L36" s="25">
        <f t="shared" ref="L36:L115" si="8">E36*K36</f>
        <v>2.142</v>
      </c>
    </row>
    <row r="37" ht="15.75" customHeight="1">
      <c r="A37" s="6" t="s">
        <v>270</v>
      </c>
      <c r="B37" s="6">
        <v>2018.0</v>
      </c>
      <c r="C37" s="26" t="s">
        <v>37</v>
      </c>
      <c r="D37" s="27" t="str">
        <f t="shared" si="7"/>
        <v>2018Q3</v>
      </c>
      <c r="E37" s="27">
        <v>0.164</v>
      </c>
      <c r="F37" s="5" t="s">
        <v>279</v>
      </c>
      <c r="G37" s="5"/>
      <c r="H37" s="5"/>
      <c r="I37" s="5"/>
      <c r="J37" s="5" t="s">
        <v>280</v>
      </c>
      <c r="K37" s="25">
        <f>VLOOKUP(J37,Bins!$A$1:$B$12,2,0)</f>
        <v>3</v>
      </c>
      <c r="L37" s="25">
        <f t="shared" si="8"/>
        <v>0.492</v>
      </c>
    </row>
    <row r="38" ht="15.75" customHeight="1">
      <c r="A38" s="6" t="s">
        <v>270</v>
      </c>
      <c r="B38" s="6">
        <v>2018.0</v>
      </c>
      <c r="C38" s="26" t="s">
        <v>37</v>
      </c>
      <c r="D38" s="27" t="str">
        <f t="shared" si="7"/>
        <v>2018Q3</v>
      </c>
      <c r="E38" s="33">
        <v>0.106</v>
      </c>
      <c r="F38" s="5" t="s">
        <v>284</v>
      </c>
      <c r="G38" s="5"/>
      <c r="H38" s="5"/>
      <c r="I38" s="5"/>
      <c r="J38" s="5" t="s">
        <v>286</v>
      </c>
      <c r="K38" s="25">
        <f>VLOOKUP(J38,Bins!$A$1:$B$12,2,0)</f>
        <v>2</v>
      </c>
      <c r="L38" s="25">
        <f t="shared" si="8"/>
        <v>0.212</v>
      </c>
    </row>
    <row r="39" ht="15.75" customHeight="1">
      <c r="A39" s="6" t="s">
        <v>270</v>
      </c>
      <c r="B39" s="6">
        <v>2018.0</v>
      </c>
      <c r="C39" s="26" t="s">
        <v>37</v>
      </c>
      <c r="D39" s="27" t="str">
        <f t="shared" si="7"/>
        <v>2018Q3</v>
      </c>
      <c r="E39" s="27">
        <v>0.072</v>
      </c>
      <c r="F39" s="5" t="s">
        <v>287</v>
      </c>
      <c r="G39" s="5"/>
      <c r="H39" s="5"/>
      <c r="I39" s="5"/>
      <c r="J39" s="5" t="s">
        <v>280</v>
      </c>
      <c r="K39" s="25">
        <f>VLOOKUP(J39,Bins!$A$1:$B$12,2,0)</f>
        <v>3</v>
      </c>
      <c r="L39" s="25">
        <f t="shared" si="8"/>
        <v>0.216</v>
      </c>
    </row>
    <row r="40" ht="15.75" customHeight="1">
      <c r="A40" s="6" t="s">
        <v>270</v>
      </c>
      <c r="B40" s="6">
        <v>2018.0</v>
      </c>
      <c r="C40" s="26" t="s">
        <v>37</v>
      </c>
      <c r="D40" s="27" t="str">
        <f t="shared" si="7"/>
        <v>2018Q3</v>
      </c>
      <c r="E40" s="27">
        <v>0.071</v>
      </c>
      <c r="F40" s="5" t="s">
        <v>290</v>
      </c>
      <c r="G40" s="5"/>
      <c r="H40" s="5"/>
      <c r="I40" s="5"/>
      <c r="J40" s="5" t="s">
        <v>286</v>
      </c>
      <c r="K40" s="25">
        <f>VLOOKUP(J40,Bins!$A$1:$B$12,2,0)</f>
        <v>2</v>
      </c>
      <c r="L40" s="25">
        <f t="shared" si="8"/>
        <v>0.142</v>
      </c>
    </row>
    <row r="41" ht="15.75" customHeight="1">
      <c r="A41" s="6" t="s">
        <v>270</v>
      </c>
      <c r="B41" s="6">
        <v>2018.0</v>
      </c>
      <c r="C41" s="26" t="s">
        <v>37</v>
      </c>
      <c r="D41" s="27" t="str">
        <f t="shared" si="7"/>
        <v>2018Q3</v>
      </c>
      <c r="E41" s="27">
        <v>0.071</v>
      </c>
      <c r="F41" s="5" t="s">
        <v>295</v>
      </c>
      <c r="G41" s="5"/>
      <c r="H41" s="5"/>
      <c r="I41" s="5"/>
      <c r="J41" s="5" t="s">
        <v>296</v>
      </c>
      <c r="K41" s="25">
        <f>VLOOKUP(J41,Bins!$A$1:$B$12,2,0)</f>
        <v>4</v>
      </c>
      <c r="L41" s="25">
        <f t="shared" si="8"/>
        <v>0.284</v>
      </c>
    </row>
    <row r="42" ht="15.75" customHeight="1">
      <c r="A42" s="6" t="s">
        <v>270</v>
      </c>
      <c r="B42" s="6">
        <v>2018.0</v>
      </c>
      <c r="C42" s="26" t="s">
        <v>37</v>
      </c>
      <c r="D42" s="27" t="str">
        <f t="shared" si="7"/>
        <v>2018Q3</v>
      </c>
      <c r="E42" s="27">
        <v>0.061</v>
      </c>
      <c r="F42" s="5" t="s">
        <v>298</v>
      </c>
      <c r="G42" s="5"/>
      <c r="H42" s="5"/>
      <c r="I42" s="5"/>
      <c r="J42" s="5" t="s">
        <v>299</v>
      </c>
      <c r="K42" s="25">
        <f>VLOOKUP(J42,Bins!$A$1:$B$12,2,0)</f>
        <v>5</v>
      </c>
      <c r="L42" s="25">
        <f t="shared" si="8"/>
        <v>0.305</v>
      </c>
    </row>
    <row r="43" ht="15.75" customHeight="1">
      <c r="A43" s="6" t="s">
        <v>270</v>
      </c>
      <c r="B43" s="6">
        <v>2018.0</v>
      </c>
      <c r="C43" s="26" t="s">
        <v>37</v>
      </c>
      <c r="D43" s="27" t="str">
        <f t="shared" si="7"/>
        <v>2018Q3</v>
      </c>
      <c r="E43" s="27">
        <v>0.056</v>
      </c>
      <c r="F43" s="5" t="s">
        <v>303</v>
      </c>
      <c r="G43" s="5"/>
      <c r="H43" s="5"/>
      <c r="I43" s="5"/>
      <c r="J43" s="5" t="s">
        <v>296</v>
      </c>
      <c r="K43" s="25">
        <f>VLOOKUP(J43,Bins!$A$1:$B$12,2,0)</f>
        <v>4</v>
      </c>
      <c r="L43" s="25">
        <f t="shared" si="8"/>
        <v>0.224</v>
      </c>
    </row>
    <row r="44" ht="15.75" customHeight="1">
      <c r="A44" s="6" t="s">
        <v>270</v>
      </c>
      <c r="B44" s="6">
        <v>2018.0</v>
      </c>
      <c r="C44" s="26" t="s">
        <v>37</v>
      </c>
      <c r="D44" s="27" t="str">
        <f t="shared" si="7"/>
        <v>2018Q3</v>
      </c>
      <c r="E44" s="27">
        <v>0.027</v>
      </c>
      <c r="F44" s="5" t="s">
        <v>311</v>
      </c>
      <c r="G44" s="5"/>
      <c r="H44" s="5"/>
      <c r="I44" s="5"/>
      <c r="J44" s="5" t="s">
        <v>286</v>
      </c>
      <c r="K44" s="25">
        <f>VLOOKUP(J44,Bins!$A$1:$B$12,2,0)</f>
        <v>2</v>
      </c>
      <c r="L44" s="25">
        <f t="shared" si="8"/>
        <v>0.054</v>
      </c>
    </row>
    <row r="45" ht="15.75" customHeight="1">
      <c r="A45" s="6" t="s">
        <v>270</v>
      </c>
      <c r="B45" s="6">
        <v>2018.0</v>
      </c>
      <c r="C45" s="26" t="s">
        <v>37</v>
      </c>
      <c r="D45" s="27" t="str">
        <f t="shared" si="7"/>
        <v>2018Q3</v>
      </c>
      <c r="E45" s="27">
        <v>0.014</v>
      </c>
      <c r="F45" s="5" t="s">
        <v>316</v>
      </c>
      <c r="G45" s="5"/>
      <c r="H45" s="5"/>
      <c r="I45" s="5"/>
      <c r="J45" s="5" t="s">
        <v>286</v>
      </c>
      <c r="K45" s="25">
        <f>VLOOKUP(J45,Bins!$A$1:$B$12,2,0)</f>
        <v>2</v>
      </c>
      <c r="L45" s="25">
        <f t="shared" si="8"/>
        <v>0.028</v>
      </c>
    </row>
    <row r="46" ht="15.75" customHeight="1">
      <c r="A46" s="6" t="s">
        <v>318</v>
      </c>
      <c r="B46" s="6">
        <v>2018.0</v>
      </c>
      <c r="C46" s="26" t="s">
        <v>55</v>
      </c>
      <c r="D46" s="27" t="str">
        <f t="shared" si="7"/>
        <v>2018Q4</v>
      </c>
      <c r="E46" s="27">
        <v>0.579</v>
      </c>
      <c r="F46" s="5" t="s">
        <v>319</v>
      </c>
      <c r="G46" s="5"/>
      <c r="H46" s="5"/>
      <c r="I46" s="5"/>
      <c r="J46" s="5" t="s">
        <v>272</v>
      </c>
      <c r="K46" s="25">
        <f>VLOOKUP(J46,Bins!$A$1:$B$12,2,0)</f>
        <v>6</v>
      </c>
      <c r="L46" s="25">
        <f t="shared" si="8"/>
        <v>3.474</v>
      </c>
    </row>
    <row r="47" ht="15.75" customHeight="1">
      <c r="A47" s="6" t="s">
        <v>318</v>
      </c>
      <c r="B47" s="6">
        <v>2018.0</v>
      </c>
      <c r="C47" s="26" t="s">
        <v>55</v>
      </c>
      <c r="D47" s="27" t="str">
        <f t="shared" si="7"/>
        <v>2018Q4</v>
      </c>
      <c r="E47" s="27">
        <v>0.093</v>
      </c>
      <c r="F47" s="5" t="s">
        <v>324</v>
      </c>
      <c r="G47" s="5"/>
      <c r="H47" s="5"/>
      <c r="I47" s="5"/>
      <c r="J47" s="5" t="s">
        <v>280</v>
      </c>
      <c r="K47" s="25">
        <f>VLOOKUP(J47,Bins!$A$1:$B$12,2,0)</f>
        <v>3</v>
      </c>
      <c r="L47" s="25">
        <f t="shared" si="8"/>
        <v>0.279</v>
      </c>
    </row>
    <row r="48" ht="15.75" customHeight="1">
      <c r="A48" s="6" t="s">
        <v>318</v>
      </c>
      <c r="B48" s="6">
        <v>2018.0</v>
      </c>
      <c r="C48" s="26" t="s">
        <v>55</v>
      </c>
      <c r="D48" s="27" t="str">
        <f t="shared" si="7"/>
        <v>2018Q4</v>
      </c>
      <c r="E48" s="27">
        <v>0.066</v>
      </c>
      <c r="F48" s="5" t="s">
        <v>329</v>
      </c>
      <c r="G48" s="5"/>
      <c r="H48" s="5"/>
      <c r="I48" s="5"/>
      <c r="J48" s="5" t="s">
        <v>296</v>
      </c>
      <c r="K48" s="25">
        <f>VLOOKUP(J48,Bins!$A$1:$B$12,2,0)</f>
        <v>4</v>
      </c>
      <c r="L48" s="25">
        <f t="shared" si="8"/>
        <v>0.264</v>
      </c>
    </row>
    <row r="49" ht="15.75" customHeight="1">
      <c r="A49" s="6" t="s">
        <v>318</v>
      </c>
      <c r="B49" s="6">
        <v>2018.0</v>
      </c>
      <c r="C49" s="26" t="s">
        <v>55</v>
      </c>
      <c r="D49" s="27" t="str">
        <f t="shared" si="7"/>
        <v>2018Q4</v>
      </c>
      <c r="E49" s="27">
        <v>0.063</v>
      </c>
      <c r="F49" s="5" t="s">
        <v>331</v>
      </c>
      <c r="G49" s="5"/>
      <c r="H49" s="5"/>
      <c r="I49" s="5"/>
      <c r="J49" s="5" t="s">
        <v>280</v>
      </c>
      <c r="K49" s="25">
        <f>VLOOKUP(J49,Bins!$A$1:$B$12,2,0)</f>
        <v>3</v>
      </c>
      <c r="L49" s="25">
        <f t="shared" si="8"/>
        <v>0.189</v>
      </c>
    </row>
    <row r="50" ht="15.75" customHeight="1">
      <c r="A50" s="6" t="s">
        <v>318</v>
      </c>
      <c r="B50" s="6">
        <v>2018.0</v>
      </c>
      <c r="C50" s="26" t="s">
        <v>55</v>
      </c>
      <c r="D50" s="27" t="str">
        <f t="shared" si="7"/>
        <v>2018Q4</v>
      </c>
      <c r="E50" s="27">
        <v>0.061</v>
      </c>
      <c r="F50" s="5" t="s">
        <v>337</v>
      </c>
      <c r="G50" s="5"/>
      <c r="H50" s="5"/>
      <c r="I50" s="5"/>
      <c r="J50" s="5" t="s">
        <v>280</v>
      </c>
      <c r="K50" s="25">
        <f>VLOOKUP(J50,Bins!$A$1:$B$12,2,0)</f>
        <v>3</v>
      </c>
      <c r="L50" s="25">
        <f t="shared" si="8"/>
        <v>0.183</v>
      </c>
    </row>
    <row r="51" ht="15.75" customHeight="1">
      <c r="A51" s="6" t="s">
        <v>318</v>
      </c>
      <c r="B51" s="6">
        <v>2018.0</v>
      </c>
      <c r="C51" s="26" t="s">
        <v>55</v>
      </c>
      <c r="D51" s="27" t="str">
        <f t="shared" si="7"/>
        <v>2018Q4</v>
      </c>
      <c r="E51" s="27">
        <v>0.037</v>
      </c>
      <c r="F51" s="5" t="s">
        <v>340</v>
      </c>
      <c r="G51" s="5"/>
      <c r="H51" s="5"/>
      <c r="I51" s="5"/>
      <c r="J51" s="5" t="s">
        <v>280</v>
      </c>
      <c r="K51" s="25">
        <f>VLOOKUP(J51,Bins!$A$1:$B$12,2,0)</f>
        <v>3</v>
      </c>
      <c r="L51" s="25">
        <f t="shared" si="8"/>
        <v>0.111</v>
      </c>
    </row>
    <row r="52" ht="15.75" customHeight="1">
      <c r="A52" s="6" t="s">
        <v>318</v>
      </c>
      <c r="B52" s="6">
        <v>2018.0</v>
      </c>
      <c r="C52" s="26" t="s">
        <v>55</v>
      </c>
      <c r="D52" s="27" t="str">
        <f t="shared" si="7"/>
        <v>2018Q4</v>
      </c>
      <c r="E52" s="27">
        <v>0.035</v>
      </c>
      <c r="F52" s="5" t="s">
        <v>344</v>
      </c>
      <c r="G52" s="5"/>
      <c r="H52" s="5"/>
      <c r="I52" s="5"/>
      <c r="J52" s="5" t="s">
        <v>296</v>
      </c>
      <c r="K52" s="25">
        <f>VLOOKUP(J52,Bins!$A$1:$B$12,2,0)</f>
        <v>4</v>
      </c>
      <c r="L52" s="25">
        <f t="shared" si="8"/>
        <v>0.14</v>
      </c>
    </row>
    <row r="53" ht="15.75" customHeight="1">
      <c r="A53" s="6" t="s">
        <v>318</v>
      </c>
      <c r="B53" s="6">
        <v>2018.0</v>
      </c>
      <c r="C53" s="26" t="s">
        <v>55</v>
      </c>
      <c r="D53" s="27" t="str">
        <f t="shared" si="7"/>
        <v>2018Q4</v>
      </c>
      <c r="E53" s="27">
        <v>0.032</v>
      </c>
      <c r="F53" s="5" t="s">
        <v>350</v>
      </c>
      <c r="G53" s="5"/>
      <c r="H53" s="5"/>
      <c r="I53" s="5"/>
      <c r="J53" s="5" t="s">
        <v>299</v>
      </c>
      <c r="K53" s="25">
        <f>VLOOKUP(J53,Bins!$A$1:$B$12,2,0)</f>
        <v>5</v>
      </c>
      <c r="L53" s="25">
        <f t="shared" si="8"/>
        <v>0.16</v>
      </c>
    </row>
    <row r="54" ht="15.75" customHeight="1">
      <c r="A54" s="6" t="s">
        <v>318</v>
      </c>
      <c r="B54" s="6">
        <v>2018.0</v>
      </c>
      <c r="C54" s="26" t="s">
        <v>55</v>
      </c>
      <c r="D54" s="27" t="str">
        <f t="shared" si="7"/>
        <v>2018Q4</v>
      </c>
      <c r="E54" s="27">
        <v>0.023</v>
      </c>
      <c r="F54" s="5" t="s">
        <v>354</v>
      </c>
      <c r="G54" s="5"/>
      <c r="H54" s="5"/>
      <c r="I54" s="5"/>
      <c r="J54" s="5" t="s">
        <v>299</v>
      </c>
      <c r="K54" s="25">
        <f>VLOOKUP(J54,Bins!$A$1:$B$12,2,0)</f>
        <v>5</v>
      </c>
      <c r="L54" s="25">
        <f t="shared" si="8"/>
        <v>0.115</v>
      </c>
    </row>
    <row r="55" ht="15.75" customHeight="1">
      <c r="A55" s="6" t="s">
        <v>318</v>
      </c>
      <c r="B55" s="6">
        <v>2018.0</v>
      </c>
      <c r="C55" s="26" t="s">
        <v>55</v>
      </c>
      <c r="D55" s="27" t="str">
        <f t="shared" si="7"/>
        <v>2018Q4</v>
      </c>
      <c r="E55" s="27">
        <v>0.011</v>
      </c>
      <c r="F55" s="5" t="s">
        <v>359</v>
      </c>
      <c r="G55" s="5"/>
      <c r="H55" s="5"/>
      <c r="I55" s="5"/>
      <c r="J55" s="5" t="s">
        <v>299</v>
      </c>
      <c r="K55" s="25">
        <f>VLOOKUP(J55,Bins!$A$1:$B$12,2,0)</f>
        <v>5</v>
      </c>
      <c r="L55" s="25">
        <f t="shared" si="8"/>
        <v>0.055</v>
      </c>
    </row>
    <row r="56" ht="15.75" customHeight="1">
      <c r="A56" s="6" t="s">
        <v>363</v>
      </c>
      <c r="B56" s="6">
        <v>2019.0</v>
      </c>
      <c r="C56" s="26" t="s">
        <v>57</v>
      </c>
      <c r="D56" s="27" t="str">
        <f t="shared" si="7"/>
        <v>2019Q1</v>
      </c>
      <c r="E56" s="27">
        <v>0.722</v>
      </c>
      <c r="F56" s="5" t="s">
        <v>319</v>
      </c>
      <c r="G56" s="5"/>
      <c r="H56" s="5"/>
      <c r="I56" s="5"/>
      <c r="J56" s="5" t="s">
        <v>272</v>
      </c>
      <c r="K56" s="25">
        <f>VLOOKUP(J56,Bins!$A$1:$B$12,2,0)</f>
        <v>6</v>
      </c>
      <c r="L56" s="25">
        <f t="shared" si="8"/>
        <v>4.332</v>
      </c>
    </row>
    <row r="57" ht="15.75" customHeight="1">
      <c r="A57" s="6" t="s">
        <v>363</v>
      </c>
      <c r="B57" s="6">
        <v>2019.0</v>
      </c>
      <c r="C57" s="26" t="s">
        <v>57</v>
      </c>
      <c r="D57" s="27" t="str">
        <f t="shared" si="7"/>
        <v>2019Q1</v>
      </c>
      <c r="E57" s="27">
        <v>0.086</v>
      </c>
      <c r="F57" s="5" t="s">
        <v>368</v>
      </c>
      <c r="G57" s="5"/>
      <c r="H57" s="5"/>
      <c r="I57" s="5"/>
      <c r="J57" s="5" t="s">
        <v>280</v>
      </c>
      <c r="K57" s="25">
        <f>VLOOKUP(J57,Bins!$A$1:$B$12,2,0)</f>
        <v>3</v>
      </c>
      <c r="L57" s="25">
        <f t="shared" si="8"/>
        <v>0.258</v>
      </c>
    </row>
    <row r="58" ht="15.75" customHeight="1">
      <c r="A58" s="6" t="s">
        <v>363</v>
      </c>
      <c r="B58" s="6">
        <v>2019.0</v>
      </c>
      <c r="C58" s="26" t="s">
        <v>57</v>
      </c>
      <c r="D58" s="27" t="str">
        <f t="shared" si="7"/>
        <v>2019Q1</v>
      </c>
      <c r="E58" s="27">
        <v>0.042</v>
      </c>
      <c r="F58" s="5" t="s">
        <v>371</v>
      </c>
      <c r="G58" s="5"/>
      <c r="H58" s="5"/>
      <c r="I58" s="5"/>
      <c r="J58" s="5" t="s">
        <v>280</v>
      </c>
      <c r="K58" s="25">
        <f>VLOOKUP(J58,Bins!$A$1:$B$12,2,0)</f>
        <v>3</v>
      </c>
      <c r="L58" s="25">
        <f t="shared" si="8"/>
        <v>0.126</v>
      </c>
    </row>
    <row r="59" ht="15.75" customHeight="1">
      <c r="A59" s="6" t="s">
        <v>363</v>
      </c>
      <c r="B59" s="6">
        <v>2019.0</v>
      </c>
      <c r="C59" s="26" t="s">
        <v>57</v>
      </c>
      <c r="D59" s="27" t="str">
        <f t="shared" si="7"/>
        <v>2019Q1</v>
      </c>
      <c r="E59" s="27">
        <v>0.04</v>
      </c>
      <c r="F59" s="5" t="s">
        <v>373</v>
      </c>
      <c r="G59" s="5"/>
      <c r="H59" s="5"/>
      <c r="I59" s="5"/>
      <c r="J59" s="5" t="s">
        <v>286</v>
      </c>
      <c r="K59" s="25">
        <f>VLOOKUP(J59,Bins!$A$1:$B$12,2,0)</f>
        <v>2</v>
      </c>
      <c r="L59" s="25">
        <f t="shared" si="8"/>
        <v>0.08</v>
      </c>
    </row>
    <row r="60" ht="15.75" customHeight="1">
      <c r="A60" s="6" t="s">
        <v>363</v>
      </c>
      <c r="B60" s="6">
        <v>2019.0</v>
      </c>
      <c r="C60" s="26" t="s">
        <v>57</v>
      </c>
      <c r="D60" s="27" t="str">
        <f t="shared" si="7"/>
        <v>2019Q1</v>
      </c>
      <c r="E60" s="27">
        <v>0.039</v>
      </c>
      <c r="F60" s="5" t="s">
        <v>377</v>
      </c>
      <c r="G60" s="5"/>
      <c r="H60" s="5"/>
      <c r="I60" s="5"/>
      <c r="J60" s="5" t="s">
        <v>296</v>
      </c>
      <c r="K60" s="25">
        <f>VLOOKUP(J60,Bins!$A$1:$B$12,2,0)</f>
        <v>4</v>
      </c>
      <c r="L60" s="25">
        <f t="shared" si="8"/>
        <v>0.156</v>
      </c>
    </row>
    <row r="61" ht="15.75" customHeight="1">
      <c r="A61" s="6" t="s">
        <v>363</v>
      </c>
      <c r="B61" s="6">
        <v>2019.0</v>
      </c>
      <c r="C61" s="26" t="s">
        <v>57</v>
      </c>
      <c r="D61" s="27" t="str">
        <f t="shared" si="7"/>
        <v>2019Q1</v>
      </c>
      <c r="E61" s="27">
        <v>0.035</v>
      </c>
      <c r="F61" s="5" t="s">
        <v>382</v>
      </c>
      <c r="G61" s="5"/>
      <c r="H61" s="5"/>
      <c r="I61" s="5"/>
      <c r="J61" s="5" t="s">
        <v>299</v>
      </c>
      <c r="K61" s="25">
        <f>VLOOKUP(J61,Bins!$A$1:$B$12,2,0)</f>
        <v>5</v>
      </c>
      <c r="L61" s="25">
        <f t="shared" si="8"/>
        <v>0.175</v>
      </c>
    </row>
    <row r="62" ht="15.75" customHeight="1">
      <c r="A62" s="6" t="s">
        <v>363</v>
      </c>
      <c r="B62" s="6">
        <v>2019.0</v>
      </c>
      <c r="C62" s="26" t="s">
        <v>57</v>
      </c>
      <c r="D62" s="27" t="str">
        <f t="shared" si="7"/>
        <v>2019Q1</v>
      </c>
      <c r="E62" s="27">
        <v>0.02</v>
      </c>
      <c r="F62" s="5" t="s">
        <v>386</v>
      </c>
      <c r="G62" s="5"/>
      <c r="H62" s="5"/>
      <c r="I62" s="5"/>
      <c r="J62" s="5" t="s">
        <v>296</v>
      </c>
      <c r="K62" s="25">
        <f>VLOOKUP(J62,Bins!$A$1:$B$12,2,0)</f>
        <v>4</v>
      </c>
      <c r="L62" s="25">
        <f t="shared" si="8"/>
        <v>0.08</v>
      </c>
    </row>
    <row r="63" ht="15.75" customHeight="1">
      <c r="A63" s="6" t="s">
        <v>363</v>
      </c>
      <c r="B63" s="6">
        <v>2019.0</v>
      </c>
      <c r="C63" s="26" t="s">
        <v>57</v>
      </c>
      <c r="D63" s="27" t="str">
        <f t="shared" si="7"/>
        <v>2019Q1</v>
      </c>
      <c r="E63" s="27">
        <v>0.006</v>
      </c>
      <c r="F63" s="5" t="s">
        <v>388</v>
      </c>
      <c r="G63" s="5"/>
      <c r="H63" s="5"/>
      <c r="I63" s="5"/>
      <c r="J63" s="5" t="s">
        <v>286</v>
      </c>
      <c r="K63" s="25">
        <f>VLOOKUP(J63,Bins!$A$1:$B$12,2,0)</f>
        <v>2</v>
      </c>
      <c r="L63" s="25">
        <f t="shared" si="8"/>
        <v>0.012</v>
      </c>
    </row>
    <row r="64" ht="15.75" customHeight="1">
      <c r="A64" s="6" t="s">
        <v>363</v>
      </c>
      <c r="B64" s="6">
        <v>2019.0</v>
      </c>
      <c r="C64" s="26" t="s">
        <v>57</v>
      </c>
      <c r="D64" s="27" t="str">
        <f t="shared" si="7"/>
        <v>2019Q1</v>
      </c>
      <c r="E64" s="27">
        <v>0.006</v>
      </c>
      <c r="F64" s="5" t="s">
        <v>392</v>
      </c>
      <c r="G64" s="5"/>
      <c r="H64" s="5"/>
      <c r="I64" s="5"/>
      <c r="J64" s="5" t="s">
        <v>286</v>
      </c>
      <c r="K64" s="25">
        <f>VLOOKUP(J64,Bins!$A$1:$B$12,2,0)</f>
        <v>2</v>
      </c>
      <c r="L64" s="25">
        <f t="shared" si="8"/>
        <v>0.012</v>
      </c>
    </row>
    <row r="65" ht="15.75" customHeight="1">
      <c r="A65" s="6" t="s">
        <v>363</v>
      </c>
      <c r="B65" s="6">
        <v>2019.0</v>
      </c>
      <c r="C65" s="26" t="s">
        <v>57</v>
      </c>
      <c r="D65" s="27" t="str">
        <f t="shared" si="7"/>
        <v>2019Q1</v>
      </c>
      <c r="E65" s="27">
        <v>0.005</v>
      </c>
      <c r="F65" s="5" t="s">
        <v>394</v>
      </c>
      <c r="G65" s="5"/>
      <c r="H65" s="5"/>
      <c r="I65" s="5"/>
      <c r="J65" s="5" t="s">
        <v>395</v>
      </c>
      <c r="K65" s="25">
        <f>VLOOKUP(J65,Bins!$A$1:$B$12,2,0)</f>
        <v>1</v>
      </c>
      <c r="L65" s="25">
        <f t="shared" si="8"/>
        <v>0.005</v>
      </c>
    </row>
    <row r="66" ht="15.75" customHeight="1">
      <c r="A66" s="6" t="s">
        <v>397</v>
      </c>
      <c r="B66" s="6">
        <v>2019.0</v>
      </c>
      <c r="C66" s="26" t="s">
        <v>59</v>
      </c>
      <c r="D66" s="27" t="str">
        <f t="shared" si="7"/>
        <v>2019Q2</v>
      </c>
      <c r="E66" s="27">
        <v>0.352</v>
      </c>
      <c r="F66" s="5" t="s">
        <v>398</v>
      </c>
      <c r="G66" s="5"/>
      <c r="H66" s="5"/>
      <c r="I66" s="5"/>
      <c r="J66" s="5" t="s">
        <v>272</v>
      </c>
      <c r="K66" s="25">
        <f>VLOOKUP(J66,Bins!$A$1:$B$12,2,0)</f>
        <v>6</v>
      </c>
      <c r="L66" s="25">
        <f t="shared" si="8"/>
        <v>2.112</v>
      </c>
    </row>
    <row r="67" ht="15.75" customHeight="1">
      <c r="A67" s="6" t="s">
        <v>397</v>
      </c>
      <c r="B67" s="6">
        <v>2019.0</v>
      </c>
      <c r="C67" s="26" t="s">
        <v>59</v>
      </c>
      <c r="D67" s="27" t="str">
        <f t="shared" si="7"/>
        <v>2019Q2</v>
      </c>
      <c r="E67" s="27">
        <v>0.209</v>
      </c>
      <c r="F67" s="5" t="s">
        <v>400</v>
      </c>
      <c r="G67" s="5"/>
      <c r="H67" s="5"/>
      <c r="I67" s="5"/>
      <c r="J67" s="5" t="s">
        <v>280</v>
      </c>
      <c r="K67" s="25">
        <f>VLOOKUP(J67,Bins!$A$1:$B$12,2,0)</f>
        <v>3</v>
      </c>
      <c r="L67" s="25">
        <f t="shared" si="8"/>
        <v>0.627</v>
      </c>
    </row>
    <row r="68" ht="15.75" customHeight="1">
      <c r="A68" s="6" t="s">
        <v>397</v>
      </c>
      <c r="B68" s="6">
        <v>2019.0</v>
      </c>
      <c r="C68" s="26" t="s">
        <v>59</v>
      </c>
      <c r="D68" s="27" t="str">
        <f t="shared" si="7"/>
        <v>2019Q2</v>
      </c>
      <c r="E68" s="27">
        <v>0.099</v>
      </c>
      <c r="F68" s="5" t="s">
        <v>402</v>
      </c>
      <c r="G68" s="5"/>
      <c r="H68" s="5"/>
      <c r="I68" s="5"/>
      <c r="J68" s="5" t="s">
        <v>286</v>
      </c>
      <c r="K68" s="25">
        <f>VLOOKUP(J68,Bins!$A$1:$B$12,2,0)</f>
        <v>2</v>
      </c>
      <c r="L68" s="25">
        <f t="shared" si="8"/>
        <v>0.198</v>
      </c>
    </row>
    <row r="69" ht="15.75" customHeight="1">
      <c r="A69" s="6" t="s">
        <v>397</v>
      </c>
      <c r="B69" s="6">
        <v>2019.0</v>
      </c>
      <c r="C69" s="26" t="s">
        <v>59</v>
      </c>
      <c r="D69" s="27" t="str">
        <f t="shared" si="7"/>
        <v>2019Q2</v>
      </c>
      <c r="E69" s="27">
        <v>0.093</v>
      </c>
      <c r="F69" s="5" t="s">
        <v>405</v>
      </c>
      <c r="G69" s="5"/>
      <c r="H69" s="5"/>
      <c r="I69" s="5"/>
      <c r="J69" s="5" t="s">
        <v>296</v>
      </c>
      <c r="K69" s="25">
        <f>VLOOKUP(J69,Bins!$A$1:$B$12,2,0)</f>
        <v>4</v>
      </c>
      <c r="L69" s="25">
        <f t="shared" si="8"/>
        <v>0.372</v>
      </c>
    </row>
    <row r="70" ht="15.75" customHeight="1">
      <c r="A70" s="6" t="s">
        <v>397</v>
      </c>
      <c r="B70" s="6">
        <v>2019.0</v>
      </c>
      <c r="C70" s="26" t="s">
        <v>59</v>
      </c>
      <c r="D70" s="27" t="str">
        <f t="shared" si="7"/>
        <v>2019Q2</v>
      </c>
      <c r="E70" s="27">
        <v>0.073</v>
      </c>
      <c r="F70" s="5" t="s">
        <v>407</v>
      </c>
      <c r="G70" s="5"/>
      <c r="H70" s="5"/>
      <c r="I70" s="5"/>
      <c r="J70" s="5" t="s">
        <v>296</v>
      </c>
      <c r="K70" s="25">
        <f>VLOOKUP(J70,Bins!$A$1:$B$12,2,0)</f>
        <v>4</v>
      </c>
      <c r="L70" s="25">
        <f t="shared" si="8"/>
        <v>0.292</v>
      </c>
    </row>
    <row r="71" ht="15.75" customHeight="1">
      <c r="A71" s="6" t="s">
        <v>397</v>
      </c>
      <c r="B71" s="6">
        <v>2019.0</v>
      </c>
      <c r="C71" s="26" t="s">
        <v>59</v>
      </c>
      <c r="D71" s="27" t="str">
        <f t="shared" si="7"/>
        <v>2019Q2</v>
      </c>
      <c r="E71" s="27">
        <v>0.046</v>
      </c>
      <c r="F71" s="5" t="s">
        <v>410</v>
      </c>
      <c r="G71" s="5"/>
      <c r="H71" s="5"/>
      <c r="I71" s="5"/>
      <c r="J71" s="5" t="s">
        <v>299</v>
      </c>
      <c r="K71" s="25">
        <f>VLOOKUP(J71,Bins!$A$1:$B$12,2,0)</f>
        <v>5</v>
      </c>
      <c r="L71" s="25">
        <f t="shared" si="8"/>
        <v>0.23</v>
      </c>
    </row>
    <row r="72" ht="15.75" customHeight="1">
      <c r="A72" s="6" t="s">
        <v>397</v>
      </c>
      <c r="B72" s="6">
        <v>2019.0</v>
      </c>
      <c r="C72" s="26" t="s">
        <v>59</v>
      </c>
      <c r="D72" s="27" t="str">
        <f t="shared" si="7"/>
        <v>2019Q2</v>
      </c>
      <c r="E72" s="27">
        <v>0.039</v>
      </c>
      <c r="F72" s="5" t="s">
        <v>413</v>
      </c>
      <c r="G72" s="5"/>
      <c r="H72" s="5"/>
      <c r="I72" s="5"/>
      <c r="J72" s="5" t="s">
        <v>299</v>
      </c>
      <c r="K72" s="25">
        <f>VLOOKUP(J72,Bins!$A$1:$B$12,2,0)</f>
        <v>5</v>
      </c>
      <c r="L72" s="25">
        <f t="shared" si="8"/>
        <v>0.195</v>
      </c>
    </row>
    <row r="73" ht="15.75" customHeight="1">
      <c r="A73" s="6" t="s">
        <v>397</v>
      </c>
      <c r="B73" s="6">
        <v>2019.0</v>
      </c>
      <c r="C73" s="26" t="s">
        <v>59</v>
      </c>
      <c r="D73" s="27" t="str">
        <f t="shared" si="7"/>
        <v>2019Q2</v>
      </c>
      <c r="E73" s="27">
        <v>0.038</v>
      </c>
      <c r="F73" s="5" t="s">
        <v>415</v>
      </c>
      <c r="G73" s="5"/>
      <c r="H73" s="5"/>
      <c r="I73" s="5"/>
      <c r="J73" s="5" t="s">
        <v>280</v>
      </c>
      <c r="K73" s="25">
        <f>VLOOKUP(J73,Bins!$A$1:$B$12,2,0)</f>
        <v>3</v>
      </c>
      <c r="L73" s="25">
        <f t="shared" si="8"/>
        <v>0.114</v>
      </c>
    </row>
    <row r="74" ht="15.75" customHeight="1">
      <c r="A74" s="6" t="s">
        <v>397</v>
      </c>
      <c r="B74" s="6">
        <v>2019.0</v>
      </c>
      <c r="C74" s="26" t="s">
        <v>59</v>
      </c>
      <c r="D74" s="27" t="str">
        <f t="shared" si="7"/>
        <v>2019Q2</v>
      </c>
      <c r="E74" s="27">
        <v>0.038</v>
      </c>
      <c r="F74" s="5" t="s">
        <v>417</v>
      </c>
      <c r="G74" s="5"/>
      <c r="H74" s="5"/>
      <c r="I74" s="5"/>
      <c r="J74" s="5" t="s">
        <v>286</v>
      </c>
      <c r="K74" s="25">
        <f>VLOOKUP(J74,Bins!$A$1:$B$12,2,0)</f>
        <v>2</v>
      </c>
      <c r="L74" s="25">
        <f t="shared" si="8"/>
        <v>0.076</v>
      </c>
    </row>
    <row r="75" ht="15.75" customHeight="1">
      <c r="A75" s="6" t="s">
        <v>397</v>
      </c>
      <c r="B75" s="6">
        <v>2019.0</v>
      </c>
      <c r="C75" s="26" t="s">
        <v>59</v>
      </c>
      <c r="D75" s="27" t="str">
        <f t="shared" si="7"/>
        <v>2019Q2</v>
      </c>
      <c r="E75" s="27">
        <v>0.014</v>
      </c>
      <c r="F75" s="5" t="s">
        <v>419</v>
      </c>
      <c r="G75" s="5"/>
      <c r="H75" s="5"/>
      <c r="I75" s="5"/>
      <c r="J75" s="5" t="s">
        <v>286</v>
      </c>
      <c r="K75" s="25">
        <f>VLOOKUP(J75,Bins!$A$1:$B$12,2,0)</f>
        <v>2</v>
      </c>
      <c r="L75" s="25">
        <f t="shared" si="8"/>
        <v>0.028</v>
      </c>
    </row>
    <row r="76" ht="15.75" customHeight="1">
      <c r="A76" s="6" t="s">
        <v>421</v>
      </c>
      <c r="B76" s="6">
        <v>2019.0</v>
      </c>
      <c r="C76" s="26" t="s">
        <v>37</v>
      </c>
      <c r="D76" s="27" t="str">
        <f t="shared" si="7"/>
        <v>2019Q3</v>
      </c>
      <c r="E76" s="27">
        <v>0.27</v>
      </c>
      <c r="F76" s="5" t="s">
        <v>422</v>
      </c>
      <c r="G76" s="5"/>
      <c r="H76" s="5"/>
      <c r="I76" s="5"/>
      <c r="J76" s="5" t="s">
        <v>395</v>
      </c>
      <c r="K76" s="25">
        <f>VLOOKUP(J76,Bins!$A$1:$B$12,2,0)</f>
        <v>1</v>
      </c>
      <c r="L76" s="25">
        <f t="shared" si="8"/>
        <v>0.27</v>
      </c>
    </row>
    <row r="77" ht="15.75" customHeight="1">
      <c r="A77" s="6" t="s">
        <v>421</v>
      </c>
      <c r="B77" s="6">
        <v>2019.0</v>
      </c>
      <c r="C77" s="26" t="s">
        <v>37</v>
      </c>
      <c r="D77" s="27" t="str">
        <f t="shared" si="7"/>
        <v>2019Q3</v>
      </c>
      <c r="E77" s="27">
        <v>0.139</v>
      </c>
      <c r="F77" s="5" t="s">
        <v>423</v>
      </c>
      <c r="G77" s="5"/>
      <c r="H77" s="5"/>
      <c r="I77" s="5"/>
      <c r="J77" s="5" t="s">
        <v>286</v>
      </c>
      <c r="K77" s="25">
        <f>VLOOKUP(J77,Bins!$A$1:$B$12,2,0)</f>
        <v>2</v>
      </c>
      <c r="L77" s="25">
        <f t="shared" si="8"/>
        <v>0.278</v>
      </c>
    </row>
    <row r="78" ht="15.75" customHeight="1">
      <c r="A78" s="6" t="s">
        <v>421</v>
      </c>
      <c r="B78" s="6">
        <v>2019.0</v>
      </c>
      <c r="C78" s="26" t="s">
        <v>37</v>
      </c>
      <c r="D78" s="27" t="str">
        <f t="shared" si="7"/>
        <v>2019Q3</v>
      </c>
      <c r="E78" s="27">
        <v>0.125</v>
      </c>
      <c r="F78" s="5" t="s">
        <v>425</v>
      </c>
      <c r="G78" s="5"/>
      <c r="H78" s="5"/>
      <c r="I78" s="5"/>
      <c r="J78" s="5" t="s">
        <v>286</v>
      </c>
      <c r="K78" s="25">
        <f>VLOOKUP(J78,Bins!$A$1:$B$12,2,0)</f>
        <v>2</v>
      </c>
      <c r="L78" s="25">
        <f t="shared" si="8"/>
        <v>0.25</v>
      </c>
    </row>
    <row r="79" ht="15.75" customHeight="1">
      <c r="A79" s="6" t="s">
        <v>421</v>
      </c>
      <c r="B79" s="6">
        <v>2019.0</v>
      </c>
      <c r="C79" s="26" t="s">
        <v>37</v>
      </c>
      <c r="D79" s="27" t="str">
        <f t="shared" si="7"/>
        <v>2019Q3</v>
      </c>
      <c r="E79" s="27">
        <v>0.106</v>
      </c>
      <c r="F79" s="5" t="s">
        <v>427</v>
      </c>
      <c r="G79" s="5"/>
      <c r="H79" s="5"/>
      <c r="I79" s="5"/>
      <c r="J79" s="5" t="s">
        <v>280</v>
      </c>
      <c r="K79" s="25">
        <f>VLOOKUP(J79,Bins!$A$1:$B$12,2,0)</f>
        <v>3</v>
      </c>
      <c r="L79" s="25">
        <f t="shared" si="8"/>
        <v>0.318</v>
      </c>
    </row>
    <row r="80" ht="15.75" customHeight="1">
      <c r="A80" s="6" t="s">
        <v>421</v>
      </c>
      <c r="B80" s="6">
        <v>2019.0</v>
      </c>
      <c r="C80" s="26" t="s">
        <v>37</v>
      </c>
      <c r="D80" s="27" t="str">
        <f t="shared" si="7"/>
        <v>2019Q3</v>
      </c>
      <c r="E80" s="27">
        <v>0.079</v>
      </c>
      <c r="F80" s="5" t="s">
        <v>430</v>
      </c>
      <c r="G80" s="5"/>
      <c r="H80" s="5"/>
      <c r="I80" s="5"/>
      <c r="J80" s="5" t="s">
        <v>280</v>
      </c>
      <c r="K80" s="25">
        <f>VLOOKUP(J80,Bins!$A$1:$B$12,2,0)</f>
        <v>3</v>
      </c>
      <c r="L80" s="25">
        <f t="shared" si="8"/>
        <v>0.237</v>
      </c>
    </row>
    <row r="81" ht="15.75" customHeight="1">
      <c r="A81" s="6" t="s">
        <v>421</v>
      </c>
      <c r="B81" s="6">
        <v>2019.0</v>
      </c>
      <c r="C81" s="26" t="s">
        <v>37</v>
      </c>
      <c r="D81" s="27" t="str">
        <f t="shared" si="7"/>
        <v>2019Q3</v>
      </c>
      <c r="E81" s="27">
        <v>0.072</v>
      </c>
      <c r="F81" s="5" t="s">
        <v>432</v>
      </c>
      <c r="G81" s="5"/>
      <c r="H81" s="5"/>
      <c r="I81" s="5"/>
      <c r="J81" s="5" t="s">
        <v>272</v>
      </c>
      <c r="K81" s="25">
        <f>VLOOKUP(J81,Bins!$A$1:$B$12,2,0)</f>
        <v>6</v>
      </c>
      <c r="L81" s="25">
        <f t="shared" si="8"/>
        <v>0.432</v>
      </c>
    </row>
    <row r="82" ht="15.75" customHeight="1">
      <c r="A82" s="6" t="s">
        <v>421</v>
      </c>
      <c r="B82" s="6">
        <v>2019.0</v>
      </c>
      <c r="C82" s="26" t="s">
        <v>37</v>
      </c>
      <c r="D82" s="27" t="str">
        <f t="shared" si="7"/>
        <v>2019Q3</v>
      </c>
      <c r="E82" s="27">
        <v>0.072</v>
      </c>
      <c r="F82" s="5" t="s">
        <v>434</v>
      </c>
      <c r="G82" s="5"/>
      <c r="H82" s="5"/>
      <c r="I82" s="5"/>
      <c r="J82" s="5" t="s">
        <v>296</v>
      </c>
      <c r="K82" s="25">
        <f>VLOOKUP(J82,Bins!$A$1:$B$12,2,0)</f>
        <v>4</v>
      </c>
      <c r="L82" s="25">
        <f t="shared" si="8"/>
        <v>0.288</v>
      </c>
    </row>
    <row r="83" ht="15.75" customHeight="1">
      <c r="A83" s="6" t="s">
        <v>421</v>
      </c>
      <c r="B83" s="6">
        <v>2019.0</v>
      </c>
      <c r="C83" s="26" t="s">
        <v>37</v>
      </c>
      <c r="D83" s="27" t="str">
        <f t="shared" si="7"/>
        <v>2019Q3</v>
      </c>
      <c r="E83" s="27">
        <v>0.05</v>
      </c>
      <c r="F83" s="5" t="s">
        <v>436</v>
      </c>
      <c r="G83" s="5"/>
      <c r="H83" s="5"/>
      <c r="I83" s="5"/>
      <c r="J83" s="5" t="s">
        <v>395</v>
      </c>
      <c r="K83" s="25">
        <f>VLOOKUP(J83,Bins!$A$1:$B$12,2,0)</f>
        <v>1</v>
      </c>
      <c r="L83" s="25">
        <f t="shared" si="8"/>
        <v>0.05</v>
      </c>
    </row>
    <row r="84" ht="15.75" customHeight="1">
      <c r="A84" s="6" t="s">
        <v>421</v>
      </c>
      <c r="B84" s="6">
        <v>2019.0</v>
      </c>
      <c r="C84" s="26" t="s">
        <v>37</v>
      </c>
      <c r="D84" s="27" t="str">
        <f t="shared" si="7"/>
        <v>2019Q3</v>
      </c>
      <c r="E84" s="27">
        <v>0.049</v>
      </c>
      <c r="F84" s="5" t="s">
        <v>438</v>
      </c>
      <c r="G84" s="5"/>
      <c r="H84" s="5"/>
      <c r="I84" s="5"/>
      <c r="J84" s="5" t="s">
        <v>286</v>
      </c>
      <c r="K84" s="25">
        <f>VLOOKUP(J84,Bins!$A$1:$B$12,2,0)</f>
        <v>2</v>
      </c>
      <c r="L84" s="25">
        <f t="shared" si="8"/>
        <v>0.098</v>
      </c>
    </row>
    <row r="85" ht="15.75" customHeight="1">
      <c r="A85" s="6" t="s">
        <v>421</v>
      </c>
      <c r="B85" s="6">
        <v>2019.0</v>
      </c>
      <c r="C85" s="26" t="s">
        <v>37</v>
      </c>
      <c r="D85" s="27" t="str">
        <f t="shared" si="7"/>
        <v>2019Q3</v>
      </c>
      <c r="E85" s="27">
        <v>0.038</v>
      </c>
      <c r="F85" s="5" t="s">
        <v>441</v>
      </c>
      <c r="G85" s="5"/>
      <c r="H85" s="5"/>
      <c r="I85" s="5"/>
      <c r="J85" s="5" t="s">
        <v>299</v>
      </c>
      <c r="K85" s="25">
        <f>VLOOKUP(J85,Bins!$A$1:$B$12,2,0)</f>
        <v>5</v>
      </c>
      <c r="L85" s="25">
        <f t="shared" si="8"/>
        <v>0.19</v>
      </c>
    </row>
    <row r="86" ht="15.75" customHeight="1">
      <c r="A86" s="6" t="s">
        <v>443</v>
      </c>
      <c r="B86" s="6">
        <v>2019.0</v>
      </c>
      <c r="C86" s="26" t="s">
        <v>55</v>
      </c>
      <c r="D86" s="27" t="str">
        <f t="shared" si="7"/>
        <v>2019Q4</v>
      </c>
      <c r="E86" s="27">
        <v>0.252</v>
      </c>
      <c r="F86" s="5" t="s">
        <v>444</v>
      </c>
      <c r="G86" s="5"/>
      <c r="H86" s="5"/>
      <c r="I86" s="5"/>
      <c r="J86" s="5" t="s">
        <v>395</v>
      </c>
      <c r="K86" s="25">
        <f>VLOOKUP(J86,Bins!$A$1:$B$12,2,0)</f>
        <v>1</v>
      </c>
      <c r="L86" s="25">
        <f t="shared" si="8"/>
        <v>0.252</v>
      </c>
    </row>
    <row r="87" ht="15.75" customHeight="1">
      <c r="A87" s="6" t="s">
        <v>443</v>
      </c>
      <c r="B87" s="6">
        <v>2019.0</v>
      </c>
      <c r="C87" s="26" t="s">
        <v>55</v>
      </c>
      <c r="D87" s="27" t="str">
        <f t="shared" si="7"/>
        <v>2019Q4</v>
      </c>
      <c r="E87" s="27">
        <v>0.208</v>
      </c>
      <c r="F87" s="5" t="s">
        <v>446</v>
      </c>
      <c r="G87" s="5"/>
      <c r="H87" s="5"/>
      <c r="I87" s="5"/>
      <c r="J87" s="5" t="s">
        <v>286</v>
      </c>
      <c r="K87" s="25">
        <f>VLOOKUP(J87,Bins!$A$1:$B$12,2,0)</f>
        <v>2</v>
      </c>
      <c r="L87" s="25">
        <f t="shared" si="8"/>
        <v>0.416</v>
      </c>
    </row>
    <row r="88" ht="15.75" customHeight="1">
      <c r="A88" s="6" t="s">
        <v>443</v>
      </c>
      <c r="B88" s="6">
        <v>2019.0</v>
      </c>
      <c r="C88" s="26" t="s">
        <v>55</v>
      </c>
      <c r="D88" s="27" t="str">
        <f t="shared" si="7"/>
        <v>2019Q4</v>
      </c>
      <c r="E88" s="27">
        <v>0.168</v>
      </c>
      <c r="F88" s="5" t="s">
        <v>448</v>
      </c>
      <c r="G88" s="5"/>
      <c r="H88" s="5"/>
      <c r="I88" s="5"/>
      <c r="J88" s="5" t="s">
        <v>280</v>
      </c>
      <c r="K88" s="25">
        <f>VLOOKUP(J88,Bins!$A$1:$B$12,2,0)</f>
        <v>3</v>
      </c>
      <c r="L88" s="25">
        <f t="shared" si="8"/>
        <v>0.504</v>
      </c>
    </row>
    <row r="89" ht="15.75" customHeight="1">
      <c r="A89" s="6" t="s">
        <v>443</v>
      </c>
      <c r="B89" s="6">
        <v>2019.0</v>
      </c>
      <c r="C89" s="26" t="s">
        <v>55</v>
      </c>
      <c r="D89" s="27" t="str">
        <f t="shared" si="7"/>
        <v>2019Q4</v>
      </c>
      <c r="E89" s="27">
        <v>0.115</v>
      </c>
      <c r="F89" s="5" t="s">
        <v>450</v>
      </c>
      <c r="G89" s="5"/>
      <c r="H89" s="5"/>
      <c r="I89" s="5"/>
      <c r="J89" s="5" t="s">
        <v>272</v>
      </c>
      <c r="K89" s="25">
        <f>VLOOKUP(J89,Bins!$A$1:$B$12,2,0)</f>
        <v>6</v>
      </c>
      <c r="L89" s="25">
        <f t="shared" si="8"/>
        <v>0.69</v>
      </c>
    </row>
    <row r="90" ht="15.75" customHeight="1">
      <c r="A90" s="6" t="s">
        <v>443</v>
      </c>
      <c r="B90" s="6">
        <v>2019.0</v>
      </c>
      <c r="C90" s="26" t="s">
        <v>55</v>
      </c>
      <c r="D90" s="27" t="str">
        <f t="shared" si="7"/>
        <v>2019Q4</v>
      </c>
      <c r="E90" s="27">
        <v>0.076</v>
      </c>
      <c r="F90" s="5" t="s">
        <v>453</v>
      </c>
      <c r="G90" s="5"/>
      <c r="H90" s="5"/>
      <c r="I90" s="5"/>
      <c r="J90" s="5" t="s">
        <v>286</v>
      </c>
      <c r="K90" s="25">
        <f>VLOOKUP(J90,Bins!$A$1:$B$12,2,0)</f>
        <v>2</v>
      </c>
      <c r="L90" s="25">
        <f t="shared" si="8"/>
        <v>0.152</v>
      </c>
    </row>
    <row r="91" ht="15.75" customHeight="1">
      <c r="A91" s="6" t="s">
        <v>443</v>
      </c>
      <c r="B91" s="6">
        <v>2019.0</v>
      </c>
      <c r="C91" s="26" t="s">
        <v>55</v>
      </c>
      <c r="D91" s="27" t="str">
        <f t="shared" si="7"/>
        <v>2019Q4</v>
      </c>
      <c r="E91" s="27">
        <v>0.057</v>
      </c>
      <c r="F91" s="5" t="s">
        <v>456</v>
      </c>
      <c r="G91" s="5"/>
      <c r="H91" s="5"/>
      <c r="I91" s="5"/>
      <c r="J91" s="5" t="s">
        <v>296</v>
      </c>
      <c r="K91" s="25">
        <f>VLOOKUP(J91,Bins!$A$1:$B$12,2,0)</f>
        <v>4</v>
      </c>
      <c r="L91" s="25">
        <f t="shared" si="8"/>
        <v>0.228</v>
      </c>
    </row>
    <row r="92" ht="15.75" customHeight="1">
      <c r="A92" s="6" t="s">
        <v>443</v>
      </c>
      <c r="B92" s="6">
        <v>2019.0</v>
      </c>
      <c r="C92" s="26" t="s">
        <v>55</v>
      </c>
      <c r="D92" s="27" t="str">
        <f t="shared" si="7"/>
        <v>2019Q4</v>
      </c>
      <c r="E92" s="27">
        <v>0.045</v>
      </c>
      <c r="F92" s="5" t="s">
        <v>458</v>
      </c>
      <c r="G92" s="5"/>
      <c r="H92" s="5"/>
      <c r="I92" s="5"/>
      <c r="J92" s="5" t="s">
        <v>181</v>
      </c>
      <c r="K92" s="25">
        <f>VLOOKUP(J92,Bins!$A$1:$B$12,2,0)</f>
        <v>1</v>
      </c>
      <c r="L92" s="25">
        <f t="shared" si="8"/>
        <v>0.045</v>
      </c>
    </row>
    <row r="93" ht="15.75" customHeight="1">
      <c r="A93" s="6" t="s">
        <v>443</v>
      </c>
      <c r="B93" s="6">
        <v>2019.0</v>
      </c>
      <c r="C93" s="26" t="s">
        <v>55</v>
      </c>
      <c r="D93" s="27" t="str">
        <f t="shared" si="7"/>
        <v>2019Q4</v>
      </c>
      <c r="E93" s="27">
        <v>0.038</v>
      </c>
      <c r="F93" s="5" t="s">
        <v>461</v>
      </c>
      <c r="G93" s="5"/>
      <c r="H93" s="5"/>
      <c r="I93" s="5"/>
      <c r="J93" s="5" t="s">
        <v>286</v>
      </c>
      <c r="K93" s="25">
        <f>VLOOKUP(J93,Bins!$A$1:$B$12,2,0)</f>
        <v>2</v>
      </c>
      <c r="L93" s="25">
        <f t="shared" si="8"/>
        <v>0.076</v>
      </c>
    </row>
    <row r="94" ht="15.75" customHeight="1">
      <c r="A94" s="6" t="s">
        <v>443</v>
      </c>
      <c r="B94" s="6">
        <v>2019.0</v>
      </c>
      <c r="C94" s="26" t="s">
        <v>55</v>
      </c>
      <c r="D94" s="27" t="str">
        <f t="shared" si="7"/>
        <v>2019Q4</v>
      </c>
      <c r="E94" s="27">
        <v>0.027</v>
      </c>
      <c r="F94" s="5" t="s">
        <v>462</v>
      </c>
      <c r="G94" s="5"/>
      <c r="H94" s="5"/>
      <c r="I94" s="5"/>
      <c r="J94" s="5" t="s">
        <v>280</v>
      </c>
      <c r="K94" s="25">
        <f>VLOOKUP(J94,Bins!$A$1:$B$12,2,0)</f>
        <v>3</v>
      </c>
      <c r="L94" s="25">
        <f t="shared" si="8"/>
        <v>0.081</v>
      </c>
    </row>
    <row r="95" ht="15.75" customHeight="1">
      <c r="A95" s="6" t="s">
        <v>443</v>
      </c>
      <c r="B95" s="6">
        <v>2019.0</v>
      </c>
      <c r="C95" s="26" t="s">
        <v>55</v>
      </c>
      <c r="D95" s="27" t="str">
        <f t="shared" si="7"/>
        <v>2019Q4</v>
      </c>
      <c r="E95" s="27">
        <v>0.014</v>
      </c>
      <c r="F95" s="5" t="s">
        <v>464</v>
      </c>
      <c r="G95" s="5"/>
      <c r="H95" s="5"/>
      <c r="I95" s="5"/>
      <c r="J95" s="5" t="s">
        <v>299</v>
      </c>
      <c r="K95" s="25">
        <f>VLOOKUP(J95,Bins!$A$1:$B$12,2,0)</f>
        <v>5</v>
      </c>
      <c r="L95" s="25">
        <f t="shared" si="8"/>
        <v>0.07</v>
      </c>
    </row>
    <row r="96" ht="15.75" customHeight="1">
      <c r="A96" s="6" t="s">
        <v>466</v>
      </c>
      <c r="B96" s="6">
        <v>2020.0</v>
      </c>
      <c r="C96" s="26" t="s">
        <v>57</v>
      </c>
      <c r="D96" s="27" t="str">
        <f t="shared" si="7"/>
        <v>2020Q1</v>
      </c>
      <c r="E96" s="27">
        <v>0.345</v>
      </c>
      <c r="F96" s="5" t="s">
        <v>467</v>
      </c>
      <c r="G96" s="5"/>
      <c r="H96" s="5"/>
      <c r="I96" s="5"/>
      <c r="J96" s="5" t="s">
        <v>272</v>
      </c>
      <c r="K96" s="25">
        <f>VLOOKUP(J96,Bins!$A$1:$B$12,2,0)</f>
        <v>6</v>
      </c>
      <c r="L96" s="25">
        <f t="shared" si="8"/>
        <v>2.07</v>
      </c>
    </row>
    <row r="97" ht="15.75" customHeight="1">
      <c r="A97" s="6" t="s">
        <v>466</v>
      </c>
      <c r="B97" s="6">
        <v>2020.0</v>
      </c>
      <c r="C97" s="26" t="s">
        <v>57</v>
      </c>
      <c r="D97" s="27" t="str">
        <f t="shared" si="7"/>
        <v>2020Q1</v>
      </c>
      <c r="E97" s="27">
        <v>0.148</v>
      </c>
      <c r="F97" s="5" t="s">
        <v>470</v>
      </c>
      <c r="G97" s="5"/>
      <c r="H97" s="5"/>
      <c r="I97" s="5"/>
      <c r="J97" s="5" t="s">
        <v>280</v>
      </c>
      <c r="K97" s="25">
        <f>VLOOKUP(J97,Bins!$A$1:$B$12,2,0)</f>
        <v>3</v>
      </c>
      <c r="L97" s="25">
        <f t="shared" si="8"/>
        <v>0.444</v>
      </c>
    </row>
    <row r="98" ht="15.75" customHeight="1">
      <c r="A98" s="6" t="s">
        <v>466</v>
      </c>
      <c r="B98" s="6">
        <v>2020.0</v>
      </c>
      <c r="C98" s="26" t="s">
        <v>57</v>
      </c>
      <c r="D98" s="27" t="str">
        <f t="shared" si="7"/>
        <v>2020Q1</v>
      </c>
      <c r="E98" s="27">
        <v>0.115</v>
      </c>
      <c r="F98" s="5" t="s">
        <v>472</v>
      </c>
      <c r="G98" s="5"/>
      <c r="H98" s="5"/>
      <c r="I98" s="5"/>
      <c r="J98" s="5" t="s">
        <v>395</v>
      </c>
      <c r="K98" s="25">
        <f>VLOOKUP(J98,Bins!$A$1:$B$12,2,0)</f>
        <v>1</v>
      </c>
      <c r="L98" s="25">
        <f t="shared" si="8"/>
        <v>0.115</v>
      </c>
    </row>
    <row r="99" ht="15.75" customHeight="1">
      <c r="A99" s="6" t="s">
        <v>466</v>
      </c>
      <c r="B99" s="6">
        <v>2020.0</v>
      </c>
      <c r="C99" s="26" t="s">
        <v>57</v>
      </c>
      <c r="D99" s="27" t="str">
        <f t="shared" si="7"/>
        <v>2020Q1</v>
      </c>
      <c r="E99" s="27">
        <v>0.083</v>
      </c>
      <c r="F99" s="5" t="s">
        <v>474</v>
      </c>
      <c r="G99" s="5"/>
      <c r="H99" s="5"/>
      <c r="I99" s="5"/>
      <c r="J99" s="5" t="s">
        <v>296</v>
      </c>
      <c r="K99" s="25">
        <f>VLOOKUP(J99,Bins!$A$1:$B$12,2,0)</f>
        <v>4</v>
      </c>
      <c r="L99" s="25">
        <f t="shared" si="8"/>
        <v>0.332</v>
      </c>
    </row>
    <row r="100" ht="15.75" customHeight="1">
      <c r="A100" s="6" t="s">
        <v>466</v>
      </c>
      <c r="B100" s="6">
        <v>2020.0</v>
      </c>
      <c r="C100" s="26" t="s">
        <v>57</v>
      </c>
      <c r="D100" s="27" t="str">
        <f t="shared" si="7"/>
        <v>2020Q1</v>
      </c>
      <c r="E100" s="27">
        <v>0.081</v>
      </c>
      <c r="F100" s="5" t="s">
        <v>476</v>
      </c>
      <c r="G100" s="5"/>
      <c r="H100" s="5"/>
      <c r="I100" s="5"/>
      <c r="J100" s="5" t="s">
        <v>395</v>
      </c>
      <c r="K100" s="25">
        <f>VLOOKUP(J100,Bins!$A$1:$B$12,2,0)</f>
        <v>1</v>
      </c>
      <c r="L100" s="25">
        <f t="shared" si="8"/>
        <v>0.081</v>
      </c>
    </row>
    <row r="101" ht="15.75" customHeight="1">
      <c r="A101" s="6" t="s">
        <v>466</v>
      </c>
      <c r="B101" s="6">
        <v>2020.0</v>
      </c>
      <c r="C101" s="26" t="s">
        <v>57</v>
      </c>
      <c r="D101" s="27" t="str">
        <f t="shared" si="7"/>
        <v>2020Q1</v>
      </c>
      <c r="E101" s="27">
        <v>0.065</v>
      </c>
      <c r="F101" s="5" t="s">
        <v>477</v>
      </c>
      <c r="G101" s="5"/>
      <c r="H101" s="5"/>
      <c r="I101" s="5"/>
      <c r="J101" s="5" t="s">
        <v>280</v>
      </c>
      <c r="K101" s="25">
        <f>VLOOKUP(J101,Bins!$A$1:$B$12,2,0)</f>
        <v>3</v>
      </c>
      <c r="L101" s="25">
        <f t="shared" si="8"/>
        <v>0.195</v>
      </c>
    </row>
    <row r="102" ht="15.75" customHeight="1">
      <c r="A102" s="6" t="s">
        <v>466</v>
      </c>
      <c r="B102" s="6">
        <v>2020.0</v>
      </c>
      <c r="C102" s="26" t="s">
        <v>57</v>
      </c>
      <c r="D102" s="27" t="str">
        <f t="shared" si="7"/>
        <v>2020Q1</v>
      </c>
      <c r="E102" s="27">
        <v>0.059</v>
      </c>
      <c r="F102" s="5" t="s">
        <v>478</v>
      </c>
      <c r="G102" s="5"/>
      <c r="H102" s="5"/>
      <c r="I102" s="5"/>
      <c r="J102" s="5" t="s">
        <v>286</v>
      </c>
      <c r="K102" s="25">
        <f>VLOOKUP(J102,Bins!$A$1:$B$12,2,0)</f>
        <v>2</v>
      </c>
      <c r="L102" s="25">
        <f t="shared" si="8"/>
        <v>0.118</v>
      </c>
    </row>
    <row r="103" ht="15.75" customHeight="1">
      <c r="A103" s="6" t="s">
        <v>466</v>
      </c>
      <c r="B103" s="6">
        <v>2020.0</v>
      </c>
      <c r="C103" s="26" t="s">
        <v>57</v>
      </c>
      <c r="D103" s="27" t="str">
        <f t="shared" si="7"/>
        <v>2020Q1</v>
      </c>
      <c r="E103" s="27">
        <v>0.047</v>
      </c>
      <c r="F103" s="5" t="s">
        <v>479</v>
      </c>
      <c r="G103" s="5"/>
      <c r="H103" s="5"/>
      <c r="I103" s="5"/>
      <c r="J103" s="5" t="s">
        <v>286</v>
      </c>
      <c r="K103" s="25">
        <f>VLOOKUP(J103,Bins!$A$1:$B$12,2,0)</f>
        <v>2</v>
      </c>
      <c r="L103" s="25">
        <f t="shared" si="8"/>
        <v>0.094</v>
      </c>
    </row>
    <row r="104" ht="15.75" customHeight="1">
      <c r="A104" s="6" t="s">
        <v>466</v>
      </c>
      <c r="B104" s="6">
        <v>2020.0</v>
      </c>
      <c r="C104" s="26" t="s">
        <v>57</v>
      </c>
      <c r="D104" s="27" t="str">
        <f t="shared" si="7"/>
        <v>2020Q1</v>
      </c>
      <c r="E104" s="27">
        <v>0.03</v>
      </c>
      <c r="F104" s="5" t="s">
        <v>480</v>
      </c>
      <c r="G104" s="5"/>
      <c r="H104" s="5"/>
      <c r="I104" s="5"/>
      <c r="J104" s="5" t="s">
        <v>296</v>
      </c>
      <c r="K104" s="25">
        <f>VLOOKUP(J104,Bins!$A$1:$B$12,2,0)</f>
        <v>4</v>
      </c>
      <c r="L104" s="25">
        <f t="shared" si="8"/>
        <v>0.12</v>
      </c>
    </row>
    <row r="105" ht="15.75" customHeight="1">
      <c r="A105" s="6" t="s">
        <v>466</v>
      </c>
      <c r="B105" s="6">
        <v>2020.0</v>
      </c>
      <c r="C105" s="26" t="s">
        <v>57</v>
      </c>
      <c r="D105" s="27" t="str">
        <f t="shared" si="7"/>
        <v>2020Q1</v>
      </c>
      <c r="E105" s="27">
        <v>0.029</v>
      </c>
      <c r="F105" s="5" t="s">
        <v>481</v>
      </c>
      <c r="G105" s="5"/>
      <c r="H105" s="5"/>
      <c r="I105" s="5"/>
      <c r="J105" s="5" t="s">
        <v>299</v>
      </c>
      <c r="K105" s="25">
        <f>VLOOKUP(J105,Bins!$A$1:$B$12,2,0)</f>
        <v>5</v>
      </c>
      <c r="L105" s="25">
        <f t="shared" si="8"/>
        <v>0.145</v>
      </c>
    </row>
    <row r="106" ht="15.75" customHeight="1">
      <c r="A106" s="6" t="s">
        <v>482</v>
      </c>
      <c r="B106" s="6">
        <v>2020.0</v>
      </c>
      <c r="C106" s="26" t="s">
        <v>59</v>
      </c>
      <c r="D106" s="27" t="str">
        <f t="shared" si="7"/>
        <v>2020Q2</v>
      </c>
      <c r="E106" s="27">
        <v>0.358</v>
      </c>
      <c r="F106" s="5" t="s">
        <v>483</v>
      </c>
      <c r="G106" s="5"/>
      <c r="H106" s="5"/>
      <c r="I106" s="5"/>
      <c r="J106" s="5" t="s">
        <v>280</v>
      </c>
      <c r="K106" s="25">
        <f>VLOOKUP(J106,Bins!$A$1:$B$12,2,0)</f>
        <v>3</v>
      </c>
      <c r="L106" s="25">
        <f t="shared" si="8"/>
        <v>1.074</v>
      </c>
    </row>
    <row r="107" ht="15.75" customHeight="1">
      <c r="A107" s="6" t="s">
        <v>482</v>
      </c>
      <c r="B107" s="6">
        <v>2020.0</v>
      </c>
      <c r="C107" s="26" t="s">
        <v>59</v>
      </c>
      <c r="D107" s="27" t="str">
        <f t="shared" si="7"/>
        <v>2020Q2</v>
      </c>
      <c r="E107" s="27">
        <v>0.182</v>
      </c>
      <c r="F107" s="5" t="s">
        <v>484</v>
      </c>
      <c r="G107" s="5"/>
      <c r="H107" s="5"/>
      <c r="I107" s="5"/>
      <c r="J107" s="5" t="s">
        <v>286</v>
      </c>
      <c r="K107" s="25">
        <f>VLOOKUP(J107,Bins!$A$1:$B$12,2,0)</f>
        <v>2</v>
      </c>
      <c r="L107" s="25">
        <f t="shared" si="8"/>
        <v>0.364</v>
      </c>
    </row>
    <row r="108" ht="15.75" customHeight="1">
      <c r="A108" s="6" t="s">
        <v>482</v>
      </c>
      <c r="B108" s="6">
        <v>2020.0</v>
      </c>
      <c r="C108" s="26" t="s">
        <v>59</v>
      </c>
      <c r="D108" s="27" t="str">
        <f t="shared" si="7"/>
        <v>2020Q2</v>
      </c>
      <c r="E108" s="27">
        <v>0.129</v>
      </c>
      <c r="F108" s="5" t="s">
        <v>485</v>
      </c>
      <c r="G108" s="5"/>
      <c r="H108" s="5"/>
      <c r="I108" s="5"/>
      <c r="J108" s="5" t="s">
        <v>395</v>
      </c>
      <c r="K108" s="25">
        <f>VLOOKUP(J108,Bins!$A$1:$B$12,2,0)</f>
        <v>1</v>
      </c>
      <c r="L108" s="25">
        <f t="shared" si="8"/>
        <v>0.129</v>
      </c>
    </row>
    <row r="109" ht="15.75" customHeight="1">
      <c r="A109" s="6" t="s">
        <v>482</v>
      </c>
      <c r="B109" s="6">
        <v>2020.0</v>
      </c>
      <c r="C109" s="26" t="s">
        <v>59</v>
      </c>
      <c r="D109" s="27" t="str">
        <f t="shared" si="7"/>
        <v>2020Q2</v>
      </c>
      <c r="E109" s="27">
        <v>0.077</v>
      </c>
      <c r="F109" s="5" t="s">
        <v>486</v>
      </c>
      <c r="G109" s="5"/>
      <c r="H109" s="5"/>
      <c r="I109" s="5"/>
      <c r="J109" s="5" t="s">
        <v>286</v>
      </c>
      <c r="K109" s="25">
        <f>VLOOKUP(J109,Bins!$A$1:$B$12,2,0)</f>
        <v>2</v>
      </c>
      <c r="L109" s="25">
        <f t="shared" si="8"/>
        <v>0.154</v>
      </c>
    </row>
    <row r="110" ht="15.75" customHeight="1">
      <c r="A110" s="6" t="s">
        <v>482</v>
      </c>
      <c r="B110" s="6">
        <v>2020.0</v>
      </c>
      <c r="C110" s="26" t="s">
        <v>59</v>
      </c>
      <c r="D110" s="27" t="str">
        <f t="shared" si="7"/>
        <v>2020Q2</v>
      </c>
      <c r="E110" s="27">
        <v>0.073</v>
      </c>
      <c r="F110" s="5" t="s">
        <v>487</v>
      </c>
      <c r="G110" s="5"/>
      <c r="H110" s="5"/>
      <c r="I110" s="5"/>
      <c r="J110" s="5" t="s">
        <v>286</v>
      </c>
      <c r="K110" s="25">
        <f>VLOOKUP(J110,Bins!$A$1:$B$12,2,0)</f>
        <v>2</v>
      </c>
      <c r="L110" s="25">
        <f t="shared" si="8"/>
        <v>0.146</v>
      </c>
    </row>
    <row r="111" ht="15.75" customHeight="1">
      <c r="A111" s="6" t="s">
        <v>482</v>
      </c>
      <c r="B111" s="6">
        <v>2020.0</v>
      </c>
      <c r="C111" s="26" t="s">
        <v>59</v>
      </c>
      <c r="D111" s="27" t="str">
        <f t="shared" si="7"/>
        <v>2020Q2</v>
      </c>
      <c r="E111" s="27">
        <v>0.064</v>
      </c>
      <c r="F111" s="5" t="s">
        <v>287</v>
      </c>
      <c r="G111" s="5"/>
      <c r="H111" s="5"/>
      <c r="I111" s="5"/>
      <c r="J111" s="5" t="s">
        <v>280</v>
      </c>
      <c r="K111" s="25">
        <f>VLOOKUP(J111,Bins!$A$1:$B$12,2,0)</f>
        <v>3</v>
      </c>
      <c r="L111" s="25">
        <f t="shared" si="8"/>
        <v>0.192</v>
      </c>
    </row>
    <row r="112" ht="15.75" customHeight="1">
      <c r="A112" s="6" t="s">
        <v>482</v>
      </c>
      <c r="B112" s="6">
        <v>2020.0</v>
      </c>
      <c r="C112" s="26" t="s">
        <v>59</v>
      </c>
      <c r="D112" s="27" t="str">
        <f t="shared" si="7"/>
        <v>2020Q2</v>
      </c>
      <c r="E112" s="27">
        <v>0.038</v>
      </c>
      <c r="F112" s="5" t="s">
        <v>488</v>
      </c>
      <c r="G112" s="5"/>
      <c r="H112" s="5"/>
      <c r="I112" s="5"/>
      <c r="J112" s="5" t="s">
        <v>286</v>
      </c>
      <c r="K112" s="25">
        <f>VLOOKUP(J112,Bins!$A$1:$B$12,2,0)</f>
        <v>2</v>
      </c>
      <c r="L112" s="25">
        <f t="shared" si="8"/>
        <v>0.076</v>
      </c>
    </row>
    <row r="113" ht="15.75" customHeight="1">
      <c r="A113" s="6" t="s">
        <v>482</v>
      </c>
      <c r="B113" s="6">
        <v>2020.0</v>
      </c>
      <c r="C113" s="26" t="s">
        <v>59</v>
      </c>
      <c r="D113" s="27" t="str">
        <f t="shared" si="7"/>
        <v>2020Q2</v>
      </c>
      <c r="E113" s="27">
        <v>0.036</v>
      </c>
      <c r="F113" s="5" t="s">
        <v>489</v>
      </c>
      <c r="G113" s="5"/>
      <c r="H113" s="5"/>
      <c r="I113" s="5"/>
      <c r="J113" s="5" t="s">
        <v>286</v>
      </c>
      <c r="K113" s="25">
        <f>VLOOKUP(J113,Bins!$A$1:$B$12,2,0)</f>
        <v>2</v>
      </c>
      <c r="L113" s="25">
        <f t="shared" si="8"/>
        <v>0.072</v>
      </c>
    </row>
    <row r="114" ht="15.75" customHeight="1">
      <c r="A114" s="6" t="s">
        <v>482</v>
      </c>
      <c r="B114" s="6">
        <v>2020.0</v>
      </c>
      <c r="C114" s="26" t="s">
        <v>59</v>
      </c>
      <c r="D114" s="27" t="str">
        <f t="shared" si="7"/>
        <v>2020Q2</v>
      </c>
      <c r="E114" s="27">
        <v>0.026</v>
      </c>
      <c r="F114" s="5" t="s">
        <v>490</v>
      </c>
      <c r="G114" s="5"/>
      <c r="H114" s="5"/>
      <c r="I114" s="5"/>
      <c r="J114" s="5" t="s">
        <v>296</v>
      </c>
      <c r="K114" s="25">
        <f>VLOOKUP(J114,Bins!$A$1:$B$12,2,0)</f>
        <v>4</v>
      </c>
      <c r="L114" s="25">
        <f t="shared" si="8"/>
        <v>0.104</v>
      </c>
    </row>
    <row r="115" ht="15.75" customHeight="1">
      <c r="A115" s="6" t="s">
        <v>482</v>
      </c>
      <c r="B115" s="6">
        <v>2020.0</v>
      </c>
      <c r="C115" s="26" t="s">
        <v>59</v>
      </c>
      <c r="D115" s="27" t="str">
        <f t="shared" si="7"/>
        <v>2020Q2</v>
      </c>
      <c r="E115" s="27">
        <v>0.017</v>
      </c>
      <c r="F115" s="5" t="s">
        <v>491</v>
      </c>
      <c r="G115" s="5"/>
      <c r="H115" s="5"/>
      <c r="I115" s="5"/>
      <c r="J115" s="5" t="s">
        <v>395</v>
      </c>
      <c r="K115" s="25">
        <f>VLOOKUP(J115,Bins!$A$1:$B$12,2,0)</f>
        <v>1</v>
      </c>
      <c r="L115" s="25">
        <f t="shared" si="8"/>
        <v>0.017</v>
      </c>
    </row>
    <row r="116" ht="15.75" customHeight="1">
      <c r="C116" s="24"/>
      <c r="K116" s="25"/>
      <c r="L116" s="25"/>
    </row>
    <row r="117" ht="15.75" customHeight="1">
      <c r="C117" s="24"/>
      <c r="K117" s="25"/>
      <c r="L117" s="25"/>
    </row>
    <row r="118" ht="15.75" customHeight="1">
      <c r="C118" s="24"/>
      <c r="K118" s="25"/>
      <c r="L118" s="25"/>
    </row>
    <row r="119" ht="15.75" customHeight="1">
      <c r="C119" s="24"/>
      <c r="K119" s="25"/>
      <c r="L119" s="25"/>
    </row>
    <row r="120" ht="15.75" customHeight="1">
      <c r="C120" s="24"/>
      <c r="K120" s="25"/>
      <c r="L120" s="25"/>
    </row>
    <row r="121" ht="15.75" customHeight="1">
      <c r="C121" s="24"/>
      <c r="K121" s="25"/>
      <c r="L121" s="25"/>
    </row>
    <row r="122" ht="15.75" customHeight="1">
      <c r="C122" s="24"/>
      <c r="K122" s="25"/>
      <c r="L122" s="25"/>
    </row>
    <row r="123" ht="15.75" customHeight="1">
      <c r="C123" s="24"/>
      <c r="K123" s="25"/>
      <c r="L123" s="25"/>
    </row>
    <row r="124" ht="15.75" customHeight="1">
      <c r="C124" s="24"/>
      <c r="K124" s="25"/>
      <c r="L124" s="25"/>
    </row>
    <row r="125" ht="15.75" customHeight="1">
      <c r="C125" s="24"/>
      <c r="K125" s="25"/>
      <c r="L125" s="25"/>
    </row>
    <row r="126" ht="15.75" customHeight="1">
      <c r="C126" s="24"/>
      <c r="K126" s="25"/>
      <c r="L126" s="25"/>
    </row>
    <row r="127" ht="15.75" customHeight="1">
      <c r="C127" s="24"/>
      <c r="K127" s="25"/>
      <c r="L127" s="25"/>
    </row>
    <row r="128" ht="15.75" customHeight="1">
      <c r="C128" s="24"/>
      <c r="K128" s="25"/>
      <c r="L128" s="25"/>
    </row>
    <row r="129" ht="15.75" customHeight="1">
      <c r="C129" s="24"/>
      <c r="K129" s="25"/>
      <c r="L129" s="25"/>
    </row>
    <row r="130" ht="15.75" customHeight="1">
      <c r="C130" s="24"/>
      <c r="K130" s="25"/>
      <c r="L130" s="25"/>
    </row>
    <row r="131" ht="15.75" customHeight="1">
      <c r="C131" s="24"/>
      <c r="K131" s="25"/>
      <c r="L131" s="25"/>
    </row>
    <row r="132" ht="15.75" customHeight="1">
      <c r="C132" s="24"/>
      <c r="K132" s="25"/>
      <c r="L132" s="25"/>
    </row>
    <row r="133" ht="15.75" customHeight="1">
      <c r="C133" s="24"/>
      <c r="K133" s="25"/>
      <c r="L133" s="25"/>
    </row>
    <row r="134" ht="15.75" customHeight="1">
      <c r="C134" s="24"/>
      <c r="K134" s="25"/>
      <c r="L134" s="25"/>
    </row>
    <row r="135" ht="15.75" customHeight="1">
      <c r="C135" s="24"/>
      <c r="K135" s="25"/>
      <c r="L135" s="25"/>
    </row>
    <row r="136" ht="15.75" customHeight="1">
      <c r="C136" s="24"/>
      <c r="K136" s="25"/>
      <c r="L136" s="25"/>
    </row>
    <row r="137" ht="15.75" customHeight="1">
      <c r="C137" s="24"/>
      <c r="K137" s="25"/>
      <c r="L137" s="25"/>
    </row>
    <row r="138" ht="15.75" customHeight="1">
      <c r="C138" s="24"/>
      <c r="K138" s="25"/>
      <c r="L138" s="25"/>
    </row>
    <row r="139" ht="15.75" customHeight="1">
      <c r="C139" s="24"/>
      <c r="K139" s="25"/>
      <c r="L139" s="25"/>
    </row>
    <row r="140" ht="15.75" customHeight="1">
      <c r="C140" s="24"/>
      <c r="K140" s="25"/>
      <c r="L140" s="25"/>
    </row>
    <row r="141" ht="15.75" customHeight="1">
      <c r="C141" s="24"/>
      <c r="K141" s="25"/>
      <c r="L141" s="25"/>
    </row>
    <row r="142" ht="15.75" customHeight="1">
      <c r="C142" s="24"/>
      <c r="K142" s="25"/>
      <c r="L142" s="25"/>
    </row>
    <row r="143" ht="15.75" customHeight="1">
      <c r="C143" s="24"/>
      <c r="K143" s="25"/>
      <c r="L143" s="25"/>
    </row>
    <row r="144" ht="15.75" customHeight="1">
      <c r="C144" s="24"/>
      <c r="K144" s="25"/>
      <c r="L144" s="25"/>
    </row>
    <row r="145" ht="15.75" customHeight="1">
      <c r="C145" s="24"/>
      <c r="K145" s="25"/>
      <c r="L145" s="25"/>
    </row>
    <row r="146" ht="15.75" customHeight="1">
      <c r="C146" s="24"/>
      <c r="K146" s="25"/>
      <c r="L146" s="25"/>
    </row>
    <row r="147" ht="15.75" customHeight="1">
      <c r="C147" s="24"/>
      <c r="K147" s="25"/>
      <c r="L147" s="25"/>
    </row>
    <row r="148" ht="15.75" customHeight="1">
      <c r="C148" s="24"/>
      <c r="K148" s="25"/>
      <c r="L148" s="25"/>
    </row>
    <row r="149" ht="15.75" customHeight="1">
      <c r="C149" s="24"/>
      <c r="K149" s="25"/>
      <c r="L149" s="25"/>
    </row>
    <row r="150" ht="15.75" customHeight="1">
      <c r="C150" s="24"/>
      <c r="K150" s="25"/>
      <c r="L150" s="25"/>
    </row>
    <row r="151" ht="15.75" customHeight="1">
      <c r="C151" s="24"/>
      <c r="K151" s="25"/>
      <c r="L151" s="25"/>
    </row>
    <row r="152" ht="15.75" customHeight="1">
      <c r="C152" s="24"/>
      <c r="K152" s="25"/>
      <c r="L152" s="25"/>
    </row>
    <row r="153" ht="15.75" customHeight="1">
      <c r="C153" s="24"/>
      <c r="K153" s="25"/>
      <c r="L153" s="25"/>
    </row>
    <row r="154" ht="15.75" customHeight="1">
      <c r="C154" s="24"/>
      <c r="K154" s="25"/>
      <c r="L154" s="25"/>
    </row>
    <row r="155" ht="15.75" customHeight="1">
      <c r="C155" s="24"/>
      <c r="K155" s="25"/>
      <c r="L155" s="25"/>
    </row>
    <row r="156" ht="15.75" customHeight="1">
      <c r="C156" s="24"/>
      <c r="K156" s="25"/>
      <c r="L156" s="25"/>
    </row>
    <row r="157" ht="15.75" customHeight="1">
      <c r="C157" s="24"/>
      <c r="K157" s="25"/>
      <c r="L157" s="25"/>
    </row>
    <row r="158" ht="15.75" customHeight="1">
      <c r="C158" s="24"/>
      <c r="K158" s="25"/>
      <c r="L158" s="25"/>
    </row>
    <row r="159" ht="15.75" customHeight="1">
      <c r="C159" s="24"/>
      <c r="K159" s="25"/>
      <c r="L159" s="25"/>
    </row>
    <row r="160" ht="15.75" customHeight="1">
      <c r="C160" s="24"/>
      <c r="K160" s="25"/>
      <c r="L160" s="25"/>
    </row>
    <row r="161" ht="15.75" customHeight="1">
      <c r="C161" s="24"/>
      <c r="K161" s="25"/>
      <c r="L161" s="25"/>
    </row>
    <row r="162" ht="15.75" customHeight="1">
      <c r="C162" s="24"/>
      <c r="K162" s="25"/>
      <c r="L162" s="25"/>
    </row>
    <row r="163" ht="15.75" customHeight="1">
      <c r="C163" s="24"/>
      <c r="K163" s="25"/>
      <c r="L163" s="25"/>
    </row>
    <row r="164" ht="15.75" customHeight="1">
      <c r="C164" s="24"/>
      <c r="K164" s="25"/>
      <c r="L164" s="25"/>
    </row>
    <row r="165" ht="15.75" customHeight="1">
      <c r="C165" s="24"/>
      <c r="K165" s="25"/>
      <c r="L165" s="25"/>
    </row>
    <row r="166" ht="15.75" customHeight="1">
      <c r="C166" s="24"/>
      <c r="K166" s="25"/>
      <c r="L166" s="25"/>
    </row>
    <row r="167" ht="15.75" customHeight="1">
      <c r="C167" s="24"/>
      <c r="K167" s="25"/>
      <c r="L167" s="25"/>
    </row>
    <row r="168" ht="15.75" customHeight="1">
      <c r="C168" s="24"/>
      <c r="K168" s="25"/>
      <c r="L168" s="25"/>
    </row>
    <row r="169" ht="15.75" customHeight="1">
      <c r="C169" s="24"/>
      <c r="K169" s="25"/>
      <c r="L169" s="25"/>
    </row>
    <row r="170" ht="15.75" customHeight="1">
      <c r="C170" s="24"/>
      <c r="K170" s="25"/>
      <c r="L170" s="25"/>
    </row>
    <row r="171" ht="15.75" customHeight="1">
      <c r="C171" s="24"/>
      <c r="K171" s="25"/>
      <c r="L171" s="25"/>
    </row>
    <row r="172" ht="15.75" customHeight="1">
      <c r="C172" s="24"/>
      <c r="K172" s="25"/>
      <c r="L172" s="25"/>
    </row>
    <row r="173" ht="15.75" customHeight="1">
      <c r="C173" s="24"/>
      <c r="K173" s="25"/>
      <c r="L173" s="25"/>
    </row>
    <row r="174" ht="15.75" customHeight="1">
      <c r="C174" s="24"/>
      <c r="K174" s="25"/>
      <c r="L174" s="25"/>
    </row>
    <row r="175" ht="15.75" customHeight="1">
      <c r="C175" s="24"/>
      <c r="K175" s="25"/>
      <c r="L175" s="25"/>
    </row>
    <row r="176" ht="15.75" customHeight="1">
      <c r="C176" s="24"/>
      <c r="K176" s="25"/>
      <c r="L176" s="25"/>
    </row>
    <row r="177" ht="15.75" customHeight="1">
      <c r="C177" s="24"/>
      <c r="K177" s="25"/>
      <c r="L177" s="25"/>
    </row>
    <row r="178" ht="15.75" customHeight="1">
      <c r="C178" s="24"/>
      <c r="K178" s="25"/>
      <c r="L178" s="25"/>
    </row>
    <row r="179" ht="15.75" customHeight="1">
      <c r="C179" s="24"/>
      <c r="K179" s="25"/>
      <c r="L179" s="25"/>
    </row>
    <row r="180" ht="15.75" customHeight="1">
      <c r="C180" s="24"/>
      <c r="K180" s="25"/>
      <c r="L180" s="25"/>
    </row>
    <row r="181" ht="15.75" customHeight="1">
      <c r="C181" s="24"/>
      <c r="K181" s="25"/>
      <c r="L181" s="25"/>
    </row>
    <row r="182" ht="15.75" customHeight="1">
      <c r="C182" s="24"/>
      <c r="K182" s="25"/>
      <c r="L182" s="25"/>
    </row>
    <row r="183" ht="15.75" customHeight="1">
      <c r="C183" s="24"/>
      <c r="K183" s="25"/>
      <c r="L183" s="25"/>
    </row>
    <row r="184" ht="15.75" customHeight="1">
      <c r="C184" s="24"/>
      <c r="K184" s="25"/>
      <c r="L184" s="25"/>
    </row>
    <row r="185" ht="15.75" customHeight="1">
      <c r="C185" s="24"/>
      <c r="K185" s="25"/>
      <c r="L185" s="25"/>
    </row>
    <row r="186" ht="15.75" customHeight="1">
      <c r="C186" s="24"/>
      <c r="K186" s="25"/>
      <c r="L186" s="25"/>
    </row>
    <row r="187" ht="15.75" customHeight="1">
      <c r="C187" s="24"/>
      <c r="K187" s="25"/>
      <c r="L187" s="25"/>
    </row>
    <row r="188" ht="15.75" customHeight="1">
      <c r="C188" s="24"/>
      <c r="K188" s="25"/>
      <c r="L188" s="25"/>
    </row>
    <row r="189" ht="15.75" customHeight="1">
      <c r="C189" s="24"/>
      <c r="K189" s="25"/>
      <c r="L189" s="25"/>
    </row>
    <row r="190" ht="15.75" customHeight="1">
      <c r="C190" s="24"/>
      <c r="K190" s="25"/>
      <c r="L190" s="25"/>
    </row>
    <row r="191" ht="15.75" customHeight="1">
      <c r="C191" s="24"/>
      <c r="K191" s="25"/>
      <c r="L191" s="25"/>
    </row>
    <row r="192" ht="15.75" customHeight="1">
      <c r="C192" s="24"/>
      <c r="K192" s="25"/>
      <c r="L192" s="25"/>
    </row>
    <row r="193" ht="15.75" customHeight="1">
      <c r="C193" s="24"/>
      <c r="K193" s="25"/>
      <c r="L193" s="25"/>
    </row>
    <row r="194" ht="15.75" customHeight="1">
      <c r="C194" s="24"/>
      <c r="K194" s="25"/>
      <c r="L194" s="25"/>
    </row>
    <row r="195" ht="15.75" customHeight="1">
      <c r="C195" s="24"/>
      <c r="K195" s="25"/>
      <c r="L195" s="25"/>
    </row>
    <row r="196" ht="15.75" customHeight="1">
      <c r="C196" s="24"/>
      <c r="K196" s="25"/>
      <c r="L196" s="25"/>
    </row>
    <row r="197" ht="15.75" customHeight="1">
      <c r="C197" s="24"/>
      <c r="K197" s="25"/>
      <c r="L197" s="25"/>
    </row>
    <row r="198" ht="15.75" customHeight="1">
      <c r="C198" s="24"/>
      <c r="K198" s="25"/>
      <c r="L198" s="25"/>
    </row>
    <row r="199" ht="15.75" customHeight="1">
      <c r="C199" s="24"/>
      <c r="K199" s="25"/>
      <c r="L199" s="25"/>
    </row>
    <row r="200" ht="15.75" customHeight="1">
      <c r="C200" s="24"/>
      <c r="K200" s="25"/>
      <c r="L200" s="25"/>
    </row>
    <row r="201" ht="15.75" customHeight="1">
      <c r="C201" s="24"/>
      <c r="K201" s="25"/>
      <c r="L201" s="25"/>
    </row>
    <row r="202" ht="15.75" customHeight="1">
      <c r="C202" s="24"/>
      <c r="K202" s="25"/>
      <c r="L202" s="25"/>
    </row>
    <row r="203" ht="15.75" customHeight="1">
      <c r="C203" s="24"/>
      <c r="K203" s="25"/>
      <c r="L203" s="25"/>
    </row>
    <row r="204" ht="15.75" customHeight="1">
      <c r="C204" s="24"/>
      <c r="K204" s="25"/>
      <c r="L204" s="25"/>
    </row>
    <row r="205" ht="15.75" customHeight="1">
      <c r="C205" s="24"/>
      <c r="K205" s="25"/>
      <c r="L205" s="25"/>
    </row>
    <row r="206" ht="15.75" customHeight="1">
      <c r="C206" s="24"/>
      <c r="K206" s="25"/>
      <c r="L206" s="25"/>
    </row>
    <row r="207" ht="15.75" customHeight="1">
      <c r="C207" s="24"/>
      <c r="K207" s="25"/>
      <c r="L207" s="25"/>
    </row>
    <row r="208" ht="15.75" customHeight="1">
      <c r="C208" s="24"/>
      <c r="K208" s="25"/>
      <c r="L208" s="25"/>
    </row>
    <row r="209" ht="15.75" customHeight="1">
      <c r="C209" s="24"/>
      <c r="K209" s="25"/>
      <c r="L209" s="25"/>
    </row>
    <row r="210" ht="15.75" customHeight="1">
      <c r="C210" s="24"/>
      <c r="K210" s="25"/>
      <c r="L210" s="25"/>
    </row>
    <row r="211" ht="15.75" customHeight="1">
      <c r="C211" s="24"/>
      <c r="K211" s="25"/>
      <c r="L211" s="25"/>
    </row>
    <row r="212" ht="15.75" customHeight="1">
      <c r="C212" s="24"/>
      <c r="K212" s="25"/>
      <c r="L212" s="25"/>
    </row>
    <row r="213" ht="15.75" customHeight="1">
      <c r="C213" s="24"/>
      <c r="K213" s="25"/>
      <c r="L213" s="25"/>
    </row>
    <row r="214" ht="15.75" customHeight="1">
      <c r="C214" s="24"/>
      <c r="K214" s="25"/>
      <c r="L214" s="25"/>
    </row>
    <row r="215" ht="15.75" customHeight="1">
      <c r="C215" s="24"/>
      <c r="K215" s="25"/>
      <c r="L215" s="25"/>
    </row>
    <row r="216" ht="15.75" customHeight="1">
      <c r="C216" s="24"/>
      <c r="K216" s="25"/>
      <c r="L216" s="25"/>
    </row>
    <row r="217" ht="15.75" customHeight="1">
      <c r="C217" s="24"/>
      <c r="K217" s="25"/>
      <c r="L217" s="25"/>
    </row>
    <row r="218" ht="15.75" customHeight="1">
      <c r="C218" s="24"/>
      <c r="K218" s="25"/>
      <c r="L218" s="25"/>
    </row>
    <row r="219" ht="15.75" customHeight="1">
      <c r="C219" s="24"/>
      <c r="K219" s="25"/>
      <c r="L219" s="25"/>
    </row>
    <row r="220" ht="15.75" customHeight="1">
      <c r="C220" s="24"/>
      <c r="K220" s="25"/>
      <c r="L220" s="25"/>
    </row>
    <row r="221" ht="15.75" customHeight="1">
      <c r="C221" s="24"/>
      <c r="K221" s="25"/>
      <c r="L221" s="25"/>
    </row>
    <row r="222" ht="15.75" customHeight="1">
      <c r="C222" s="24"/>
      <c r="K222" s="25"/>
      <c r="L222" s="25"/>
    </row>
    <row r="223" ht="15.75" customHeight="1">
      <c r="C223" s="24"/>
      <c r="K223" s="25"/>
      <c r="L223" s="25"/>
    </row>
    <row r="224" ht="15.75" customHeight="1">
      <c r="C224" s="24"/>
      <c r="K224" s="25"/>
      <c r="L224" s="25"/>
    </row>
    <row r="225" ht="15.75" customHeight="1">
      <c r="C225" s="24"/>
      <c r="K225" s="25"/>
      <c r="L225" s="25"/>
    </row>
    <row r="226" ht="15.75" customHeight="1">
      <c r="C226" s="24"/>
      <c r="K226" s="25"/>
      <c r="L226" s="25"/>
    </row>
    <row r="227" ht="15.75" customHeight="1">
      <c r="C227" s="24"/>
      <c r="K227" s="25"/>
      <c r="L227" s="25"/>
    </row>
    <row r="228" ht="15.75" customHeight="1">
      <c r="C228" s="24"/>
      <c r="K228" s="25"/>
      <c r="L228" s="25"/>
    </row>
    <row r="229" ht="15.75" customHeight="1">
      <c r="C229" s="24"/>
      <c r="K229" s="25"/>
      <c r="L229" s="25"/>
    </row>
    <row r="230" ht="15.75" customHeight="1">
      <c r="C230" s="24"/>
      <c r="K230" s="25"/>
      <c r="L230" s="25"/>
    </row>
    <row r="231" ht="15.75" customHeight="1">
      <c r="C231" s="24"/>
      <c r="K231" s="25"/>
      <c r="L231" s="25"/>
    </row>
    <row r="232" ht="15.75" customHeight="1">
      <c r="C232" s="24"/>
      <c r="K232" s="25"/>
      <c r="L232" s="25"/>
    </row>
    <row r="233" ht="15.75" customHeight="1">
      <c r="C233" s="24"/>
      <c r="K233" s="25"/>
      <c r="L233" s="25"/>
    </row>
    <row r="234" ht="15.75" customHeight="1">
      <c r="C234" s="24"/>
      <c r="K234" s="25"/>
      <c r="L234" s="25"/>
    </row>
    <row r="235" ht="15.75" customHeight="1">
      <c r="C235" s="24"/>
      <c r="K235" s="25"/>
      <c r="L235" s="25"/>
    </row>
    <row r="236" ht="15.75" customHeight="1">
      <c r="C236" s="24"/>
      <c r="K236" s="25"/>
      <c r="L236" s="25"/>
    </row>
    <row r="237" ht="15.75" customHeight="1">
      <c r="C237" s="24"/>
      <c r="K237" s="25"/>
      <c r="L237" s="25"/>
    </row>
    <row r="238" ht="15.75" customHeight="1">
      <c r="C238" s="24"/>
      <c r="K238" s="25"/>
      <c r="L238" s="25"/>
    </row>
    <row r="239" ht="15.75" customHeight="1">
      <c r="C239" s="24"/>
      <c r="K239" s="25"/>
      <c r="L239" s="25"/>
    </row>
    <row r="240" ht="15.75" customHeight="1">
      <c r="C240" s="24"/>
      <c r="K240" s="25"/>
      <c r="L240" s="25"/>
    </row>
    <row r="241" ht="15.75" customHeight="1">
      <c r="C241" s="24"/>
      <c r="K241" s="25"/>
      <c r="L241" s="25"/>
    </row>
    <row r="242" ht="15.75" customHeight="1">
      <c r="C242" s="24"/>
      <c r="K242" s="25"/>
      <c r="L242" s="25"/>
    </row>
    <row r="243" ht="15.75" customHeight="1">
      <c r="C243" s="24"/>
      <c r="K243" s="25"/>
      <c r="L243" s="25"/>
    </row>
    <row r="244" ht="15.75" customHeight="1">
      <c r="C244" s="24"/>
      <c r="K244" s="25"/>
      <c r="L244" s="25"/>
    </row>
    <row r="245" ht="15.75" customHeight="1">
      <c r="C245" s="24"/>
      <c r="K245" s="25"/>
      <c r="L245" s="25"/>
    </row>
    <row r="246" ht="15.75" customHeight="1">
      <c r="C246" s="24"/>
      <c r="K246" s="25"/>
      <c r="L246" s="25"/>
    </row>
    <row r="247" ht="15.75" customHeight="1">
      <c r="C247" s="24"/>
      <c r="K247" s="25"/>
      <c r="L247" s="25"/>
    </row>
    <row r="248" ht="15.75" customHeight="1">
      <c r="C248" s="24"/>
      <c r="K248" s="25"/>
      <c r="L248" s="25"/>
    </row>
    <row r="249" ht="15.75" customHeight="1">
      <c r="C249" s="24"/>
      <c r="K249" s="25"/>
      <c r="L249" s="25"/>
    </row>
    <row r="250" ht="15.75" customHeight="1">
      <c r="C250" s="24"/>
      <c r="K250" s="25"/>
      <c r="L250" s="25"/>
    </row>
    <row r="251" ht="15.75" customHeight="1">
      <c r="C251" s="24"/>
      <c r="K251" s="25"/>
      <c r="L251" s="25"/>
    </row>
    <row r="252" ht="15.75" customHeight="1">
      <c r="C252" s="24"/>
      <c r="K252" s="25"/>
      <c r="L252" s="25"/>
    </row>
    <row r="253" ht="15.75" customHeight="1">
      <c r="C253" s="24"/>
      <c r="K253" s="25"/>
      <c r="L253" s="25"/>
    </row>
    <row r="254" ht="15.75" customHeight="1">
      <c r="C254" s="24"/>
      <c r="K254" s="25"/>
      <c r="L254" s="25"/>
    </row>
    <row r="255" ht="15.75" customHeight="1">
      <c r="C255" s="24"/>
      <c r="K255" s="25"/>
      <c r="L255" s="25"/>
    </row>
    <row r="256" ht="15.75" customHeight="1">
      <c r="C256" s="24"/>
      <c r="K256" s="25"/>
      <c r="L256" s="25"/>
    </row>
    <row r="257" ht="15.75" customHeight="1">
      <c r="C257" s="24"/>
      <c r="K257" s="25"/>
      <c r="L257" s="25"/>
    </row>
    <row r="258" ht="15.75" customHeight="1">
      <c r="C258" s="24"/>
      <c r="K258" s="25"/>
      <c r="L258" s="25"/>
    </row>
    <row r="259" ht="15.75" customHeight="1">
      <c r="C259" s="24"/>
      <c r="K259" s="25"/>
      <c r="L259" s="25"/>
    </row>
    <row r="260" ht="15.75" customHeight="1">
      <c r="C260" s="24"/>
      <c r="K260" s="25"/>
      <c r="L260" s="25"/>
    </row>
    <row r="261" ht="15.75" customHeight="1">
      <c r="C261" s="24"/>
      <c r="K261" s="25"/>
      <c r="L261" s="25"/>
    </row>
    <row r="262" ht="15.75" customHeight="1">
      <c r="C262" s="24"/>
      <c r="K262" s="25"/>
      <c r="L262" s="25"/>
    </row>
    <row r="263" ht="15.75" customHeight="1">
      <c r="C263" s="24"/>
      <c r="K263" s="25"/>
      <c r="L263" s="25"/>
    </row>
    <row r="264" ht="15.75" customHeight="1">
      <c r="C264" s="24"/>
      <c r="K264" s="25"/>
      <c r="L264" s="25"/>
    </row>
    <row r="265" ht="15.75" customHeight="1">
      <c r="C265" s="24"/>
      <c r="K265" s="25"/>
      <c r="L265" s="25"/>
    </row>
    <row r="266" ht="15.75" customHeight="1">
      <c r="C266" s="24"/>
      <c r="K266" s="25"/>
      <c r="L266" s="25"/>
    </row>
    <row r="267" ht="15.75" customHeight="1">
      <c r="C267" s="24"/>
      <c r="K267" s="25"/>
      <c r="L267" s="25"/>
    </row>
    <row r="268" ht="15.75" customHeight="1">
      <c r="C268" s="24"/>
      <c r="K268" s="25"/>
      <c r="L268" s="25"/>
    </row>
    <row r="269" ht="15.75" customHeight="1">
      <c r="C269" s="24"/>
      <c r="K269" s="25"/>
      <c r="L269" s="25"/>
    </row>
    <row r="270" ht="15.75" customHeight="1">
      <c r="C270" s="24"/>
      <c r="K270" s="25"/>
      <c r="L270" s="25"/>
    </row>
    <row r="271" ht="15.75" customHeight="1">
      <c r="C271" s="24"/>
      <c r="K271" s="25"/>
      <c r="L271" s="25"/>
    </row>
    <row r="272" ht="15.75" customHeight="1">
      <c r="C272" s="24"/>
      <c r="K272" s="25"/>
      <c r="L272" s="25"/>
    </row>
    <row r="273" ht="15.75" customHeight="1">
      <c r="C273" s="24"/>
      <c r="K273" s="25"/>
      <c r="L273" s="25"/>
    </row>
    <row r="274" ht="15.75" customHeight="1">
      <c r="C274" s="24"/>
      <c r="K274" s="25"/>
      <c r="L274" s="25"/>
    </row>
    <row r="275" ht="15.75" customHeight="1">
      <c r="C275" s="24"/>
      <c r="K275" s="25"/>
      <c r="L275" s="25"/>
    </row>
    <row r="276" ht="15.75" customHeight="1">
      <c r="C276" s="24"/>
      <c r="K276" s="25"/>
      <c r="L276" s="25"/>
    </row>
    <row r="277" ht="15.75" customHeight="1">
      <c r="C277" s="24"/>
      <c r="K277" s="25"/>
      <c r="L277" s="25"/>
    </row>
    <row r="278" ht="15.75" customHeight="1">
      <c r="C278" s="24"/>
      <c r="K278" s="25"/>
      <c r="L278" s="25"/>
    </row>
    <row r="279" ht="15.75" customHeight="1">
      <c r="C279" s="24"/>
      <c r="K279" s="25"/>
      <c r="L279" s="25"/>
    </row>
    <row r="280" ht="15.75" customHeight="1">
      <c r="C280" s="24"/>
      <c r="K280" s="25"/>
      <c r="L280" s="25"/>
    </row>
    <row r="281" ht="15.75" customHeight="1">
      <c r="C281" s="24"/>
      <c r="K281" s="25"/>
      <c r="L281" s="25"/>
    </row>
    <row r="282" ht="15.75" customHeight="1">
      <c r="C282" s="24"/>
      <c r="K282" s="25"/>
      <c r="L282" s="25"/>
    </row>
    <row r="283" ht="15.75" customHeight="1">
      <c r="C283" s="24"/>
      <c r="K283" s="25"/>
      <c r="L283" s="25"/>
    </row>
    <row r="284" ht="15.75" customHeight="1">
      <c r="C284" s="24"/>
      <c r="K284" s="25"/>
      <c r="L284" s="25"/>
    </row>
    <row r="285" ht="15.75" customHeight="1">
      <c r="C285" s="24"/>
      <c r="K285" s="25"/>
      <c r="L285" s="25"/>
    </row>
    <row r="286" ht="15.75" customHeight="1">
      <c r="C286" s="24"/>
      <c r="K286" s="25"/>
      <c r="L286" s="25"/>
    </row>
    <row r="287" ht="15.75" customHeight="1">
      <c r="C287" s="24"/>
      <c r="K287" s="25"/>
      <c r="L287" s="25"/>
    </row>
    <row r="288" ht="15.75" customHeight="1">
      <c r="C288" s="24"/>
      <c r="K288" s="25"/>
      <c r="L288" s="25"/>
    </row>
    <row r="289" ht="15.75" customHeight="1">
      <c r="C289" s="24"/>
      <c r="K289" s="25"/>
      <c r="L289" s="25"/>
    </row>
    <row r="290" ht="15.75" customHeight="1">
      <c r="C290" s="24"/>
      <c r="K290" s="25"/>
      <c r="L290" s="25"/>
    </row>
    <row r="291" ht="15.75" customHeight="1">
      <c r="C291" s="24"/>
      <c r="K291" s="25"/>
      <c r="L291" s="25"/>
    </row>
    <row r="292" ht="15.75" customHeight="1">
      <c r="C292" s="24"/>
      <c r="K292" s="25"/>
      <c r="L292" s="25"/>
    </row>
    <row r="293" ht="15.75" customHeight="1">
      <c r="C293" s="24"/>
      <c r="K293" s="25"/>
      <c r="L293" s="25"/>
    </row>
    <row r="294" ht="15.75" customHeight="1">
      <c r="C294" s="24"/>
      <c r="K294" s="25"/>
      <c r="L294" s="25"/>
    </row>
    <row r="295" ht="15.75" customHeight="1">
      <c r="C295" s="24"/>
      <c r="K295" s="25"/>
      <c r="L295" s="25"/>
    </row>
    <row r="296" ht="15.75" customHeight="1">
      <c r="C296" s="24"/>
      <c r="K296" s="25"/>
      <c r="L296" s="25"/>
    </row>
    <row r="297" ht="15.75" customHeight="1">
      <c r="C297" s="24"/>
      <c r="K297" s="25"/>
      <c r="L297" s="25"/>
    </row>
    <row r="298" ht="15.75" customHeight="1">
      <c r="C298" s="24"/>
      <c r="K298" s="25"/>
      <c r="L298" s="25"/>
    </row>
    <row r="299" ht="15.75" customHeight="1">
      <c r="C299" s="24"/>
      <c r="K299" s="25"/>
      <c r="L299" s="25"/>
    </row>
    <row r="300" ht="15.75" customHeight="1">
      <c r="C300" s="24"/>
      <c r="K300" s="25"/>
      <c r="L300" s="25"/>
    </row>
    <row r="301" ht="15.75" customHeight="1">
      <c r="C301" s="24"/>
      <c r="K301" s="25"/>
      <c r="L301" s="25"/>
    </row>
    <row r="302" ht="15.75" customHeight="1">
      <c r="C302" s="24"/>
      <c r="K302" s="25"/>
      <c r="L302" s="25"/>
    </row>
    <row r="303" ht="15.75" customHeight="1">
      <c r="C303" s="24"/>
      <c r="K303" s="25"/>
      <c r="L303" s="25"/>
    </row>
    <row r="304" ht="15.75" customHeight="1">
      <c r="C304" s="24"/>
      <c r="K304" s="25"/>
      <c r="L304" s="25"/>
    </row>
    <row r="305" ht="15.75" customHeight="1">
      <c r="C305" s="24"/>
      <c r="K305" s="25"/>
      <c r="L305" s="25"/>
    </row>
    <row r="306" ht="15.75" customHeight="1">
      <c r="C306" s="24"/>
      <c r="K306" s="25"/>
      <c r="L306" s="25"/>
    </row>
    <row r="307" ht="15.75" customHeight="1">
      <c r="C307" s="24"/>
      <c r="K307" s="25"/>
      <c r="L307" s="25"/>
    </row>
    <row r="308" ht="15.75" customHeight="1">
      <c r="C308" s="24"/>
      <c r="K308" s="25"/>
      <c r="L308" s="25"/>
    </row>
    <row r="309" ht="15.75" customHeight="1">
      <c r="C309" s="24"/>
      <c r="K309" s="25"/>
      <c r="L309" s="25"/>
    </row>
    <row r="310" ht="15.75" customHeight="1">
      <c r="C310" s="24"/>
      <c r="K310" s="25"/>
      <c r="L310" s="25"/>
    </row>
    <row r="311" ht="15.75" customHeight="1">
      <c r="C311" s="24"/>
      <c r="K311" s="25"/>
      <c r="L311" s="25"/>
    </row>
    <row r="312" ht="15.75" customHeight="1">
      <c r="C312" s="24"/>
      <c r="K312" s="25"/>
      <c r="L312" s="25"/>
    </row>
    <row r="313" ht="15.75" customHeight="1">
      <c r="C313" s="24"/>
      <c r="K313" s="25"/>
      <c r="L313" s="25"/>
    </row>
    <row r="314" ht="15.75" customHeight="1">
      <c r="C314" s="24"/>
      <c r="K314" s="25"/>
      <c r="L314" s="25"/>
    </row>
    <row r="315" ht="15.75" customHeight="1">
      <c r="C315" s="24"/>
      <c r="K315" s="25"/>
      <c r="L315" s="25"/>
    </row>
    <row r="316" ht="15.75" customHeight="1">
      <c r="C316" s="24"/>
      <c r="K316" s="25"/>
      <c r="L316" s="25"/>
    </row>
    <row r="317" ht="15.75" customHeight="1">
      <c r="C317" s="24"/>
      <c r="K317" s="25"/>
      <c r="L317" s="25"/>
    </row>
    <row r="318" ht="15.75" customHeight="1">
      <c r="C318" s="24"/>
      <c r="K318" s="25"/>
      <c r="L318" s="25"/>
    </row>
    <row r="319" ht="15.75" customHeight="1">
      <c r="C319" s="24"/>
      <c r="K319" s="25"/>
      <c r="L319" s="25"/>
    </row>
    <row r="320" ht="15.75" customHeight="1">
      <c r="C320" s="24"/>
      <c r="K320" s="25"/>
      <c r="L320" s="25"/>
    </row>
    <row r="321" ht="15.75" customHeight="1">
      <c r="C321" s="24"/>
      <c r="K321" s="25"/>
      <c r="L321" s="25"/>
    </row>
    <row r="322" ht="15.75" customHeight="1">
      <c r="C322" s="24"/>
      <c r="K322" s="25"/>
      <c r="L322" s="25"/>
    </row>
    <row r="323" ht="15.75" customHeight="1">
      <c r="C323" s="24"/>
      <c r="K323" s="25"/>
      <c r="L323" s="25"/>
    </row>
    <row r="324" ht="15.75" customHeight="1">
      <c r="C324" s="24"/>
      <c r="K324" s="25"/>
      <c r="L324" s="25"/>
    </row>
    <row r="325" ht="15.75" customHeight="1">
      <c r="C325" s="24"/>
      <c r="K325" s="25"/>
      <c r="L325" s="25"/>
    </row>
    <row r="326" ht="15.75" customHeight="1">
      <c r="C326" s="24"/>
      <c r="K326" s="25"/>
      <c r="L326" s="25"/>
    </row>
    <row r="327" ht="15.75" customHeight="1">
      <c r="C327" s="24"/>
      <c r="K327" s="25"/>
      <c r="L327" s="25"/>
    </row>
    <row r="328" ht="15.75" customHeight="1">
      <c r="C328" s="24"/>
      <c r="K328" s="25"/>
      <c r="L328" s="25"/>
    </row>
    <row r="329" ht="15.75" customHeight="1">
      <c r="C329" s="24"/>
      <c r="K329" s="25"/>
      <c r="L329" s="25"/>
    </row>
    <row r="330" ht="15.75" customHeight="1">
      <c r="C330" s="24"/>
      <c r="K330" s="25"/>
      <c r="L330" s="25"/>
    </row>
    <row r="331" ht="15.75" customHeight="1">
      <c r="C331" s="24"/>
      <c r="K331" s="25"/>
      <c r="L331" s="25"/>
    </row>
    <row r="332" ht="15.75" customHeight="1">
      <c r="C332" s="24"/>
      <c r="K332" s="25"/>
      <c r="L332" s="25"/>
    </row>
    <row r="333" ht="15.75" customHeight="1">
      <c r="C333" s="24"/>
      <c r="K333" s="25"/>
      <c r="L333" s="25"/>
    </row>
    <row r="334" ht="15.75" customHeight="1">
      <c r="C334" s="24"/>
      <c r="K334" s="25"/>
      <c r="L334" s="25"/>
    </row>
    <row r="335" ht="15.75" customHeight="1">
      <c r="C335" s="24"/>
      <c r="K335" s="25"/>
      <c r="L335" s="25"/>
    </row>
    <row r="336" ht="15.75" customHeight="1">
      <c r="C336" s="24"/>
      <c r="K336" s="25"/>
      <c r="L336" s="25"/>
    </row>
    <row r="337" ht="15.75" customHeight="1">
      <c r="C337" s="24"/>
      <c r="K337" s="25"/>
      <c r="L337" s="25"/>
    </row>
    <row r="338" ht="15.75" customHeight="1">
      <c r="C338" s="24"/>
      <c r="K338" s="25"/>
      <c r="L338" s="25"/>
    </row>
    <row r="339" ht="15.75" customHeight="1">
      <c r="C339" s="24"/>
      <c r="K339" s="25"/>
      <c r="L339" s="25"/>
    </row>
    <row r="340" ht="15.75" customHeight="1">
      <c r="C340" s="24"/>
      <c r="K340" s="25"/>
      <c r="L340" s="25"/>
    </row>
    <row r="341" ht="15.75" customHeight="1">
      <c r="C341" s="24"/>
      <c r="K341" s="25"/>
      <c r="L341" s="25"/>
    </row>
    <row r="342" ht="15.75" customHeight="1">
      <c r="C342" s="24"/>
      <c r="K342" s="25"/>
      <c r="L342" s="25"/>
    </row>
    <row r="343" ht="15.75" customHeight="1">
      <c r="C343" s="24"/>
      <c r="K343" s="25"/>
      <c r="L343" s="25"/>
    </row>
    <row r="344" ht="15.75" customHeight="1">
      <c r="C344" s="24"/>
      <c r="K344" s="25"/>
      <c r="L344" s="25"/>
    </row>
    <row r="345" ht="15.75" customHeight="1">
      <c r="C345" s="24"/>
      <c r="K345" s="25"/>
      <c r="L345" s="25"/>
    </row>
    <row r="346" ht="15.75" customHeight="1">
      <c r="C346" s="24"/>
      <c r="K346" s="25"/>
      <c r="L346" s="25"/>
    </row>
    <row r="347" ht="15.75" customHeight="1">
      <c r="C347" s="24"/>
      <c r="K347" s="25"/>
      <c r="L347" s="25"/>
    </row>
    <row r="348" ht="15.75" customHeight="1">
      <c r="C348" s="24"/>
      <c r="K348" s="25"/>
      <c r="L348" s="25"/>
    </row>
    <row r="349" ht="15.75" customHeight="1">
      <c r="C349" s="24"/>
      <c r="K349" s="25"/>
      <c r="L349" s="25"/>
    </row>
    <row r="350" ht="15.75" customHeight="1">
      <c r="C350" s="24"/>
      <c r="K350" s="25"/>
      <c r="L350" s="25"/>
    </row>
    <row r="351" ht="15.75" customHeight="1">
      <c r="C351" s="24"/>
      <c r="K351" s="25"/>
      <c r="L351" s="25"/>
    </row>
    <row r="352" ht="15.75" customHeight="1">
      <c r="C352" s="24"/>
      <c r="K352" s="25"/>
      <c r="L352" s="25"/>
    </row>
    <row r="353" ht="15.75" customHeight="1">
      <c r="C353" s="24"/>
      <c r="K353" s="25"/>
      <c r="L353" s="25"/>
    </row>
    <row r="354" ht="15.75" customHeight="1">
      <c r="C354" s="24"/>
      <c r="K354" s="25"/>
      <c r="L354" s="25"/>
    </row>
    <row r="355" ht="15.75" customHeight="1">
      <c r="C355" s="24"/>
      <c r="K355" s="25"/>
      <c r="L355" s="25"/>
    </row>
    <row r="356" ht="15.75" customHeight="1">
      <c r="C356" s="24"/>
      <c r="K356" s="25"/>
      <c r="L356" s="25"/>
    </row>
    <row r="357" ht="15.75" customHeight="1">
      <c r="C357" s="24"/>
      <c r="K357" s="25"/>
      <c r="L357" s="25"/>
    </row>
    <row r="358" ht="15.75" customHeight="1">
      <c r="C358" s="24"/>
      <c r="K358" s="25"/>
      <c r="L358" s="25"/>
    </row>
    <row r="359" ht="15.75" customHeight="1">
      <c r="C359" s="24"/>
      <c r="K359" s="25"/>
      <c r="L359" s="25"/>
    </row>
    <row r="360" ht="15.75" customHeight="1">
      <c r="C360" s="24"/>
      <c r="K360" s="25"/>
      <c r="L360" s="25"/>
    </row>
    <row r="361" ht="15.75" customHeight="1">
      <c r="C361" s="24"/>
      <c r="K361" s="25"/>
      <c r="L361" s="25"/>
    </row>
    <row r="362" ht="15.75" customHeight="1">
      <c r="C362" s="24"/>
      <c r="K362" s="25"/>
      <c r="L362" s="25"/>
    </row>
    <row r="363" ht="15.75" customHeight="1">
      <c r="C363" s="24"/>
      <c r="K363" s="25"/>
      <c r="L363" s="25"/>
    </row>
    <row r="364" ht="15.75" customHeight="1">
      <c r="C364" s="24"/>
      <c r="K364" s="25"/>
      <c r="L364" s="25"/>
    </row>
    <row r="365" ht="15.75" customHeight="1">
      <c r="C365" s="24"/>
      <c r="K365" s="25"/>
      <c r="L365" s="25"/>
    </row>
    <row r="366" ht="15.75" customHeight="1">
      <c r="C366" s="24"/>
      <c r="K366" s="25"/>
      <c r="L366" s="25"/>
    </row>
    <row r="367" ht="15.75" customHeight="1">
      <c r="C367" s="24"/>
      <c r="K367" s="25"/>
      <c r="L367" s="25"/>
    </row>
    <row r="368" ht="15.75" customHeight="1">
      <c r="C368" s="24"/>
      <c r="K368" s="25"/>
      <c r="L368" s="25"/>
    </row>
    <row r="369" ht="15.75" customHeight="1">
      <c r="C369" s="24"/>
      <c r="K369" s="25"/>
      <c r="L369" s="25"/>
    </row>
    <row r="370" ht="15.75" customHeight="1">
      <c r="C370" s="24"/>
      <c r="K370" s="25"/>
      <c r="L370" s="25"/>
    </row>
    <row r="371" ht="15.75" customHeight="1">
      <c r="C371" s="24"/>
      <c r="K371" s="25"/>
      <c r="L371" s="25"/>
    </row>
    <row r="372" ht="15.75" customHeight="1">
      <c r="C372" s="24"/>
      <c r="K372" s="25"/>
      <c r="L372" s="25"/>
    </row>
    <row r="373" ht="15.75" customHeight="1">
      <c r="C373" s="24"/>
      <c r="K373" s="25"/>
      <c r="L373" s="25"/>
    </row>
    <row r="374" ht="15.75" customHeight="1">
      <c r="C374" s="24"/>
      <c r="K374" s="25"/>
      <c r="L374" s="25"/>
    </row>
    <row r="375" ht="15.75" customHeight="1">
      <c r="C375" s="24"/>
      <c r="K375" s="25"/>
      <c r="L375" s="25"/>
    </row>
    <row r="376" ht="15.75" customHeight="1">
      <c r="C376" s="24"/>
      <c r="K376" s="25"/>
      <c r="L376" s="25"/>
    </row>
    <row r="377" ht="15.75" customHeight="1">
      <c r="C377" s="24"/>
      <c r="K377" s="25"/>
      <c r="L377" s="25"/>
    </row>
    <row r="378" ht="15.75" customHeight="1">
      <c r="C378" s="24"/>
      <c r="K378" s="25"/>
      <c r="L378" s="25"/>
    </row>
    <row r="379" ht="15.75" customHeight="1">
      <c r="C379" s="24"/>
      <c r="K379" s="25"/>
      <c r="L379" s="25"/>
    </row>
    <row r="380" ht="15.75" customHeight="1">
      <c r="C380" s="24"/>
      <c r="K380" s="25"/>
      <c r="L380" s="25"/>
    </row>
    <row r="381" ht="15.75" customHeight="1">
      <c r="C381" s="24"/>
      <c r="K381" s="25"/>
      <c r="L381" s="25"/>
    </row>
    <row r="382" ht="15.75" customHeight="1">
      <c r="C382" s="24"/>
      <c r="K382" s="25"/>
      <c r="L382" s="25"/>
    </row>
    <row r="383" ht="15.75" customHeight="1">
      <c r="C383" s="24"/>
      <c r="K383" s="25"/>
      <c r="L383" s="25"/>
    </row>
    <row r="384" ht="15.75" customHeight="1">
      <c r="C384" s="24"/>
      <c r="K384" s="25"/>
      <c r="L384" s="25"/>
    </row>
    <row r="385" ht="15.75" customHeight="1">
      <c r="C385" s="24"/>
      <c r="K385" s="25"/>
      <c r="L385" s="25"/>
    </row>
    <row r="386" ht="15.75" customHeight="1">
      <c r="C386" s="24"/>
      <c r="K386" s="25"/>
      <c r="L386" s="25"/>
    </row>
    <row r="387" ht="15.75" customHeight="1">
      <c r="C387" s="24"/>
      <c r="K387" s="25"/>
      <c r="L387" s="25"/>
    </row>
    <row r="388" ht="15.75" customHeight="1">
      <c r="C388" s="24"/>
      <c r="K388" s="25"/>
      <c r="L388" s="25"/>
    </row>
    <row r="389" ht="15.75" customHeight="1">
      <c r="C389" s="24"/>
      <c r="K389" s="25"/>
      <c r="L389" s="25"/>
    </row>
    <row r="390" ht="15.75" customHeight="1">
      <c r="C390" s="24"/>
      <c r="K390" s="25"/>
      <c r="L390" s="25"/>
    </row>
    <row r="391" ht="15.75" customHeight="1">
      <c r="C391" s="24"/>
      <c r="K391" s="25"/>
      <c r="L391" s="25"/>
    </row>
    <row r="392" ht="15.75" customHeight="1">
      <c r="C392" s="24"/>
      <c r="K392" s="25"/>
      <c r="L392" s="25"/>
    </row>
    <row r="393" ht="15.75" customHeight="1">
      <c r="C393" s="24"/>
      <c r="K393" s="25"/>
      <c r="L393" s="25"/>
    </row>
    <row r="394" ht="15.75" customHeight="1">
      <c r="C394" s="24"/>
      <c r="K394" s="25"/>
      <c r="L394" s="25"/>
    </row>
    <row r="395" ht="15.75" customHeight="1">
      <c r="C395" s="24"/>
      <c r="K395" s="25"/>
      <c r="L395" s="25"/>
    </row>
    <row r="396" ht="15.75" customHeight="1">
      <c r="C396" s="24"/>
      <c r="K396" s="25"/>
      <c r="L396" s="25"/>
    </row>
    <row r="397" ht="15.75" customHeight="1">
      <c r="C397" s="24"/>
      <c r="K397" s="25"/>
      <c r="L397" s="25"/>
    </row>
    <row r="398" ht="15.75" customHeight="1">
      <c r="C398" s="24"/>
      <c r="K398" s="25"/>
      <c r="L398" s="25"/>
    </row>
    <row r="399" ht="15.75" customHeight="1">
      <c r="C399" s="24"/>
      <c r="K399" s="25"/>
      <c r="L399" s="25"/>
    </row>
    <row r="400" ht="15.75" customHeight="1">
      <c r="C400" s="24"/>
      <c r="K400" s="25"/>
      <c r="L400" s="25"/>
    </row>
    <row r="401" ht="15.75" customHeight="1">
      <c r="C401" s="24"/>
      <c r="K401" s="25"/>
      <c r="L401" s="25"/>
    </row>
    <row r="402" ht="15.75" customHeight="1">
      <c r="C402" s="24"/>
      <c r="K402" s="25"/>
      <c r="L402" s="25"/>
    </row>
    <row r="403" ht="15.75" customHeight="1">
      <c r="C403" s="24"/>
      <c r="K403" s="25"/>
      <c r="L403" s="25"/>
    </row>
    <row r="404" ht="15.75" customHeight="1">
      <c r="C404" s="24"/>
      <c r="K404" s="25"/>
      <c r="L404" s="25"/>
    </row>
    <row r="405" ht="15.75" customHeight="1">
      <c r="C405" s="24"/>
      <c r="K405" s="25"/>
      <c r="L405" s="25"/>
    </row>
    <row r="406" ht="15.75" customHeight="1">
      <c r="C406" s="24"/>
      <c r="K406" s="25"/>
      <c r="L406" s="25"/>
    </row>
    <row r="407" ht="15.75" customHeight="1">
      <c r="C407" s="24"/>
      <c r="K407" s="25"/>
      <c r="L407" s="25"/>
    </row>
    <row r="408" ht="15.75" customHeight="1">
      <c r="C408" s="24"/>
      <c r="K408" s="25"/>
      <c r="L408" s="25"/>
    </row>
    <row r="409" ht="15.75" customHeight="1">
      <c r="C409" s="24"/>
      <c r="K409" s="25"/>
      <c r="L409" s="25"/>
    </row>
    <row r="410" ht="15.75" customHeight="1">
      <c r="C410" s="24"/>
      <c r="K410" s="25"/>
      <c r="L410" s="25"/>
    </row>
    <row r="411" ht="15.75" customHeight="1">
      <c r="C411" s="24"/>
      <c r="K411" s="25"/>
      <c r="L411" s="25"/>
    </row>
    <row r="412" ht="15.75" customHeight="1">
      <c r="C412" s="24"/>
      <c r="K412" s="25"/>
      <c r="L412" s="25"/>
    </row>
    <row r="413" ht="15.75" customHeight="1">
      <c r="C413" s="24"/>
      <c r="K413" s="25"/>
      <c r="L413" s="25"/>
    </row>
    <row r="414" ht="15.75" customHeight="1">
      <c r="C414" s="24"/>
      <c r="K414" s="25"/>
      <c r="L414" s="25"/>
    </row>
    <row r="415" ht="15.75" customHeight="1">
      <c r="C415" s="24"/>
      <c r="K415" s="25"/>
      <c r="L415" s="25"/>
    </row>
    <row r="416" ht="15.75" customHeight="1">
      <c r="C416" s="24"/>
      <c r="K416" s="25"/>
      <c r="L416" s="25"/>
    </row>
    <row r="417" ht="15.75" customHeight="1">
      <c r="C417" s="24"/>
      <c r="K417" s="25"/>
      <c r="L417" s="25"/>
    </row>
    <row r="418" ht="15.75" customHeight="1">
      <c r="C418" s="24"/>
      <c r="K418" s="25"/>
      <c r="L418" s="25"/>
    </row>
    <row r="419" ht="15.75" customHeight="1">
      <c r="C419" s="24"/>
      <c r="K419" s="25"/>
      <c r="L419" s="25"/>
    </row>
    <row r="420" ht="15.75" customHeight="1">
      <c r="C420" s="24"/>
      <c r="K420" s="25"/>
      <c r="L420" s="25"/>
    </row>
    <row r="421" ht="15.75" customHeight="1">
      <c r="C421" s="24"/>
      <c r="K421" s="25"/>
      <c r="L421" s="25"/>
    </row>
    <row r="422" ht="15.75" customHeight="1">
      <c r="C422" s="24"/>
      <c r="K422" s="25"/>
      <c r="L422" s="25"/>
    </row>
    <row r="423" ht="15.75" customHeight="1">
      <c r="C423" s="24"/>
      <c r="K423" s="25"/>
      <c r="L423" s="25"/>
    </row>
    <row r="424" ht="15.75" customHeight="1">
      <c r="C424" s="24"/>
      <c r="K424" s="25"/>
      <c r="L424" s="25"/>
    </row>
    <row r="425" ht="15.75" customHeight="1">
      <c r="C425" s="24"/>
      <c r="K425" s="25"/>
      <c r="L425" s="25"/>
    </row>
    <row r="426" ht="15.75" customHeight="1">
      <c r="C426" s="24"/>
      <c r="K426" s="25"/>
      <c r="L426" s="25"/>
    </row>
    <row r="427" ht="15.75" customHeight="1">
      <c r="C427" s="24"/>
      <c r="K427" s="25"/>
      <c r="L427" s="25"/>
    </row>
    <row r="428" ht="15.75" customHeight="1">
      <c r="C428" s="24"/>
      <c r="K428" s="25"/>
      <c r="L428" s="25"/>
    </row>
    <row r="429" ht="15.75" customHeight="1">
      <c r="C429" s="24"/>
      <c r="K429" s="25"/>
      <c r="L429" s="25"/>
    </row>
    <row r="430" ht="15.75" customHeight="1">
      <c r="C430" s="24"/>
      <c r="K430" s="25"/>
      <c r="L430" s="25"/>
    </row>
    <row r="431" ht="15.75" customHeight="1">
      <c r="C431" s="24"/>
      <c r="K431" s="25"/>
      <c r="L431" s="25"/>
    </row>
    <row r="432" ht="15.75" customHeight="1">
      <c r="C432" s="24"/>
      <c r="K432" s="25"/>
      <c r="L432" s="25"/>
    </row>
    <row r="433" ht="15.75" customHeight="1">
      <c r="C433" s="24"/>
      <c r="K433" s="25"/>
      <c r="L433" s="25"/>
    </row>
    <row r="434" ht="15.75" customHeight="1">
      <c r="C434" s="24"/>
      <c r="K434" s="25"/>
      <c r="L434" s="25"/>
    </row>
    <row r="435" ht="15.75" customHeight="1">
      <c r="C435" s="24"/>
      <c r="K435" s="25"/>
      <c r="L435" s="25"/>
    </row>
    <row r="436" ht="15.75" customHeight="1">
      <c r="C436" s="24"/>
      <c r="K436" s="25"/>
      <c r="L436" s="25"/>
    </row>
    <row r="437" ht="15.75" customHeight="1">
      <c r="C437" s="24"/>
      <c r="K437" s="25"/>
      <c r="L437" s="25"/>
    </row>
    <row r="438" ht="15.75" customHeight="1">
      <c r="C438" s="24"/>
      <c r="K438" s="25"/>
      <c r="L438" s="25"/>
    </row>
    <row r="439" ht="15.75" customHeight="1">
      <c r="C439" s="24"/>
      <c r="K439" s="25"/>
      <c r="L439" s="25"/>
    </row>
    <row r="440" ht="15.75" customHeight="1">
      <c r="C440" s="24"/>
      <c r="K440" s="25"/>
      <c r="L440" s="25"/>
    </row>
    <row r="441" ht="15.75" customHeight="1">
      <c r="C441" s="24"/>
      <c r="K441" s="25"/>
      <c r="L441" s="25"/>
    </row>
    <row r="442" ht="15.75" customHeight="1">
      <c r="C442" s="24"/>
      <c r="K442" s="25"/>
      <c r="L442" s="25"/>
    </row>
    <row r="443" ht="15.75" customHeight="1">
      <c r="C443" s="24"/>
      <c r="K443" s="25"/>
      <c r="L443" s="25"/>
    </row>
    <row r="444" ht="15.75" customHeight="1">
      <c r="C444" s="24"/>
      <c r="K444" s="25"/>
      <c r="L444" s="25"/>
    </row>
    <row r="445" ht="15.75" customHeight="1">
      <c r="C445" s="24"/>
      <c r="K445" s="25"/>
      <c r="L445" s="25"/>
    </row>
    <row r="446" ht="15.75" customHeight="1">
      <c r="C446" s="24"/>
      <c r="K446" s="25"/>
      <c r="L446" s="25"/>
    </row>
    <row r="447" ht="15.75" customHeight="1">
      <c r="C447" s="24"/>
      <c r="K447" s="25"/>
      <c r="L447" s="25"/>
    </row>
    <row r="448" ht="15.75" customHeight="1">
      <c r="C448" s="24"/>
      <c r="K448" s="25"/>
      <c r="L448" s="25"/>
    </row>
    <row r="449" ht="15.75" customHeight="1">
      <c r="C449" s="24"/>
      <c r="K449" s="25"/>
      <c r="L449" s="25"/>
    </row>
    <row r="450" ht="15.75" customHeight="1">
      <c r="C450" s="24"/>
      <c r="K450" s="25"/>
      <c r="L450" s="25"/>
    </row>
    <row r="451" ht="15.75" customHeight="1">
      <c r="C451" s="24"/>
      <c r="K451" s="25"/>
      <c r="L451" s="25"/>
    </row>
    <row r="452" ht="15.75" customHeight="1">
      <c r="C452" s="24"/>
      <c r="K452" s="25"/>
      <c r="L452" s="25"/>
    </row>
    <row r="453" ht="15.75" customHeight="1">
      <c r="C453" s="24"/>
      <c r="K453" s="25"/>
      <c r="L453" s="25"/>
    </row>
    <row r="454" ht="15.75" customHeight="1">
      <c r="C454" s="24"/>
      <c r="K454" s="25"/>
      <c r="L454" s="25"/>
    </row>
    <row r="455" ht="15.75" customHeight="1">
      <c r="C455" s="24"/>
      <c r="K455" s="25"/>
      <c r="L455" s="25"/>
    </row>
    <row r="456" ht="15.75" customHeight="1">
      <c r="C456" s="24"/>
      <c r="K456" s="25"/>
      <c r="L456" s="25"/>
    </row>
    <row r="457" ht="15.75" customHeight="1">
      <c r="C457" s="24"/>
      <c r="K457" s="25"/>
      <c r="L457" s="25"/>
    </row>
    <row r="458" ht="15.75" customHeight="1">
      <c r="C458" s="24"/>
      <c r="K458" s="25"/>
      <c r="L458" s="25"/>
    </row>
    <row r="459" ht="15.75" customHeight="1">
      <c r="C459" s="24"/>
      <c r="K459" s="25"/>
      <c r="L459" s="25"/>
    </row>
    <row r="460" ht="15.75" customHeight="1">
      <c r="C460" s="24"/>
      <c r="K460" s="25"/>
      <c r="L460" s="25"/>
    </row>
    <row r="461" ht="15.75" customHeight="1">
      <c r="C461" s="24"/>
      <c r="K461" s="25"/>
      <c r="L461" s="25"/>
    </row>
    <row r="462" ht="15.75" customHeight="1">
      <c r="C462" s="24"/>
      <c r="K462" s="25"/>
      <c r="L462" s="25"/>
    </row>
    <row r="463" ht="15.75" customHeight="1">
      <c r="C463" s="24"/>
      <c r="K463" s="25"/>
      <c r="L463" s="25"/>
    </row>
    <row r="464" ht="15.75" customHeight="1">
      <c r="C464" s="24"/>
      <c r="K464" s="25"/>
      <c r="L464" s="25"/>
    </row>
    <row r="465" ht="15.75" customHeight="1">
      <c r="C465" s="24"/>
      <c r="K465" s="25"/>
      <c r="L465" s="25"/>
    </row>
    <row r="466" ht="15.75" customHeight="1">
      <c r="C466" s="24"/>
      <c r="K466" s="25"/>
      <c r="L466" s="25"/>
    </row>
    <row r="467" ht="15.75" customHeight="1">
      <c r="C467" s="24"/>
      <c r="K467" s="25"/>
      <c r="L467" s="25"/>
    </row>
    <row r="468" ht="15.75" customHeight="1">
      <c r="C468" s="24"/>
      <c r="K468" s="25"/>
      <c r="L468" s="25"/>
    </row>
    <row r="469" ht="15.75" customHeight="1">
      <c r="C469" s="24"/>
      <c r="K469" s="25"/>
      <c r="L469" s="25"/>
    </row>
    <row r="470" ht="15.75" customHeight="1">
      <c r="C470" s="24"/>
      <c r="K470" s="25"/>
      <c r="L470" s="25"/>
    </row>
    <row r="471" ht="15.75" customHeight="1">
      <c r="C471" s="24"/>
      <c r="K471" s="25"/>
      <c r="L471" s="25"/>
    </row>
    <row r="472" ht="15.75" customHeight="1">
      <c r="C472" s="24"/>
      <c r="K472" s="25"/>
      <c r="L472" s="25"/>
    </row>
    <row r="473" ht="15.75" customHeight="1">
      <c r="C473" s="24"/>
      <c r="K473" s="25"/>
      <c r="L473" s="25"/>
    </row>
    <row r="474" ht="15.75" customHeight="1">
      <c r="C474" s="24"/>
      <c r="K474" s="25"/>
      <c r="L474" s="25"/>
    </row>
    <row r="475" ht="15.75" customHeight="1">
      <c r="C475" s="24"/>
      <c r="K475" s="25"/>
      <c r="L475" s="25"/>
    </row>
    <row r="476" ht="15.75" customHeight="1">
      <c r="C476" s="24"/>
      <c r="K476" s="25"/>
      <c r="L476" s="25"/>
    </row>
    <row r="477" ht="15.75" customHeight="1">
      <c r="C477" s="24"/>
      <c r="K477" s="25"/>
      <c r="L477" s="25"/>
    </row>
    <row r="478" ht="15.75" customHeight="1">
      <c r="C478" s="24"/>
      <c r="K478" s="25"/>
      <c r="L478" s="25"/>
    </row>
    <row r="479" ht="15.75" customHeight="1">
      <c r="C479" s="24"/>
      <c r="K479" s="25"/>
      <c r="L479" s="25"/>
    </row>
    <row r="480" ht="15.75" customHeight="1">
      <c r="C480" s="24"/>
      <c r="K480" s="25"/>
      <c r="L480" s="25"/>
    </row>
    <row r="481" ht="15.75" customHeight="1">
      <c r="C481" s="24"/>
      <c r="K481" s="25"/>
      <c r="L481" s="25"/>
    </row>
    <row r="482" ht="15.75" customHeight="1">
      <c r="C482" s="24"/>
      <c r="K482" s="25"/>
      <c r="L482" s="25"/>
    </row>
    <row r="483" ht="15.75" customHeight="1">
      <c r="C483" s="24"/>
      <c r="K483" s="25"/>
      <c r="L483" s="25"/>
    </row>
    <row r="484" ht="15.75" customHeight="1">
      <c r="C484" s="24"/>
      <c r="K484" s="25"/>
      <c r="L484" s="25"/>
    </row>
    <row r="485" ht="15.75" customHeight="1">
      <c r="C485" s="24"/>
      <c r="K485" s="25"/>
      <c r="L485" s="25"/>
    </row>
    <row r="486" ht="15.75" customHeight="1">
      <c r="C486" s="24"/>
      <c r="K486" s="25"/>
      <c r="L486" s="25"/>
    </row>
    <row r="487" ht="15.75" customHeight="1">
      <c r="C487" s="24"/>
      <c r="K487" s="25"/>
      <c r="L487" s="25"/>
    </row>
    <row r="488" ht="15.75" customHeight="1">
      <c r="C488" s="24"/>
      <c r="K488" s="25"/>
      <c r="L488" s="25"/>
    </row>
    <row r="489" ht="15.75" customHeight="1">
      <c r="C489" s="24"/>
      <c r="K489" s="25"/>
      <c r="L489" s="25"/>
    </row>
    <row r="490" ht="15.75" customHeight="1">
      <c r="C490" s="24"/>
      <c r="K490" s="25"/>
      <c r="L490" s="25"/>
    </row>
    <row r="491" ht="15.75" customHeight="1">
      <c r="C491" s="24"/>
      <c r="K491" s="25"/>
      <c r="L491" s="25"/>
    </row>
    <row r="492" ht="15.75" customHeight="1">
      <c r="C492" s="24"/>
      <c r="K492" s="25"/>
      <c r="L492" s="25"/>
    </row>
    <row r="493" ht="15.75" customHeight="1">
      <c r="C493" s="24"/>
      <c r="K493" s="25"/>
      <c r="L493" s="25"/>
    </row>
    <row r="494" ht="15.75" customHeight="1">
      <c r="C494" s="24"/>
      <c r="K494" s="25"/>
      <c r="L494" s="25"/>
    </row>
    <row r="495" ht="15.75" customHeight="1">
      <c r="C495" s="24"/>
      <c r="K495" s="25"/>
      <c r="L495" s="25"/>
    </row>
    <row r="496" ht="15.75" customHeight="1">
      <c r="C496" s="24"/>
      <c r="K496" s="25"/>
      <c r="L496" s="25"/>
    </row>
    <row r="497" ht="15.75" customHeight="1">
      <c r="C497" s="24"/>
      <c r="K497" s="25"/>
      <c r="L497" s="25"/>
    </row>
    <row r="498" ht="15.75" customHeight="1">
      <c r="C498" s="24"/>
      <c r="K498" s="25"/>
      <c r="L498" s="25"/>
    </row>
    <row r="499" ht="15.75" customHeight="1">
      <c r="C499" s="24"/>
      <c r="K499" s="25"/>
      <c r="L499" s="25"/>
    </row>
    <row r="500" ht="15.75" customHeight="1">
      <c r="C500" s="24"/>
      <c r="K500" s="25"/>
      <c r="L500" s="25"/>
    </row>
    <row r="501" ht="15.75" customHeight="1">
      <c r="C501" s="24"/>
      <c r="K501" s="25"/>
      <c r="L501" s="25"/>
    </row>
    <row r="502" ht="15.75" customHeight="1">
      <c r="C502" s="24"/>
      <c r="K502" s="25"/>
      <c r="L502" s="25"/>
    </row>
    <row r="503" ht="15.75" customHeight="1">
      <c r="C503" s="24"/>
      <c r="K503" s="25"/>
      <c r="L503" s="25"/>
    </row>
    <row r="504" ht="15.75" customHeight="1">
      <c r="C504" s="24"/>
      <c r="K504" s="25"/>
      <c r="L504" s="25"/>
    </row>
    <row r="505" ht="15.75" customHeight="1">
      <c r="C505" s="24"/>
      <c r="K505" s="25"/>
      <c r="L505" s="25"/>
    </row>
    <row r="506" ht="15.75" customHeight="1">
      <c r="C506" s="24"/>
      <c r="K506" s="25"/>
      <c r="L506" s="25"/>
    </row>
    <row r="507" ht="15.75" customHeight="1">
      <c r="C507" s="24"/>
      <c r="K507" s="25"/>
      <c r="L507" s="25"/>
    </row>
    <row r="508" ht="15.75" customHeight="1">
      <c r="C508" s="24"/>
      <c r="K508" s="25"/>
      <c r="L508" s="25"/>
    </row>
    <row r="509" ht="15.75" customHeight="1">
      <c r="C509" s="24"/>
      <c r="K509" s="25"/>
      <c r="L509" s="25"/>
    </row>
    <row r="510" ht="15.75" customHeight="1">
      <c r="C510" s="24"/>
      <c r="K510" s="25"/>
      <c r="L510" s="25"/>
    </row>
    <row r="511" ht="15.75" customHeight="1">
      <c r="C511" s="24"/>
      <c r="K511" s="25"/>
      <c r="L511" s="25"/>
    </row>
    <row r="512" ht="15.75" customHeight="1">
      <c r="C512" s="24"/>
      <c r="K512" s="25"/>
      <c r="L512" s="25"/>
    </row>
    <row r="513" ht="15.75" customHeight="1">
      <c r="C513" s="24"/>
      <c r="K513" s="25"/>
      <c r="L513" s="25"/>
    </row>
    <row r="514" ht="15.75" customHeight="1">
      <c r="C514" s="24"/>
      <c r="K514" s="25"/>
      <c r="L514" s="25"/>
    </row>
    <row r="515" ht="15.75" customHeight="1">
      <c r="C515" s="24"/>
      <c r="K515" s="25"/>
      <c r="L515" s="25"/>
    </row>
    <row r="516" ht="15.75" customHeight="1">
      <c r="C516" s="24"/>
      <c r="K516" s="25"/>
      <c r="L516" s="25"/>
    </row>
    <row r="517" ht="15.75" customHeight="1">
      <c r="C517" s="24"/>
      <c r="K517" s="25"/>
      <c r="L517" s="25"/>
    </row>
    <row r="518" ht="15.75" customHeight="1">
      <c r="C518" s="24"/>
      <c r="K518" s="25"/>
      <c r="L518" s="25"/>
    </row>
    <row r="519" ht="15.75" customHeight="1">
      <c r="C519" s="24"/>
      <c r="K519" s="25"/>
      <c r="L519" s="25"/>
    </row>
    <row r="520" ht="15.75" customHeight="1">
      <c r="C520" s="24"/>
      <c r="K520" s="25"/>
      <c r="L520" s="25"/>
    </row>
    <row r="521" ht="15.75" customHeight="1">
      <c r="C521" s="24"/>
      <c r="K521" s="25"/>
      <c r="L521" s="25"/>
    </row>
    <row r="522" ht="15.75" customHeight="1">
      <c r="C522" s="24"/>
      <c r="K522" s="25"/>
      <c r="L522" s="25"/>
    </row>
    <row r="523" ht="15.75" customHeight="1">
      <c r="C523" s="24"/>
      <c r="K523" s="25"/>
      <c r="L523" s="25"/>
    </row>
    <row r="524" ht="15.75" customHeight="1">
      <c r="C524" s="24"/>
      <c r="K524" s="25"/>
      <c r="L524" s="25"/>
    </row>
    <row r="525" ht="15.75" customHeight="1">
      <c r="C525" s="24"/>
      <c r="K525" s="25"/>
      <c r="L525" s="25"/>
    </row>
    <row r="526" ht="15.75" customHeight="1">
      <c r="C526" s="24"/>
      <c r="K526" s="25"/>
      <c r="L526" s="25"/>
    </row>
    <row r="527" ht="15.75" customHeight="1">
      <c r="C527" s="24"/>
      <c r="K527" s="25"/>
      <c r="L527" s="25"/>
    </row>
    <row r="528" ht="15.75" customHeight="1">
      <c r="C528" s="24"/>
      <c r="K528" s="25"/>
      <c r="L528" s="25"/>
    </row>
    <row r="529" ht="15.75" customHeight="1">
      <c r="C529" s="24"/>
      <c r="K529" s="25"/>
      <c r="L529" s="25"/>
    </row>
    <row r="530" ht="15.75" customHeight="1">
      <c r="C530" s="24"/>
      <c r="K530" s="25"/>
      <c r="L530" s="25"/>
    </row>
    <row r="531" ht="15.75" customHeight="1">
      <c r="C531" s="24"/>
      <c r="K531" s="25"/>
      <c r="L531" s="25"/>
    </row>
    <row r="532" ht="15.75" customHeight="1">
      <c r="C532" s="24"/>
      <c r="K532" s="25"/>
      <c r="L532" s="25"/>
    </row>
    <row r="533" ht="15.75" customHeight="1">
      <c r="C533" s="24"/>
      <c r="K533" s="25"/>
      <c r="L533" s="25"/>
    </row>
    <row r="534" ht="15.75" customHeight="1">
      <c r="C534" s="24"/>
      <c r="K534" s="25"/>
      <c r="L534" s="25"/>
    </row>
    <row r="535" ht="15.75" customHeight="1">
      <c r="C535" s="24"/>
      <c r="K535" s="25"/>
      <c r="L535" s="25"/>
    </row>
    <row r="536" ht="15.75" customHeight="1">
      <c r="C536" s="24"/>
      <c r="K536" s="25"/>
      <c r="L536" s="25"/>
    </row>
    <row r="537" ht="15.75" customHeight="1">
      <c r="C537" s="24"/>
      <c r="K537" s="25"/>
      <c r="L537" s="25"/>
    </row>
    <row r="538" ht="15.75" customHeight="1">
      <c r="C538" s="24"/>
      <c r="K538" s="25"/>
      <c r="L538" s="25"/>
    </row>
    <row r="539" ht="15.75" customHeight="1">
      <c r="C539" s="24"/>
      <c r="K539" s="25"/>
      <c r="L539" s="25"/>
    </row>
    <row r="540" ht="15.75" customHeight="1">
      <c r="C540" s="24"/>
      <c r="K540" s="25"/>
      <c r="L540" s="25"/>
    </row>
    <row r="541" ht="15.75" customHeight="1">
      <c r="C541" s="24"/>
      <c r="K541" s="25"/>
      <c r="L541" s="25"/>
    </row>
    <row r="542" ht="15.75" customHeight="1">
      <c r="C542" s="24"/>
      <c r="K542" s="25"/>
      <c r="L542" s="25"/>
    </row>
    <row r="543" ht="15.75" customHeight="1">
      <c r="C543" s="24"/>
      <c r="K543" s="25"/>
      <c r="L543" s="25"/>
    </row>
    <row r="544" ht="15.75" customHeight="1">
      <c r="C544" s="24"/>
      <c r="K544" s="25"/>
      <c r="L544" s="25"/>
    </row>
    <row r="545" ht="15.75" customHeight="1">
      <c r="C545" s="24"/>
      <c r="K545" s="25"/>
      <c r="L545" s="25"/>
    </row>
    <row r="546" ht="15.75" customHeight="1">
      <c r="C546" s="24"/>
      <c r="K546" s="25"/>
      <c r="L546" s="25"/>
    </row>
    <row r="547" ht="15.75" customHeight="1">
      <c r="C547" s="24"/>
      <c r="K547" s="25"/>
      <c r="L547" s="25"/>
    </row>
    <row r="548" ht="15.75" customHeight="1">
      <c r="C548" s="24"/>
      <c r="K548" s="25"/>
      <c r="L548" s="25"/>
    </row>
    <row r="549" ht="15.75" customHeight="1">
      <c r="C549" s="24"/>
      <c r="K549" s="25"/>
      <c r="L549" s="25"/>
    </row>
    <row r="550" ht="15.75" customHeight="1">
      <c r="C550" s="24"/>
      <c r="K550" s="25"/>
      <c r="L550" s="25"/>
    </row>
    <row r="551" ht="15.75" customHeight="1">
      <c r="C551" s="24"/>
      <c r="K551" s="25"/>
      <c r="L551" s="25"/>
    </row>
    <row r="552" ht="15.75" customHeight="1">
      <c r="C552" s="24"/>
      <c r="K552" s="25"/>
      <c r="L552" s="25"/>
    </row>
    <row r="553" ht="15.75" customHeight="1">
      <c r="C553" s="24"/>
      <c r="K553" s="25"/>
      <c r="L553" s="25"/>
    </row>
    <row r="554" ht="15.75" customHeight="1">
      <c r="C554" s="24"/>
      <c r="K554" s="25"/>
      <c r="L554" s="25"/>
    </row>
    <row r="555" ht="15.75" customHeight="1">
      <c r="C555" s="24"/>
      <c r="K555" s="25"/>
      <c r="L555" s="25"/>
    </row>
    <row r="556" ht="15.75" customHeight="1">
      <c r="C556" s="24"/>
      <c r="K556" s="25"/>
      <c r="L556" s="25"/>
    </row>
    <row r="557" ht="15.75" customHeight="1">
      <c r="C557" s="24"/>
      <c r="K557" s="25"/>
      <c r="L557" s="25"/>
    </row>
    <row r="558" ht="15.75" customHeight="1">
      <c r="C558" s="24"/>
      <c r="K558" s="25"/>
      <c r="L558" s="25"/>
    </row>
    <row r="559" ht="15.75" customHeight="1">
      <c r="C559" s="24"/>
      <c r="K559" s="25"/>
      <c r="L559" s="25"/>
    </row>
    <row r="560" ht="15.75" customHeight="1">
      <c r="C560" s="24"/>
      <c r="K560" s="25"/>
      <c r="L560" s="25"/>
    </row>
    <row r="561" ht="15.75" customHeight="1">
      <c r="C561" s="24"/>
      <c r="K561" s="25"/>
      <c r="L561" s="25"/>
    </row>
    <row r="562" ht="15.75" customHeight="1">
      <c r="C562" s="24"/>
      <c r="K562" s="25"/>
      <c r="L562" s="25"/>
    </row>
    <row r="563" ht="15.75" customHeight="1">
      <c r="C563" s="24"/>
      <c r="K563" s="25"/>
      <c r="L563" s="25"/>
    </row>
    <row r="564" ht="15.75" customHeight="1">
      <c r="C564" s="24"/>
      <c r="K564" s="25"/>
      <c r="L564" s="25"/>
    </row>
    <row r="565" ht="15.75" customHeight="1">
      <c r="C565" s="24"/>
      <c r="K565" s="25"/>
      <c r="L565" s="25"/>
    </row>
    <row r="566" ht="15.75" customHeight="1">
      <c r="C566" s="24"/>
      <c r="K566" s="25"/>
      <c r="L566" s="25"/>
    </row>
    <row r="567" ht="15.75" customHeight="1">
      <c r="C567" s="24"/>
      <c r="K567" s="25"/>
      <c r="L567" s="25"/>
    </row>
    <row r="568" ht="15.75" customHeight="1">
      <c r="C568" s="24"/>
      <c r="K568" s="25"/>
      <c r="L568" s="25"/>
    </row>
    <row r="569" ht="15.75" customHeight="1">
      <c r="C569" s="24"/>
      <c r="K569" s="25"/>
      <c r="L569" s="25"/>
    </row>
    <row r="570" ht="15.75" customHeight="1">
      <c r="C570" s="24"/>
      <c r="K570" s="25"/>
      <c r="L570" s="25"/>
    </row>
    <row r="571" ht="15.75" customHeight="1">
      <c r="C571" s="24"/>
      <c r="K571" s="25"/>
      <c r="L571" s="25"/>
    </row>
    <row r="572" ht="15.75" customHeight="1">
      <c r="C572" s="24"/>
      <c r="K572" s="25"/>
      <c r="L572" s="25"/>
    </row>
    <row r="573" ht="15.75" customHeight="1">
      <c r="C573" s="24"/>
      <c r="K573" s="25"/>
      <c r="L573" s="25"/>
    </row>
    <row r="574" ht="15.75" customHeight="1">
      <c r="C574" s="24"/>
      <c r="K574" s="25"/>
      <c r="L574" s="25"/>
    </row>
    <row r="575" ht="15.75" customHeight="1">
      <c r="C575" s="24"/>
      <c r="K575" s="25"/>
      <c r="L575" s="25"/>
    </row>
    <row r="576" ht="15.75" customHeight="1">
      <c r="C576" s="24"/>
      <c r="K576" s="25"/>
      <c r="L576" s="25"/>
    </row>
    <row r="577" ht="15.75" customHeight="1">
      <c r="C577" s="24"/>
      <c r="K577" s="25"/>
      <c r="L577" s="25"/>
    </row>
    <row r="578" ht="15.75" customHeight="1">
      <c r="C578" s="24"/>
      <c r="K578" s="25"/>
      <c r="L578" s="25"/>
    </row>
    <row r="579" ht="15.75" customHeight="1">
      <c r="C579" s="24"/>
      <c r="K579" s="25"/>
      <c r="L579" s="25"/>
    </row>
    <row r="580" ht="15.75" customHeight="1">
      <c r="C580" s="24"/>
      <c r="K580" s="25"/>
      <c r="L580" s="25"/>
    </row>
    <row r="581" ht="15.75" customHeight="1">
      <c r="C581" s="24"/>
      <c r="K581" s="25"/>
      <c r="L581" s="25"/>
    </row>
    <row r="582" ht="15.75" customHeight="1">
      <c r="C582" s="24"/>
      <c r="K582" s="25"/>
      <c r="L582" s="25"/>
    </row>
    <row r="583" ht="15.75" customHeight="1">
      <c r="C583" s="24"/>
      <c r="K583" s="25"/>
      <c r="L583" s="25"/>
    </row>
    <row r="584" ht="15.75" customHeight="1">
      <c r="C584" s="24"/>
      <c r="K584" s="25"/>
      <c r="L584" s="25"/>
    </row>
    <row r="585" ht="15.75" customHeight="1">
      <c r="C585" s="24"/>
      <c r="K585" s="25"/>
      <c r="L585" s="25"/>
    </row>
    <row r="586" ht="15.75" customHeight="1">
      <c r="C586" s="24"/>
      <c r="K586" s="25"/>
      <c r="L586" s="25"/>
    </row>
    <row r="587" ht="15.75" customHeight="1">
      <c r="C587" s="24"/>
      <c r="K587" s="25"/>
      <c r="L587" s="25"/>
    </row>
    <row r="588" ht="15.75" customHeight="1">
      <c r="C588" s="24"/>
      <c r="K588" s="25"/>
      <c r="L588" s="25"/>
    </row>
    <row r="589" ht="15.75" customHeight="1">
      <c r="C589" s="24"/>
      <c r="K589" s="25"/>
      <c r="L589" s="25"/>
    </row>
    <row r="590" ht="15.75" customHeight="1">
      <c r="C590" s="24"/>
      <c r="K590" s="25"/>
      <c r="L590" s="25"/>
    </row>
    <row r="591" ht="15.75" customHeight="1">
      <c r="C591" s="24"/>
      <c r="K591" s="25"/>
      <c r="L591" s="25"/>
    </row>
    <row r="592" ht="15.75" customHeight="1">
      <c r="C592" s="24"/>
      <c r="K592" s="25"/>
      <c r="L592" s="25"/>
    </row>
    <row r="593" ht="15.75" customHeight="1">
      <c r="C593" s="24"/>
      <c r="K593" s="25"/>
      <c r="L593" s="25"/>
    </row>
    <row r="594" ht="15.75" customHeight="1">
      <c r="C594" s="24"/>
      <c r="K594" s="25"/>
      <c r="L594" s="25"/>
    </row>
    <row r="595" ht="15.75" customHeight="1">
      <c r="C595" s="24"/>
      <c r="K595" s="25"/>
      <c r="L595" s="25"/>
    </row>
    <row r="596" ht="15.75" customHeight="1">
      <c r="C596" s="24"/>
      <c r="K596" s="25"/>
      <c r="L596" s="25"/>
    </row>
    <row r="597" ht="15.75" customHeight="1">
      <c r="C597" s="24"/>
      <c r="K597" s="25"/>
      <c r="L597" s="25"/>
    </row>
    <row r="598" ht="15.75" customHeight="1">
      <c r="C598" s="24"/>
      <c r="K598" s="25"/>
      <c r="L598" s="25"/>
    </row>
    <row r="599" ht="15.75" customHeight="1">
      <c r="C599" s="24"/>
      <c r="K599" s="25"/>
      <c r="L599" s="25"/>
    </row>
    <row r="600" ht="15.75" customHeight="1">
      <c r="C600" s="24"/>
      <c r="K600" s="25"/>
      <c r="L600" s="25"/>
    </row>
    <row r="601" ht="15.75" customHeight="1">
      <c r="C601" s="24"/>
      <c r="K601" s="25"/>
      <c r="L601" s="25"/>
    </row>
    <row r="602" ht="15.75" customHeight="1">
      <c r="C602" s="24"/>
      <c r="K602" s="25"/>
      <c r="L602" s="25"/>
    </row>
    <row r="603" ht="15.75" customHeight="1">
      <c r="C603" s="24"/>
      <c r="K603" s="25"/>
      <c r="L603" s="25"/>
    </row>
    <row r="604" ht="15.75" customHeight="1">
      <c r="C604" s="24"/>
      <c r="K604" s="25"/>
      <c r="L604" s="25"/>
    </row>
    <row r="605" ht="15.75" customHeight="1">
      <c r="C605" s="24"/>
      <c r="K605" s="25"/>
      <c r="L605" s="25"/>
    </row>
    <row r="606" ht="15.75" customHeight="1">
      <c r="C606" s="24"/>
      <c r="K606" s="25"/>
      <c r="L606" s="25"/>
    </row>
    <row r="607" ht="15.75" customHeight="1">
      <c r="C607" s="24"/>
      <c r="K607" s="25"/>
      <c r="L607" s="25"/>
    </row>
    <row r="608" ht="15.75" customHeight="1">
      <c r="C608" s="24"/>
      <c r="K608" s="25"/>
      <c r="L608" s="25"/>
    </row>
    <row r="609" ht="15.75" customHeight="1">
      <c r="C609" s="24"/>
      <c r="K609" s="25"/>
      <c r="L609" s="25"/>
    </row>
    <row r="610" ht="15.75" customHeight="1">
      <c r="C610" s="24"/>
      <c r="K610" s="25"/>
      <c r="L610" s="25"/>
    </row>
    <row r="611" ht="15.75" customHeight="1">
      <c r="C611" s="24"/>
      <c r="K611" s="25"/>
      <c r="L611" s="25"/>
    </row>
    <row r="612" ht="15.75" customHeight="1">
      <c r="C612" s="24"/>
      <c r="K612" s="25"/>
      <c r="L612" s="25"/>
    </row>
    <row r="613" ht="15.75" customHeight="1">
      <c r="C613" s="24"/>
      <c r="K613" s="25"/>
      <c r="L613" s="25"/>
    </row>
    <row r="614" ht="15.75" customHeight="1">
      <c r="C614" s="24"/>
      <c r="K614" s="25"/>
      <c r="L614" s="25"/>
    </row>
    <row r="615" ht="15.75" customHeight="1">
      <c r="C615" s="24"/>
      <c r="K615" s="25"/>
      <c r="L615" s="25"/>
    </row>
    <row r="616" ht="15.75" customHeight="1">
      <c r="C616" s="24"/>
      <c r="K616" s="25"/>
      <c r="L616" s="25"/>
    </row>
    <row r="617" ht="15.75" customHeight="1">
      <c r="C617" s="24"/>
      <c r="K617" s="25"/>
      <c r="L617" s="25"/>
    </row>
    <row r="618" ht="15.75" customHeight="1">
      <c r="C618" s="24"/>
      <c r="K618" s="25"/>
      <c r="L618" s="25"/>
    </row>
    <row r="619" ht="15.75" customHeight="1">
      <c r="C619" s="24"/>
      <c r="K619" s="25"/>
      <c r="L619" s="25"/>
    </row>
    <row r="620" ht="15.75" customHeight="1">
      <c r="C620" s="24"/>
      <c r="K620" s="25"/>
      <c r="L620" s="25"/>
    </row>
    <row r="621" ht="15.75" customHeight="1">
      <c r="C621" s="24"/>
      <c r="K621" s="25"/>
      <c r="L621" s="25"/>
    </row>
    <row r="622" ht="15.75" customHeight="1">
      <c r="C622" s="24"/>
      <c r="K622" s="25"/>
      <c r="L622" s="25"/>
    </row>
    <row r="623" ht="15.75" customHeight="1">
      <c r="C623" s="24"/>
      <c r="K623" s="25"/>
      <c r="L623" s="25"/>
    </row>
    <row r="624" ht="15.75" customHeight="1">
      <c r="C624" s="24"/>
      <c r="K624" s="25"/>
      <c r="L624" s="25"/>
    </row>
    <row r="625" ht="15.75" customHeight="1">
      <c r="C625" s="24"/>
      <c r="K625" s="25"/>
      <c r="L625" s="25"/>
    </row>
    <row r="626" ht="15.75" customHeight="1">
      <c r="C626" s="24"/>
      <c r="K626" s="25"/>
      <c r="L626" s="25"/>
    </row>
    <row r="627" ht="15.75" customHeight="1">
      <c r="C627" s="24"/>
      <c r="K627" s="25"/>
      <c r="L627" s="25"/>
    </row>
    <row r="628" ht="15.75" customHeight="1">
      <c r="C628" s="24"/>
      <c r="K628" s="25"/>
      <c r="L628" s="25"/>
    </row>
    <row r="629" ht="15.75" customHeight="1">
      <c r="C629" s="24"/>
      <c r="K629" s="25"/>
      <c r="L629" s="25"/>
    </row>
    <row r="630" ht="15.75" customHeight="1">
      <c r="C630" s="24"/>
      <c r="K630" s="25"/>
      <c r="L630" s="25"/>
    </row>
    <row r="631" ht="15.75" customHeight="1">
      <c r="C631" s="24"/>
      <c r="K631" s="25"/>
      <c r="L631" s="25"/>
    </row>
    <row r="632" ht="15.75" customHeight="1">
      <c r="C632" s="24"/>
      <c r="K632" s="25"/>
      <c r="L632" s="25"/>
    </row>
    <row r="633" ht="15.75" customHeight="1">
      <c r="C633" s="24"/>
      <c r="K633" s="25"/>
      <c r="L633" s="25"/>
    </row>
    <row r="634" ht="15.75" customHeight="1">
      <c r="C634" s="24"/>
      <c r="K634" s="25"/>
      <c r="L634" s="25"/>
    </row>
    <row r="635" ht="15.75" customHeight="1">
      <c r="C635" s="24"/>
      <c r="K635" s="25"/>
      <c r="L635" s="25"/>
    </row>
    <row r="636" ht="15.75" customHeight="1">
      <c r="C636" s="24"/>
      <c r="K636" s="25"/>
      <c r="L636" s="25"/>
    </row>
    <row r="637" ht="15.75" customHeight="1">
      <c r="C637" s="24"/>
      <c r="K637" s="25"/>
      <c r="L637" s="25"/>
    </row>
    <row r="638" ht="15.75" customHeight="1">
      <c r="C638" s="24"/>
      <c r="K638" s="25"/>
      <c r="L638" s="25"/>
    </row>
    <row r="639" ht="15.75" customHeight="1">
      <c r="C639" s="24"/>
      <c r="K639" s="25"/>
      <c r="L639" s="25"/>
    </row>
    <row r="640" ht="15.75" customHeight="1">
      <c r="C640" s="24"/>
      <c r="K640" s="25"/>
      <c r="L640" s="25"/>
    </row>
    <row r="641" ht="15.75" customHeight="1">
      <c r="C641" s="24"/>
      <c r="K641" s="25"/>
      <c r="L641" s="25"/>
    </row>
    <row r="642" ht="15.75" customHeight="1">
      <c r="C642" s="24"/>
      <c r="K642" s="25"/>
      <c r="L642" s="25"/>
    </row>
    <row r="643" ht="15.75" customHeight="1">
      <c r="C643" s="24"/>
      <c r="K643" s="25"/>
      <c r="L643" s="25"/>
    </row>
    <row r="644" ht="15.75" customHeight="1">
      <c r="C644" s="24"/>
      <c r="K644" s="25"/>
      <c r="L644" s="25"/>
    </row>
    <row r="645" ht="15.75" customHeight="1">
      <c r="C645" s="24"/>
      <c r="K645" s="25"/>
      <c r="L645" s="25"/>
    </row>
    <row r="646" ht="15.75" customHeight="1">
      <c r="C646" s="24"/>
      <c r="K646" s="25"/>
      <c r="L646" s="25"/>
    </row>
    <row r="647" ht="15.75" customHeight="1">
      <c r="C647" s="24"/>
      <c r="K647" s="25"/>
      <c r="L647" s="25"/>
    </row>
    <row r="648" ht="15.75" customHeight="1">
      <c r="C648" s="24"/>
      <c r="K648" s="25"/>
      <c r="L648" s="25"/>
    </row>
    <row r="649" ht="15.75" customHeight="1">
      <c r="C649" s="24"/>
      <c r="K649" s="25"/>
      <c r="L649" s="25"/>
    </row>
    <row r="650" ht="15.75" customHeight="1">
      <c r="C650" s="24"/>
      <c r="K650" s="25"/>
      <c r="L650" s="25"/>
    </row>
    <row r="651" ht="15.75" customHeight="1">
      <c r="C651" s="24"/>
      <c r="K651" s="25"/>
      <c r="L651" s="25"/>
    </row>
    <row r="652" ht="15.75" customHeight="1">
      <c r="C652" s="24"/>
      <c r="K652" s="25"/>
      <c r="L652" s="25"/>
    </row>
    <row r="653" ht="15.75" customHeight="1">
      <c r="C653" s="24"/>
      <c r="K653" s="25"/>
      <c r="L653" s="25"/>
    </row>
    <row r="654" ht="15.75" customHeight="1">
      <c r="C654" s="24"/>
      <c r="K654" s="25"/>
      <c r="L654" s="25"/>
    </row>
    <row r="655" ht="15.75" customHeight="1">
      <c r="C655" s="24"/>
      <c r="K655" s="25"/>
      <c r="L655" s="25"/>
    </row>
    <row r="656" ht="15.75" customHeight="1">
      <c r="C656" s="24"/>
      <c r="K656" s="25"/>
      <c r="L656" s="25"/>
    </row>
    <row r="657" ht="15.75" customHeight="1">
      <c r="C657" s="24"/>
      <c r="K657" s="25"/>
      <c r="L657" s="25"/>
    </row>
    <row r="658" ht="15.75" customHeight="1">
      <c r="C658" s="24"/>
      <c r="K658" s="25"/>
      <c r="L658" s="25"/>
    </row>
    <row r="659" ht="15.75" customHeight="1">
      <c r="C659" s="24"/>
      <c r="K659" s="25"/>
      <c r="L659" s="25"/>
    </row>
    <row r="660" ht="15.75" customHeight="1">
      <c r="C660" s="24"/>
      <c r="K660" s="25"/>
      <c r="L660" s="25"/>
    </row>
    <row r="661" ht="15.75" customHeight="1">
      <c r="C661" s="24"/>
      <c r="K661" s="25"/>
      <c r="L661" s="25"/>
    </row>
    <row r="662" ht="15.75" customHeight="1">
      <c r="C662" s="24"/>
      <c r="K662" s="25"/>
      <c r="L662" s="25"/>
    </row>
    <row r="663" ht="15.75" customHeight="1">
      <c r="C663" s="24"/>
      <c r="K663" s="25"/>
      <c r="L663" s="25"/>
    </row>
    <row r="664" ht="15.75" customHeight="1">
      <c r="C664" s="24"/>
      <c r="K664" s="25"/>
      <c r="L664" s="25"/>
    </row>
    <row r="665" ht="15.75" customHeight="1">
      <c r="C665" s="24"/>
      <c r="K665" s="25"/>
      <c r="L665" s="25"/>
    </row>
    <row r="666" ht="15.75" customHeight="1">
      <c r="C666" s="24"/>
      <c r="K666" s="25"/>
      <c r="L666" s="25"/>
    </row>
    <row r="667" ht="15.75" customHeight="1">
      <c r="C667" s="24"/>
      <c r="K667" s="25"/>
      <c r="L667" s="25"/>
    </row>
    <row r="668" ht="15.75" customHeight="1">
      <c r="C668" s="24"/>
      <c r="K668" s="25"/>
      <c r="L668" s="25"/>
    </row>
    <row r="669" ht="15.75" customHeight="1">
      <c r="C669" s="24"/>
      <c r="K669" s="25"/>
      <c r="L669" s="25"/>
    </row>
    <row r="670" ht="15.75" customHeight="1">
      <c r="C670" s="24"/>
      <c r="K670" s="25"/>
      <c r="L670" s="25"/>
    </row>
    <row r="671" ht="15.75" customHeight="1">
      <c r="C671" s="24"/>
      <c r="K671" s="25"/>
      <c r="L671" s="25"/>
    </row>
    <row r="672" ht="15.75" customHeight="1">
      <c r="C672" s="24"/>
      <c r="K672" s="25"/>
      <c r="L672" s="25"/>
    </row>
    <row r="673" ht="15.75" customHeight="1">
      <c r="C673" s="24"/>
      <c r="K673" s="25"/>
      <c r="L673" s="25"/>
    </row>
    <row r="674" ht="15.75" customHeight="1">
      <c r="C674" s="24"/>
      <c r="K674" s="25"/>
      <c r="L674" s="25"/>
    </row>
    <row r="675" ht="15.75" customHeight="1">
      <c r="C675" s="24"/>
      <c r="K675" s="25"/>
      <c r="L675" s="25"/>
    </row>
    <row r="676" ht="15.75" customHeight="1">
      <c r="C676" s="24"/>
      <c r="K676" s="25"/>
      <c r="L676" s="25"/>
    </row>
    <row r="677" ht="15.75" customHeight="1">
      <c r="C677" s="24"/>
      <c r="K677" s="25"/>
      <c r="L677" s="25"/>
    </row>
    <row r="678" ht="15.75" customHeight="1">
      <c r="C678" s="24"/>
      <c r="K678" s="25"/>
      <c r="L678" s="25"/>
    </row>
    <row r="679" ht="15.75" customHeight="1">
      <c r="C679" s="24"/>
      <c r="K679" s="25"/>
      <c r="L679" s="25"/>
    </row>
    <row r="680" ht="15.75" customHeight="1">
      <c r="C680" s="24"/>
      <c r="K680" s="25"/>
      <c r="L680" s="25"/>
    </row>
    <row r="681" ht="15.75" customHeight="1">
      <c r="C681" s="24"/>
      <c r="K681" s="25"/>
      <c r="L681" s="25"/>
    </row>
    <row r="682" ht="15.75" customHeight="1">
      <c r="C682" s="24"/>
      <c r="K682" s="25"/>
      <c r="L682" s="25"/>
    </row>
    <row r="683" ht="15.75" customHeight="1">
      <c r="C683" s="24"/>
      <c r="K683" s="25"/>
      <c r="L683" s="25"/>
    </row>
    <row r="684" ht="15.75" customHeight="1">
      <c r="C684" s="24"/>
      <c r="K684" s="25"/>
      <c r="L684" s="25"/>
    </row>
    <row r="685" ht="15.75" customHeight="1">
      <c r="C685" s="24"/>
      <c r="K685" s="25"/>
      <c r="L685" s="25"/>
    </row>
    <row r="686" ht="15.75" customHeight="1">
      <c r="C686" s="24"/>
      <c r="K686" s="25"/>
      <c r="L686" s="25"/>
    </row>
    <row r="687" ht="15.75" customHeight="1">
      <c r="C687" s="24"/>
      <c r="K687" s="25"/>
      <c r="L687" s="25"/>
    </row>
    <row r="688" ht="15.75" customHeight="1">
      <c r="C688" s="24"/>
      <c r="K688" s="25"/>
      <c r="L688" s="25"/>
    </row>
    <row r="689" ht="15.75" customHeight="1">
      <c r="C689" s="24"/>
      <c r="K689" s="25"/>
      <c r="L689" s="25"/>
    </row>
    <row r="690" ht="15.75" customHeight="1">
      <c r="C690" s="24"/>
      <c r="K690" s="25"/>
      <c r="L690" s="25"/>
    </row>
    <row r="691" ht="15.75" customHeight="1">
      <c r="C691" s="24"/>
      <c r="K691" s="25"/>
      <c r="L691" s="25"/>
    </row>
    <row r="692" ht="15.75" customHeight="1">
      <c r="C692" s="24"/>
      <c r="K692" s="25"/>
      <c r="L692" s="25"/>
    </row>
    <row r="693" ht="15.75" customHeight="1">
      <c r="C693" s="24"/>
      <c r="K693" s="25"/>
      <c r="L693" s="25"/>
    </row>
    <row r="694" ht="15.75" customHeight="1">
      <c r="C694" s="24"/>
      <c r="K694" s="25"/>
      <c r="L694" s="25"/>
    </row>
    <row r="695" ht="15.75" customHeight="1">
      <c r="C695" s="24"/>
      <c r="K695" s="25"/>
      <c r="L695" s="25"/>
    </row>
    <row r="696" ht="15.75" customHeight="1">
      <c r="C696" s="24"/>
      <c r="K696" s="25"/>
      <c r="L696" s="25"/>
    </row>
    <row r="697" ht="15.75" customHeight="1">
      <c r="C697" s="24"/>
      <c r="K697" s="25"/>
      <c r="L697" s="25"/>
    </row>
    <row r="698" ht="15.75" customHeight="1">
      <c r="C698" s="24"/>
      <c r="K698" s="25"/>
      <c r="L698" s="25"/>
    </row>
    <row r="699" ht="15.75" customHeight="1">
      <c r="C699" s="24"/>
      <c r="K699" s="25"/>
      <c r="L699" s="25"/>
    </row>
    <row r="700" ht="15.75" customHeight="1">
      <c r="C700" s="24"/>
      <c r="K700" s="25"/>
      <c r="L700" s="25"/>
    </row>
    <row r="701" ht="15.75" customHeight="1">
      <c r="C701" s="24"/>
      <c r="K701" s="25"/>
      <c r="L701" s="25"/>
    </row>
    <row r="702" ht="15.75" customHeight="1">
      <c r="C702" s="24"/>
      <c r="K702" s="25"/>
      <c r="L702" s="25"/>
    </row>
    <row r="703" ht="15.75" customHeight="1">
      <c r="C703" s="24"/>
      <c r="K703" s="25"/>
      <c r="L703" s="25"/>
    </row>
    <row r="704" ht="15.75" customHeight="1">
      <c r="C704" s="24"/>
      <c r="K704" s="25"/>
      <c r="L704" s="25"/>
    </row>
    <row r="705" ht="15.75" customHeight="1">
      <c r="C705" s="24"/>
      <c r="K705" s="25"/>
      <c r="L705" s="25"/>
    </row>
    <row r="706" ht="15.75" customHeight="1">
      <c r="C706" s="24"/>
      <c r="K706" s="25"/>
      <c r="L706" s="25"/>
    </row>
    <row r="707" ht="15.75" customHeight="1">
      <c r="C707" s="24"/>
      <c r="K707" s="25"/>
      <c r="L707" s="25"/>
    </row>
    <row r="708" ht="15.75" customHeight="1">
      <c r="C708" s="24"/>
      <c r="K708" s="25"/>
      <c r="L708" s="25"/>
    </row>
    <row r="709" ht="15.75" customHeight="1">
      <c r="C709" s="24"/>
      <c r="K709" s="25"/>
      <c r="L709" s="25"/>
    </row>
    <row r="710" ht="15.75" customHeight="1">
      <c r="C710" s="24"/>
      <c r="K710" s="25"/>
      <c r="L710" s="25"/>
    </row>
    <row r="711" ht="15.75" customHeight="1">
      <c r="C711" s="24"/>
      <c r="K711" s="25"/>
      <c r="L711" s="25"/>
    </row>
    <row r="712" ht="15.75" customHeight="1">
      <c r="C712" s="24"/>
      <c r="K712" s="25"/>
      <c r="L712" s="25"/>
    </row>
    <row r="713" ht="15.75" customHeight="1">
      <c r="C713" s="24"/>
      <c r="K713" s="25"/>
      <c r="L713" s="25"/>
    </row>
    <row r="714" ht="15.75" customHeight="1">
      <c r="C714" s="24"/>
      <c r="K714" s="25"/>
      <c r="L714" s="25"/>
    </row>
    <row r="715" ht="15.75" customHeight="1">
      <c r="C715" s="24"/>
      <c r="K715" s="25"/>
      <c r="L715" s="25"/>
    </row>
    <row r="716" ht="15.75" customHeight="1">
      <c r="C716" s="24"/>
      <c r="K716" s="25"/>
      <c r="L716" s="25"/>
    </row>
    <row r="717" ht="15.75" customHeight="1">
      <c r="C717" s="24"/>
      <c r="K717" s="25"/>
      <c r="L717" s="25"/>
    </row>
    <row r="718" ht="15.75" customHeight="1">
      <c r="C718" s="24"/>
      <c r="K718" s="25"/>
      <c r="L718" s="25"/>
    </row>
    <row r="719" ht="15.75" customHeight="1">
      <c r="C719" s="24"/>
      <c r="K719" s="25"/>
      <c r="L719" s="25"/>
    </row>
    <row r="720" ht="15.75" customHeight="1">
      <c r="C720" s="24"/>
      <c r="K720" s="25"/>
      <c r="L720" s="25"/>
    </row>
    <row r="721" ht="15.75" customHeight="1">
      <c r="C721" s="24"/>
      <c r="K721" s="25"/>
      <c r="L721" s="25"/>
    </row>
    <row r="722" ht="15.75" customHeight="1">
      <c r="C722" s="24"/>
      <c r="K722" s="25"/>
      <c r="L722" s="25"/>
    </row>
    <row r="723" ht="15.75" customHeight="1">
      <c r="C723" s="24"/>
      <c r="K723" s="25"/>
      <c r="L723" s="25"/>
    </row>
    <row r="724" ht="15.75" customHeight="1">
      <c r="C724" s="24"/>
      <c r="K724" s="25"/>
      <c r="L724" s="25"/>
    </row>
    <row r="725" ht="15.75" customHeight="1">
      <c r="C725" s="24"/>
      <c r="K725" s="25"/>
      <c r="L725" s="25"/>
    </row>
    <row r="726" ht="15.75" customHeight="1">
      <c r="C726" s="24"/>
      <c r="K726" s="25"/>
      <c r="L726" s="25"/>
    </row>
    <row r="727" ht="15.75" customHeight="1">
      <c r="C727" s="24"/>
      <c r="K727" s="25"/>
      <c r="L727" s="25"/>
    </row>
    <row r="728" ht="15.75" customHeight="1">
      <c r="C728" s="24"/>
      <c r="K728" s="25"/>
      <c r="L728" s="25"/>
    </row>
    <row r="729" ht="15.75" customHeight="1">
      <c r="C729" s="24"/>
      <c r="K729" s="25"/>
      <c r="L729" s="25"/>
    </row>
    <row r="730" ht="15.75" customHeight="1">
      <c r="C730" s="24"/>
      <c r="K730" s="25"/>
      <c r="L730" s="25"/>
    </row>
    <row r="731" ht="15.75" customHeight="1">
      <c r="C731" s="24"/>
      <c r="K731" s="25"/>
      <c r="L731" s="25"/>
    </row>
    <row r="732" ht="15.75" customHeight="1">
      <c r="C732" s="24"/>
      <c r="K732" s="25"/>
      <c r="L732" s="25"/>
    </row>
    <row r="733" ht="15.75" customHeight="1">
      <c r="C733" s="24"/>
      <c r="K733" s="25"/>
      <c r="L733" s="25"/>
    </row>
    <row r="734" ht="15.75" customHeight="1">
      <c r="C734" s="24"/>
      <c r="K734" s="25"/>
      <c r="L734" s="25"/>
    </row>
    <row r="735" ht="15.75" customHeight="1">
      <c r="C735" s="24"/>
      <c r="K735" s="25"/>
      <c r="L735" s="25"/>
    </row>
    <row r="736" ht="15.75" customHeight="1">
      <c r="C736" s="24"/>
      <c r="K736" s="25"/>
      <c r="L736" s="25"/>
    </row>
    <row r="737" ht="15.75" customHeight="1">
      <c r="C737" s="24"/>
      <c r="K737" s="25"/>
      <c r="L737" s="25"/>
    </row>
    <row r="738" ht="15.75" customHeight="1">
      <c r="C738" s="24"/>
      <c r="K738" s="25"/>
      <c r="L738" s="25"/>
    </row>
    <row r="739" ht="15.75" customHeight="1">
      <c r="C739" s="24"/>
      <c r="K739" s="25"/>
      <c r="L739" s="25"/>
    </row>
    <row r="740" ht="15.75" customHeight="1">
      <c r="C740" s="24"/>
      <c r="K740" s="25"/>
      <c r="L740" s="25"/>
    </row>
    <row r="741" ht="15.75" customHeight="1">
      <c r="C741" s="24"/>
      <c r="K741" s="25"/>
      <c r="L741" s="25"/>
    </row>
    <row r="742" ht="15.75" customHeight="1">
      <c r="C742" s="24"/>
      <c r="K742" s="25"/>
      <c r="L742" s="25"/>
    </row>
    <row r="743" ht="15.75" customHeight="1">
      <c r="C743" s="24"/>
      <c r="K743" s="25"/>
      <c r="L743" s="25"/>
    </row>
    <row r="744" ht="15.75" customHeight="1">
      <c r="C744" s="24"/>
      <c r="K744" s="25"/>
      <c r="L744" s="25"/>
    </row>
    <row r="745" ht="15.75" customHeight="1">
      <c r="C745" s="24"/>
      <c r="K745" s="25"/>
      <c r="L745" s="25"/>
    </row>
    <row r="746" ht="15.75" customHeight="1">
      <c r="C746" s="24"/>
      <c r="K746" s="25"/>
      <c r="L746" s="25"/>
    </row>
    <row r="747" ht="15.75" customHeight="1">
      <c r="C747" s="24"/>
      <c r="K747" s="25"/>
      <c r="L747" s="25"/>
    </row>
    <row r="748" ht="15.75" customHeight="1">
      <c r="C748" s="24"/>
      <c r="K748" s="25"/>
      <c r="L748" s="25"/>
    </row>
    <row r="749" ht="15.75" customHeight="1">
      <c r="C749" s="24"/>
      <c r="K749" s="25"/>
      <c r="L749" s="25"/>
    </row>
    <row r="750" ht="15.75" customHeight="1">
      <c r="C750" s="24"/>
      <c r="K750" s="25"/>
      <c r="L750" s="25"/>
    </row>
    <row r="751" ht="15.75" customHeight="1">
      <c r="C751" s="24"/>
      <c r="K751" s="25"/>
      <c r="L751" s="25"/>
    </row>
    <row r="752" ht="15.75" customHeight="1">
      <c r="C752" s="24"/>
      <c r="K752" s="25"/>
      <c r="L752" s="25"/>
    </row>
    <row r="753" ht="15.75" customHeight="1">
      <c r="C753" s="24"/>
      <c r="K753" s="25"/>
      <c r="L753" s="25"/>
    </row>
    <row r="754" ht="15.75" customHeight="1">
      <c r="C754" s="24"/>
      <c r="K754" s="25"/>
      <c r="L754" s="25"/>
    </row>
    <row r="755" ht="15.75" customHeight="1">
      <c r="C755" s="24"/>
      <c r="K755" s="25"/>
      <c r="L755" s="25"/>
    </row>
    <row r="756" ht="15.75" customHeight="1">
      <c r="C756" s="24"/>
      <c r="K756" s="25"/>
      <c r="L756" s="25"/>
    </row>
    <row r="757" ht="15.75" customHeight="1">
      <c r="C757" s="24"/>
      <c r="K757" s="25"/>
      <c r="L757" s="25"/>
    </row>
    <row r="758" ht="15.75" customHeight="1">
      <c r="C758" s="24"/>
      <c r="K758" s="25"/>
      <c r="L758" s="25"/>
    </row>
    <row r="759" ht="15.75" customHeight="1">
      <c r="C759" s="24"/>
      <c r="K759" s="25"/>
      <c r="L759" s="25"/>
    </row>
    <row r="760" ht="15.75" customHeight="1">
      <c r="C760" s="24"/>
      <c r="K760" s="25"/>
      <c r="L760" s="25"/>
    </row>
    <row r="761" ht="15.75" customHeight="1">
      <c r="C761" s="24"/>
      <c r="K761" s="25"/>
      <c r="L761" s="25"/>
    </row>
    <row r="762" ht="15.75" customHeight="1">
      <c r="C762" s="24"/>
      <c r="K762" s="25"/>
      <c r="L762" s="25"/>
    </row>
    <row r="763" ht="15.75" customHeight="1">
      <c r="C763" s="24"/>
      <c r="K763" s="25"/>
      <c r="L763" s="25"/>
    </row>
    <row r="764" ht="15.75" customHeight="1">
      <c r="C764" s="24"/>
      <c r="K764" s="25"/>
      <c r="L764" s="25"/>
    </row>
    <row r="765" ht="15.75" customHeight="1">
      <c r="C765" s="24"/>
      <c r="K765" s="25"/>
      <c r="L765" s="25"/>
    </row>
    <row r="766" ht="15.75" customHeight="1">
      <c r="C766" s="24"/>
      <c r="K766" s="25"/>
      <c r="L766" s="25"/>
    </row>
    <row r="767" ht="15.75" customHeight="1">
      <c r="C767" s="24"/>
      <c r="K767" s="25"/>
      <c r="L767" s="25"/>
    </row>
    <row r="768" ht="15.75" customHeight="1">
      <c r="C768" s="24"/>
      <c r="K768" s="25"/>
      <c r="L768" s="25"/>
    </row>
    <row r="769" ht="15.75" customHeight="1">
      <c r="C769" s="24"/>
      <c r="K769" s="25"/>
      <c r="L769" s="25"/>
    </row>
    <row r="770" ht="15.75" customHeight="1">
      <c r="C770" s="24"/>
      <c r="K770" s="25"/>
      <c r="L770" s="25"/>
    </row>
    <row r="771" ht="15.75" customHeight="1">
      <c r="C771" s="24"/>
      <c r="K771" s="25"/>
      <c r="L771" s="25"/>
    </row>
    <row r="772" ht="15.75" customHeight="1">
      <c r="C772" s="24"/>
      <c r="K772" s="25"/>
      <c r="L772" s="25"/>
    </row>
    <row r="773" ht="15.75" customHeight="1">
      <c r="C773" s="24"/>
      <c r="K773" s="25"/>
      <c r="L773" s="25"/>
    </row>
    <row r="774" ht="15.75" customHeight="1">
      <c r="C774" s="24"/>
      <c r="K774" s="25"/>
      <c r="L774" s="25"/>
    </row>
    <row r="775" ht="15.75" customHeight="1">
      <c r="C775" s="24"/>
      <c r="K775" s="25"/>
      <c r="L775" s="25"/>
    </row>
    <row r="776" ht="15.75" customHeight="1">
      <c r="C776" s="24"/>
      <c r="K776" s="25"/>
      <c r="L776" s="25"/>
    </row>
    <row r="777" ht="15.75" customHeight="1">
      <c r="C777" s="24"/>
      <c r="K777" s="25"/>
      <c r="L777" s="25"/>
    </row>
    <row r="778" ht="15.75" customHeight="1">
      <c r="C778" s="24"/>
      <c r="K778" s="25"/>
      <c r="L778" s="25"/>
    </row>
    <row r="779" ht="15.75" customHeight="1">
      <c r="C779" s="24"/>
      <c r="K779" s="25"/>
      <c r="L779" s="25"/>
    </row>
    <row r="780" ht="15.75" customHeight="1">
      <c r="C780" s="24"/>
      <c r="K780" s="25"/>
      <c r="L780" s="25"/>
    </row>
    <row r="781" ht="15.75" customHeight="1">
      <c r="C781" s="24"/>
      <c r="K781" s="25"/>
      <c r="L781" s="25"/>
    </row>
    <row r="782" ht="15.75" customHeight="1">
      <c r="C782" s="24"/>
      <c r="K782" s="25"/>
      <c r="L782" s="25"/>
    </row>
    <row r="783" ht="15.75" customHeight="1">
      <c r="C783" s="24"/>
      <c r="K783" s="25"/>
      <c r="L783" s="25"/>
    </row>
    <row r="784" ht="15.75" customHeight="1">
      <c r="C784" s="24"/>
      <c r="K784" s="25"/>
      <c r="L784" s="25"/>
    </row>
    <row r="785" ht="15.75" customHeight="1">
      <c r="C785" s="24"/>
      <c r="K785" s="25"/>
      <c r="L785" s="25"/>
    </row>
    <row r="786" ht="15.75" customHeight="1">
      <c r="C786" s="24"/>
      <c r="K786" s="25"/>
      <c r="L786" s="25"/>
    </row>
    <row r="787" ht="15.75" customHeight="1">
      <c r="C787" s="24"/>
      <c r="K787" s="25"/>
      <c r="L787" s="25"/>
    </row>
    <row r="788" ht="15.75" customHeight="1">
      <c r="C788" s="24"/>
      <c r="K788" s="25"/>
      <c r="L788" s="25"/>
    </row>
    <row r="789" ht="15.75" customHeight="1">
      <c r="C789" s="24"/>
      <c r="K789" s="25"/>
      <c r="L789" s="25"/>
    </row>
    <row r="790" ht="15.75" customHeight="1">
      <c r="C790" s="24"/>
      <c r="K790" s="25"/>
      <c r="L790" s="25"/>
    </row>
    <row r="791" ht="15.75" customHeight="1">
      <c r="C791" s="24"/>
      <c r="K791" s="25"/>
      <c r="L791" s="25"/>
    </row>
    <row r="792" ht="15.75" customHeight="1">
      <c r="C792" s="24"/>
      <c r="K792" s="25"/>
      <c r="L792" s="25"/>
    </row>
    <row r="793" ht="15.75" customHeight="1">
      <c r="C793" s="24"/>
      <c r="K793" s="25"/>
      <c r="L793" s="25"/>
    </row>
    <row r="794" ht="15.75" customHeight="1">
      <c r="C794" s="24"/>
      <c r="K794" s="25"/>
      <c r="L794" s="25"/>
    </row>
    <row r="795" ht="15.75" customHeight="1">
      <c r="C795" s="24"/>
      <c r="K795" s="25"/>
      <c r="L795" s="25"/>
    </row>
    <row r="796" ht="15.75" customHeight="1">
      <c r="C796" s="24"/>
      <c r="K796" s="25"/>
      <c r="L796" s="25"/>
    </row>
    <row r="797" ht="15.75" customHeight="1">
      <c r="C797" s="24"/>
      <c r="K797" s="25"/>
      <c r="L797" s="25"/>
    </row>
    <row r="798" ht="15.75" customHeight="1">
      <c r="C798" s="24"/>
      <c r="K798" s="25"/>
      <c r="L798" s="25"/>
    </row>
    <row r="799" ht="15.75" customHeight="1">
      <c r="C799" s="24"/>
      <c r="K799" s="25"/>
      <c r="L799" s="25"/>
    </row>
    <row r="800" ht="15.75" customHeight="1">
      <c r="C800" s="24"/>
      <c r="K800" s="25"/>
      <c r="L800" s="25"/>
    </row>
    <row r="801" ht="15.75" customHeight="1">
      <c r="C801" s="24"/>
      <c r="K801" s="25"/>
      <c r="L801" s="25"/>
    </row>
    <row r="802" ht="15.75" customHeight="1">
      <c r="C802" s="24"/>
      <c r="K802" s="25"/>
      <c r="L802" s="25"/>
    </row>
    <row r="803" ht="15.75" customHeight="1">
      <c r="C803" s="24"/>
      <c r="K803" s="25"/>
      <c r="L803" s="25"/>
    </row>
    <row r="804" ht="15.75" customHeight="1">
      <c r="C804" s="24"/>
      <c r="K804" s="25"/>
      <c r="L804" s="25"/>
    </row>
    <row r="805" ht="15.75" customHeight="1">
      <c r="C805" s="24"/>
      <c r="K805" s="25"/>
      <c r="L805" s="25"/>
    </row>
    <row r="806" ht="15.75" customHeight="1">
      <c r="C806" s="24"/>
      <c r="K806" s="25"/>
      <c r="L806" s="25"/>
    </row>
    <row r="807" ht="15.75" customHeight="1">
      <c r="C807" s="24"/>
      <c r="K807" s="25"/>
      <c r="L807" s="25"/>
    </row>
    <row r="808" ht="15.75" customHeight="1">
      <c r="C808" s="24"/>
      <c r="K808" s="25"/>
      <c r="L808" s="25"/>
    </row>
    <row r="809" ht="15.75" customHeight="1">
      <c r="C809" s="24"/>
      <c r="K809" s="25"/>
      <c r="L809" s="25"/>
    </row>
    <row r="810" ht="15.75" customHeight="1">
      <c r="C810" s="24"/>
      <c r="K810" s="25"/>
      <c r="L810" s="25"/>
    </row>
    <row r="811" ht="15.75" customHeight="1">
      <c r="C811" s="24"/>
      <c r="K811" s="25"/>
      <c r="L811" s="25"/>
    </row>
    <row r="812" ht="15.75" customHeight="1">
      <c r="C812" s="24"/>
      <c r="K812" s="25"/>
      <c r="L812" s="25"/>
    </row>
    <row r="813" ht="15.75" customHeight="1">
      <c r="C813" s="24"/>
      <c r="K813" s="25"/>
      <c r="L813" s="25"/>
    </row>
    <row r="814" ht="15.75" customHeight="1">
      <c r="C814" s="24"/>
      <c r="K814" s="25"/>
      <c r="L814" s="25"/>
    </row>
    <row r="815" ht="15.75" customHeight="1">
      <c r="C815" s="24"/>
      <c r="K815" s="25"/>
      <c r="L815" s="25"/>
    </row>
    <row r="816" ht="15.75" customHeight="1">
      <c r="C816" s="24"/>
      <c r="K816" s="25"/>
      <c r="L816" s="25"/>
    </row>
    <row r="817" ht="15.75" customHeight="1">
      <c r="C817" s="24"/>
      <c r="K817" s="25"/>
      <c r="L817" s="25"/>
    </row>
    <row r="818" ht="15.75" customHeight="1">
      <c r="C818" s="24"/>
      <c r="K818" s="25"/>
      <c r="L818" s="25"/>
    </row>
    <row r="819" ht="15.75" customHeight="1">
      <c r="C819" s="24"/>
      <c r="K819" s="25"/>
      <c r="L819" s="25"/>
    </row>
    <row r="820" ht="15.75" customHeight="1">
      <c r="C820" s="24"/>
      <c r="K820" s="25"/>
      <c r="L820" s="25"/>
    </row>
    <row r="821" ht="15.75" customHeight="1">
      <c r="C821" s="24"/>
      <c r="K821" s="25"/>
      <c r="L821" s="25"/>
    </row>
    <row r="822" ht="15.75" customHeight="1">
      <c r="C822" s="24"/>
      <c r="K822" s="25"/>
      <c r="L822" s="25"/>
    </row>
    <row r="823" ht="15.75" customHeight="1">
      <c r="C823" s="24"/>
      <c r="K823" s="25"/>
      <c r="L823" s="25"/>
    </row>
    <row r="824" ht="15.75" customHeight="1">
      <c r="C824" s="24"/>
      <c r="K824" s="25"/>
      <c r="L824" s="25"/>
    </row>
    <row r="825" ht="15.75" customHeight="1">
      <c r="C825" s="24"/>
      <c r="K825" s="25"/>
      <c r="L825" s="25"/>
    </row>
    <row r="826" ht="15.75" customHeight="1">
      <c r="C826" s="24"/>
      <c r="K826" s="25"/>
      <c r="L826" s="25"/>
    </row>
    <row r="827" ht="15.75" customHeight="1">
      <c r="C827" s="24"/>
      <c r="K827" s="25"/>
      <c r="L827" s="25"/>
    </row>
    <row r="828" ht="15.75" customHeight="1">
      <c r="C828" s="24"/>
      <c r="K828" s="25"/>
      <c r="L828" s="25"/>
    </row>
    <row r="829" ht="15.75" customHeight="1">
      <c r="C829" s="24"/>
      <c r="K829" s="25"/>
      <c r="L829" s="25"/>
    </row>
    <row r="830" ht="15.75" customHeight="1">
      <c r="C830" s="24"/>
      <c r="K830" s="25"/>
      <c r="L830" s="25"/>
    </row>
    <row r="831" ht="15.75" customHeight="1">
      <c r="C831" s="24"/>
      <c r="K831" s="25"/>
      <c r="L831" s="25"/>
    </row>
    <row r="832" ht="15.75" customHeight="1">
      <c r="C832" s="24"/>
      <c r="K832" s="25"/>
      <c r="L832" s="25"/>
    </row>
    <row r="833" ht="15.75" customHeight="1">
      <c r="C833" s="24"/>
      <c r="K833" s="25"/>
      <c r="L833" s="25"/>
    </row>
    <row r="834" ht="15.75" customHeight="1">
      <c r="C834" s="24"/>
      <c r="K834" s="25"/>
      <c r="L834" s="25"/>
    </row>
    <row r="835" ht="15.75" customHeight="1">
      <c r="C835" s="24"/>
      <c r="K835" s="25"/>
      <c r="L835" s="25"/>
    </row>
    <row r="836" ht="15.75" customHeight="1">
      <c r="C836" s="24"/>
      <c r="K836" s="25"/>
      <c r="L836" s="25"/>
    </row>
    <row r="837" ht="15.75" customHeight="1">
      <c r="C837" s="24"/>
      <c r="K837" s="25"/>
      <c r="L837" s="25"/>
    </row>
    <row r="838" ht="15.75" customHeight="1">
      <c r="C838" s="24"/>
      <c r="K838" s="25"/>
      <c r="L838" s="25"/>
    </row>
    <row r="839" ht="15.75" customHeight="1">
      <c r="C839" s="24"/>
      <c r="K839" s="25"/>
      <c r="L839" s="25"/>
    </row>
    <row r="840" ht="15.75" customHeight="1">
      <c r="C840" s="24"/>
      <c r="K840" s="25"/>
      <c r="L840" s="25"/>
    </row>
    <row r="841" ht="15.75" customHeight="1">
      <c r="C841" s="24"/>
      <c r="K841" s="25"/>
      <c r="L841" s="25"/>
    </row>
    <row r="842" ht="15.75" customHeight="1">
      <c r="C842" s="24"/>
      <c r="K842" s="25"/>
      <c r="L842" s="25"/>
    </row>
    <row r="843" ht="15.75" customHeight="1">
      <c r="C843" s="24"/>
      <c r="K843" s="25"/>
      <c r="L843" s="25"/>
    </row>
    <row r="844" ht="15.75" customHeight="1">
      <c r="C844" s="24"/>
      <c r="K844" s="25"/>
      <c r="L844" s="25"/>
    </row>
    <row r="845" ht="15.75" customHeight="1">
      <c r="C845" s="24"/>
      <c r="K845" s="25"/>
      <c r="L845" s="25"/>
    </row>
    <row r="846" ht="15.75" customHeight="1">
      <c r="C846" s="24"/>
      <c r="K846" s="25"/>
      <c r="L846" s="25"/>
    </row>
    <row r="847" ht="15.75" customHeight="1">
      <c r="C847" s="24"/>
      <c r="K847" s="25"/>
      <c r="L847" s="25"/>
    </row>
    <row r="848" ht="15.75" customHeight="1">
      <c r="C848" s="24"/>
      <c r="K848" s="25"/>
      <c r="L848" s="25"/>
    </row>
    <row r="849" ht="15.75" customHeight="1">
      <c r="C849" s="24"/>
      <c r="K849" s="25"/>
      <c r="L849" s="25"/>
    </row>
    <row r="850" ht="15.75" customHeight="1">
      <c r="C850" s="24"/>
      <c r="K850" s="25"/>
      <c r="L850" s="25"/>
    </row>
    <row r="851" ht="15.75" customHeight="1">
      <c r="C851" s="24"/>
      <c r="K851" s="25"/>
      <c r="L851" s="25"/>
    </row>
    <row r="852" ht="15.75" customHeight="1">
      <c r="C852" s="24"/>
      <c r="K852" s="25"/>
      <c r="L852" s="25"/>
    </row>
    <row r="853" ht="15.75" customHeight="1">
      <c r="C853" s="24"/>
      <c r="K853" s="25"/>
      <c r="L853" s="25"/>
    </row>
    <row r="854" ht="15.75" customHeight="1">
      <c r="C854" s="24"/>
      <c r="K854" s="25"/>
      <c r="L854" s="25"/>
    </row>
    <row r="855" ht="15.75" customHeight="1">
      <c r="C855" s="24"/>
      <c r="K855" s="25"/>
      <c r="L855" s="25"/>
    </row>
    <row r="856" ht="15.75" customHeight="1">
      <c r="C856" s="24"/>
      <c r="K856" s="25"/>
      <c r="L856" s="25"/>
    </row>
    <row r="857" ht="15.75" customHeight="1">
      <c r="C857" s="24"/>
      <c r="K857" s="25"/>
      <c r="L857" s="25"/>
    </row>
    <row r="858" ht="15.75" customHeight="1">
      <c r="C858" s="24"/>
      <c r="K858" s="25"/>
      <c r="L858" s="25"/>
    </row>
    <row r="859" ht="15.75" customHeight="1">
      <c r="C859" s="24"/>
      <c r="K859" s="25"/>
      <c r="L859" s="25"/>
    </row>
    <row r="860" ht="15.75" customHeight="1">
      <c r="C860" s="24"/>
      <c r="K860" s="25"/>
      <c r="L860" s="25"/>
    </row>
    <row r="861" ht="15.75" customHeight="1">
      <c r="C861" s="24"/>
      <c r="K861" s="25"/>
      <c r="L861" s="25"/>
    </row>
    <row r="862" ht="15.75" customHeight="1">
      <c r="C862" s="24"/>
      <c r="K862" s="25"/>
      <c r="L862" s="25"/>
    </row>
    <row r="863" ht="15.75" customHeight="1">
      <c r="C863" s="24"/>
      <c r="K863" s="25"/>
      <c r="L863" s="25"/>
    </row>
    <row r="864" ht="15.75" customHeight="1">
      <c r="C864" s="24"/>
      <c r="K864" s="25"/>
      <c r="L864" s="25"/>
    </row>
    <row r="865" ht="15.75" customHeight="1">
      <c r="C865" s="24"/>
      <c r="K865" s="25"/>
      <c r="L865" s="25"/>
    </row>
    <row r="866" ht="15.75" customHeight="1">
      <c r="C866" s="24"/>
      <c r="K866" s="25"/>
      <c r="L866" s="25"/>
    </row>
    <row r="867" ht="15.75" customHeight="1">
      <c r="C867" s="24"/>
      <c r="K867" s="25"/>
      <c r="L867" s="25"/>
    </row>
    <row r="868" ht="15.75" customHeight="1">
      <c r="C868" s="24"/>
      <c r="K868" s="25"/>
      <c r="L868" s="25"/>
    </row>
    <row r="869" ht="15.75" customHeight="1">
      <c r="C869" s="24"/>
      <c r="K869" s="25"/>
      <c r="L869" s="25"/>
    </row>
    <row r="870" ht="15.75" customHeight="1">
      <c r="C870" s="24"/>
      <c r="K870" s="25"/>
      <c r="L870" s="25"/>
    </row>
    <row r="871" ht="15.75" customHeight="1">
      <c r="C871" s="24"/>
      <c r="K871" s="25"/>
      <c r="L871" s="25"/>
    </row>
    <row r="872" ht="15.75" customHeight="1">
      <c r="C872" s="24"/>
      <c r="K872" s="25"/>
      <c r="L872" s="25"/>
    </row>
    <row r="873" ht="15.75" customHeight="1">
      <c r="C873" s="24"/>
      <c r="K873" s="25"/>
      <c r="L873" s="25"/>
    </row>
    <row r="874" ht="15.75" customHeight="1">
      <c r="C874" s="24"/>
      <c r="K874" s="25"/>
      <c r="L874" s="25"/>
    </row>
    <row r="875" ht="15.75" customHeight="1">
      <c r="C875" s="24"/>
      <c r="K875" s="25"/>
      <c r="L875" s="25"/>
    </row>
    <row r="876" ht="15.75" customHeight="1">
      <c r="C876" s="24"/>
      <c r="K876" s="25"/>
      <c r="L876" s="25"/>
    </row>
    <row r="877" ht="15.75" customHeight="1">
      <c r="C877" s="24"/>
      <c r="K877" s="25"/>
      <c r="L877" s="25"/>
    </row>
    <row r="878" ht="15.75" customHeight="1">
      <c r="C878" s="24"/>
      <c r="K878" s="25"/>
      <c r="L878" s="25"/>
    </row>
    <row r="879" ht="15.75" customHeight="1">
      <c r="C879" s="24"/>
      <c r="K879" s="25"/>
      <c r="L879" s="25"/>
    </row>
    <row r="880" ht="15.75" customHeight="1">
      <c r="C880" s="24"/>
      <c r="K880" s="25"/>
      <c r="L880" s="25"/>
    </row>
    <row r="881" ht="15.75" customHeight="1">
      <c r="C881" s="24"/>
      <c r="K881" s="25"/>
      <c r="L881" s="25"/>
    </row>
    <row r="882" ht="15.75" customHeight="1">
      <c r="C882" s="24"/>
      <c r="K882" s="25"/>
      <c r="L882" s="25"/>
    </row>
    <row r="883" ht="15.75" customHeight="1">
      <c r="C883" s="24"/>
      <c r="K883" s="25"/>
      <c r="L883" s="25"/>
    </row>
    <row r="884" ht="15.75" customHeight="1">
      <c r="C884" s="24"/>
      <c r="K884" s="25"/>
      <c r="L884" s="25"/>
    </row>
    <row r="885" ht="15.75" customHeight="1">
      <c r="C885" s="24"/>
      <c r="K885" s="25"/>
      <c r="L885" s="25"/>
    </row>
    <row r="886" ht="15.75" customHeight="1">
      <c r="C886" s="24"/>
      <c r="K886" s="25"/>
      <c r="L886" s="25"/>
    </row>
    <row r="887" ht="15.75" customHeight="1">
      <c r="C887" s="24"/>
      <c r="K887" s="25"/>
      <c r="L887" s="25"/>
    </row>
    <row r="888" ht="15.75" customHeight="1">
      <c r="C888" s="24"/>
      <c r="K888" s="25"/>
      <c r="L888" s="25"/>
    </row>
    <row r="889" ht="15.75" customHeight="1">
      <c r="C889" s="24"/>
      <c r="K889" s="25"/>
      <c r="L889" s="25"/>
    </row>
    <row r="890" ht="15.75" customHeight="1">
      <c r="C890" s="24"/>
      <c r="K890" s="25"/>
      <c r="L890" s="25"/>
    </row>
    <row r="891" ht="15.75" customHeight="1">
      <c r="C891" s="24"/>
      <c r="K891" s="25"/>
      <c r="L891" s="25"/>
    </row>
    <row r="892" ht="15.75" customHeight="1">
      <c r="C892" s="24"/>
      <c r="K892" s="25"/>
      <c r="L892" s="25"/>
    </row>
    <row r="893" ht="15.75" customHeight="1">
      <c r="C893" s="24"/>
      <c r="K893" s="25"/>
      <c r="L893" s="25"/>
    </row>
    <row r="894" ht="15.75" customHeight="1">
      <c r="C894" s="24"/>
      <c r="K894" s="25"/>
      <c r="L894" s="25"/>
    </row>
    <row r="895" ht="15.75" customHeight="1">
      <c r="C895" s="24"/>
      <c r="K895" s="25"/>
      <c r="L895" s="25"/>
    </row>
    <row r="896" ht="15.75" customHeight="1">
      <c r="C896" s="24"/>
      <c r="K896" s="25"/>
      <c r="L896" s="25"/>
    </row>
    <row r="897" ht="15.75" customHeight="1">
      <c r="C897" s="24"/>
      <c r="K897" s="25"/>
      <c r="L897" s="25"/>
    </row>
    <row r="898" ht="15.75" customHeight="1">
      <c r="C898" s="24"/>
      <c r="K898" s="25"/>
      <c r="L898" s="25"/>
    </row>
    <row r="899" ht="15.75" customHeight="1">
      <c r="C899" s="24"/>
      <c r="K899" s="25"/>
      <c r="L899" s="25"/>
    </row>
    <row r="900" ht="15.75" customHeight="1">
      <c r="C900" s="24"/>
      <c r="K900" s="25"/>
      <c r="L900" s="25"/>
    </row>
    <row r="901" ht="15.75" customHeight="1">
      <c r="C901" s="24"/>
      <c r="K901" s="25"/>
      <c r="L901" s="25"/>
    </row>
    <row r="902" ht="15.75" customHeight="1">
      <c r="C902" s="24"/>
      <c r="K902" s="25"/>
      <c r="L902" s="25"/>
    </row>
    <row r="903" ht="15.75" customHeight="1">
      <c r="C903" s="24"/>
      <c r="K903" s="25"/>
      <c r="L903" s="25"/>
    </row>
    <row r="904" ht="15.75" customHeight="1">
      <c r="C904" s="24"/>
      <c r="K904" s="25"/>
      <c r="L904" s="25"/>
    </row>
    <row r="905" ht="15.75" customHeight="1">
      <c r="C905" s="24"/>
      <c r="K905" s="25"/>
      <c r="L905" s="25"/>
    </row>
    <row r="906" ht="15.75" customHeight="1">
      <c r="C906" s="24"/>
      <c r="K906" s="25"/>
      <c r="L906" s="25"/>
    </row>
    <row r="907" ht="15.75" customHeight="1">
      <c r="C907" s="24"/>
      <c r="K907" s="25"/>
      <c r="L907" s="25"/>
    </row>
    <row r="908" ht="15.75" customHeight="1">
      <c r="C908" s="24"/>
      <c r="K908" s="25"/>
      <c r="L908" s="25"/>
    </row>
    <row r="909" ht="15.75" customHeight="1">
      <c r="C909" s="24"/>
      <c r="K909" s="25"/>
      <c r="L909" s="25"/>
    </row>
    <row r="910" ht="15.75" customHeight="1">
      <c r="C910" s="24"/>
      <c r="K910" s="25"/>
      <c r="L910" s="25"/>
    </row>
    <row r="911" ht="15.75" customHeight="1">
      <c r="C911" s="24"/>
      <c r="K911" s="25"/>
      <c r="L911" s="25"/>
    </row>
    <row r="912" ht="15.75" customHeight="1">
      <c r="C912" s="24"/>
      <c r="K912" s="25"/>
      <c r="L912" s="25"/>
    </row>
    <row r="913" ht="15.75" customHeight="1">
      <c r="C913" s="24"/>
      <c r="K913" s="25"/>
      <c r="L913" s="25"/>
    </row>
    <row r="914" ht="15.75" customHeight="1">
      <c r="C914" s="24"/>
      <c r="K914" s="25"/>
      <c r="L914" s="25"/>
    </row>
    <row r="915" ht="15.75" customHeight="1">
      <c r="C915" s="24"/>
      <c r="K915" s="25"/>
      <c r="L915" s="25"/>
    </row>
    <row r="916" ht="15.75" customHeight="1">
      <c r="C916" s="24"/>
      <c r="K916" s="25"/>
      <c r="L916" s="25"/>
    </row>
    <row r="917" ht="15.75" customHeight="1">
      <c r="C917" s="24"/>
      <c r="K917" s="25"/>
      <c r="L917" s="25"/>
    </row>
    <row r="918" ht="15.75" customHeight="1">
      <c r="C918" s="24"/>
      <c r="K918" s="25"/>
      <c r="L918" s="25"/>
    </row>
    <row r="919" ht="15.75" customHeight="1">
      <c r="C919" s="24"/>
      <c r="K919" s="25"/>
      <c r="L919" s="25"/>
    </row>
    <row r="920" ht="15.75" customHeight="1">
      <c r="C920" s="24"/>
      <c r="K920" s="25"/>
      <c r="L920" s="25"/>
    </row>
    <row r="921" ht="15.75" customHeight="1">
      <c r="C921" s="24"/>
      <c r="K921" s="25"/>
      <c r="L921" s="25"/>
    </row>
    <row r="922" ht="15.75" customHeight="1">
      <c r="C922" s="24"/>
      <c r="K922" s="25"/>
      <c r="L922" s="25"/>
    </row>
    <row r="923" ht="15.75" customHeight="1">
      <c r="C923" s="24"/>
      <c r="K923" s="25"/>
      <c r="L923" s="25"/>
    </row>
    <row r="924" ht="15.75" customHeight="1">
      <c r="C924" s="24"/>
      <c r="K924" s="25"/>
      <c r="L924" s="25"/>
    </row>
    <row r="925" ht="15.75" customHeight="1">
      <c r="C925" s="24"/>
      <c r="K925" s="25"/>
      <c r="L925" s="25"/>
    </row>
    <row r="926" ht="15.75" customHeight="1">
      <c r="C926" s="24"/>
      <c r="K926" s="25"/>
      <c r="L926" s="25"/>
    </row>
    <row r="927" ht="15.75" customHeight="1">
      <c r="C927" s="24"/>
      <c r="K927" s="25"/>
      <c r="L927" s="25"/>
    </row>
    <row r="928" ht="15.75" customHeight="1">
      <c r="C928" s="24"/>
      <c r="K928" s="25"/>
      <c r="L928" s="25"/>
    </row>
    <row r="929" ht="15.75" customHeight="1">
      <c r="C929" s="24"/>
      <c r="K929" s="25"/>
      <c r="L929" s="25"/>
    </row>
    <row r="930" ht="15.75" customHeight="1">
      <c r="C930" s="24"/>
      <c r="K930" s="25"/>
      <c r="L930" s="25"/>
    </row>
    <row r="931" ht="15.75" customHeight="1">
      <c r="C931" s="24"/>
      <c r="K931" s="25"/>
      <c r="L931" s="25"/>
    </row>
    <row r="932" ht="15.75" customHeight="1">
      <c r="C932" s="24"/>
      <c r="K932" s="25"/>
      <c r="L932" s="25"/>
    </row>
    <row r="933" ht="15.75" customHeight="1">
      <c r="C933" s="24"/>
      <c r="K933" s="25"/>
      <c r="L933" s="25"/>
    </row>
    <row r="934" ht="15.75" customHeight="1">
      <c r="C934" s="24"/>
      <c r="K934" s="25"/>
      <c r="L934" s="25"/>
    </row>
    <row r="935" ht="15.75" customHeight="1">
      <c r="C935" s="24"/>
      <c r="K935" s="25"/>
      <c r="L935" s="25"/>
    </row>
    <row r="936" ht="15.75" customHeight="1">
      <c r="C936" s="24"/>
      <c r="K936" s="25"/>
      <c r="L936" s="25"/>
    </row>
    <row r="937" ht="15.75" customHeight="1">
      <c r="C937" s="24"/>
      <c r="K937" s="25"/>
      <c r="L937" s="25"/>
    </row>
    <row r="938" ht="15.75" customHeight="1">
      <c r="C938" s="24"/>
      <c r="K938" s="25"/>
      <c r="L938" s="25"/>
    </row>
    <row r="939" ht="15.75" customHeight="1">
      <c r="C939" s="24"/>
      <c r="K939" s="25"/>
      <c r="L939" s="25"/>
    </row>
    <row r="940" ht="15.75" customHeight="1">
      <c r="C940" s="24"/>
      <c r="K940" s="25"/>
      <c r="L940" s="25"/>
    </row>
    <row r="941" ht="15.75" customHeight="1">
      <c r="C941" s="24"/>
      <c r="K941" s="25"/>
      <c r="L941" s="25"/>
    </row>
    <row r="942" ht="15.75" customHeight="1">
      <c r="C942" s="24"/>
      <c r="K942" s="25"/>
      <c r="L942" s="25"/>
    </row>
    <row r="943" ht="15.75" customHeight="1">
      <c r="C943" s="24"/>
      <c r="K943" s="25"/>
      <c r="L943" s="25"/>
    </row>
    <row r="944" ht="15.75" customHeight="1">
      <c r="C944" s="24"/>
      <c r="K944" s="25"/>
      <c r="L944" s="25"/>
    </row>
    <row r="945" ht="15.75" customHeight="1">
      <c r="C945" s="24"/>
      <c r="K945" s="25"/>
      <c r="L945" s="25"/>
    </row>
    <row r="946" ht="15.75" customHeight="1">
      <c r="C946" s="24"/>
      <c r="K946" s="25"/>
      <c r="L946" s="25"/>
    </row>
    <row r="947" ht="15.75" customHeight="1">
      <c r="C947" s="24"/>
      <c r="K947" s="25"/>
      <c r="L947" s="25"/>
    </row>
    <row r="948" ht="15.75" customHeight="1">
      <c r="C948" s="24"/>
      <c r="K948" s="25"/>
      <c r="L948" s="25"/>
    </row>
    <row r="949" ht="15.75" customHeight="1">
      <c r="C949" s="24"/>
      <c r="K949" s="25"/>
      <c r="L949" s="25"/>
    </row>
    <row r="950" ht="15.75" customHeight="1">
      <c r="C950" s="24"/>
      <c r="K950" s="25"/>
      <c r="L950" s="25"/>
    </row>
    <row r="951" ht="15.75" customHeight="1">
      <c r="C951" s="24"/>
      <c r="K951" s="25"/>
      <c r="L951" s="25"/>
    </row>
    <row r="952" ht="15.75" customHeight="1">
      <c r="C952" s="24"/>
      <c r="K952" s="25"/>
      <c r="L952" s="25"/>
    </row>
    <row r="953" ht="15.75" customHeight="1">
      <c r="C953" s="24"/>
      <c r="K953" s="25"/>
      <c r="L953" s="25"/>
    </row>
    <row r="954" ht="15.75" customHeight="1">
      <c r="C954" s="24"/>
      <c r="K954" s="25"/>
      <c r="L954" s="25"/>
    </row>
    <row r="955" ht="15.75" customHeight="1">
      <c r="C955" s="24"/>
      <c r="K955" s="25"/>
      <c r="L955" s="25"/>
    </row>
    <row r="956" ht="15.75" customHeight="1">
      <c r="C956" s="24"/>
      <c r="K956" s="25"/>
      <c r="L956" s="25"/>
    </row>
    <row r="957" ht="15.75" customHeight="1">
      <c r="C957" s="24"/>
      <c r="K957" s="25"/>
      <c r="L957" s="25"/>
    </row>
    <row r="958" ht="15.75" customHeight="1">
      <c r="C958" s="24"/>
      <c r="K958" s="25"/>
      <c r="L958" s="25"/>
    </row>
    <row r="959" ht="15.75" customHeight="1">
      <c r="C959" s="24"/>
      <c r="K959" s="25"/>
      <c r="L959" s="25"/>
    </row>
    <row r="960" ht="15.75" customHeight="1">
      <c r="C960" s="24"/>
      <c r="K960" s="25"/>
      <c r="L960" s="25"/>
    </row>
    <row r="961" ht="15.75" customHeight="1">
      <c r="C961" s="24"/>
      <c r="K961" s="25"/>
      <c r="L961" s="25"/>
    </row>
    <row r="962" ht="15.75" customHeight="1">
      <c r="C962" s="24"/>
      <c r="K962" s="25"/>
      <c r="L962" s="25"/>
    </row>
    <row r="963" ht="15.75" customHeight="1">
      <c r="C963" s="24"/>
      <c r="K963" s="25"/>
      <c r="L963" s="25"/>
    </row>
    <row r="964" ht="15.75" customHeight="1">
      <c r="C964" s="24"/>
      <c r="K964" s="25"/>
      <c r="L964" s="25"/>
    </row>
    <row r="965" ht="15.75" customHeight="1">
      <c r="C965" s="24"/>
      <c r="K965" s="25"/>
      <c r="L965" s="25"/>
    </row>
    <row r="966" ht="15.75" customHeight="1">
      <c r="C966" s="24"/>
      <c r="K966" s="25"/>
      <c r="L966" s="25"/>
    </row>
    <row r="967" ht="15.75" customHeight="1">
      <c r="C967" s="24"/>
      <c r="K967" s="25"/>
      <c r="L967" s="25"/>
    </row>
    <row r="968" ht="15.75" customHeight="1">
      <c r="C968" s="24"/>
      <c r="K968" s="25"/>
      <c r="L968" s="25"/>
    </row>
    <row r="969" ht="15.75" customHeight="1">
      <c r="C969" s="24"/>
      <c r="K969" s="25"/>
      <c r="L969" s="25"/>
    </row>
    <row r="970" ht="15.75" customHeight="1">
      <c r="C970" s="24"/>
      <c r="K970" s="25"/>
      <c r="L970" s="25"/>
    </row>
    <row r="971" ht="15.75" customHeight="1">
      <c r="C971" s="24"/>
      <c r="K971" s="25"/>
      <c r="L971" s="25"/>
    </row>
    <row r="972" ht="15.75" customHeight="1">
      <c r="C972" s="24"/>
      <c r="K972" s="25"/>
      <c r="L972" s="25"/>
    </row>
    <row r="973" ht="15.75" customHeight="1">
      <c r="C973" s="24"/>
      <c r="K973" s="25"/>
      <c r="L973" s="25"/>
    </row>
    <row r="974" ht="15.75" customHeight="1">
      <c r="C974" s="24"/>
      <c r="K974" s="25"/>
      <c r="L974" s="25"/>
    </row>
    <row r="975" ht="15.75" customHeight="1">
      <c r="C975" s="24"/>
      <c r="K975" s="25"/>
      <c r="L975" s="25"/>
    </row>
    <row r="976" ht="15.75" customHeight="1">
      <c r="C976" s="24"/>
      <c r="K976" s="25"/>
      <c r="L976" s="25"/>
    </row>
    <row r="977" ht="15.75" customHeight="1">
      <c r="C977" s="24"/>
      <c r="K977" s="25"/>
      <c r="L977" s="25"/>
    </row>
    <row r="978" ht="15.75" customHeight="1">
      <c r="C978" s="24"/>
      <c r="K978" s="25"/>
      <c r="L978" s="25"/>
    </row>
    <row r="979" ht="15.75" customHeight="1">
      <c r="C979" s="24"/>
      <c r="K979" s="25"/>
      <c r="L979" s="25"/>
    </row>
    <row r="980" ht="15.75" customHeight="1">
      <c r="C980" s="24"/>
      <c r="K980" s="25"/>
      <c r="L980" s="25"/>
    </row>
    <row r="981" ht="15.75" customHeight="1">
      <c r="C981" s="24"/>
      <c r="K981" s="25"/>
      <c r="L981" s="25"/>
    </row>
    <row r="982" ht="15.75" customHeight="1">
      <c r="C982" s="24"/>
      <c r="K982" s="25"/>
      <c r="L982" s="25"/>
    </row>
    <row r="983" ht="15.75" customHeight="1">
      <c r="C983" s="24"/>
      <c r="K983" s="25"/>
      <c r="L983" s="25"/>
    </row>
    <row r="984" ht="15.75" customHeight="1">
      <c r="C984" s="24"/>
      <c r="K984" s="25"/>
      <c r="L984" s="25"/>
    </row>
    <row r="985" ht="15.75" customHeight="1">
      <c r="C985" s="24"/>
      <c r="K985" s="25"/>
      <c r="L985" s="25"/>
    </row>
    <row r="986" ht="15.75" customHeight="1">
      <c r="C986" s="24"/>
      <c r="K986" s="25"/>
      <c r="L986" s="25"/>
    </row>
    <row r="987" ht="15.75" customHeight="1">
      <c r="C987" s="24"/>
      <c r="K987" s="25"/>
      <c r="L987" s="25"/>
    </row>
    <row r="988" ht="15.75" customHeight="1">
      <c r="C988" s="24"/>
      <c r="K988" s="25"/>
      <c r="L988" s="25"/>
    </row>
    <row r="989" ht="15.75" customHeight="1">
      <c r="C989" s="24"/>
      <c r="K989" s="25"/>
      <c r="L989" s="25"/>
    </row>
    <row r="990" ht="15.75" customHeight="1">
      <c r="C990" s="24"/>
      <c r="K990" s="25"/>
      <c r="L990" s="25"/>
    </row>
    <row r="991" ht="15.75" customHeight="1">
      <c r="C991" s="24"/>
      <c r="K991" s="25"/>
      <c r="L991" s="25"/>
    </row>
    <row r="992" ht="15.75" customHeight="1">
      <c r="C992" s="24"/>
      <c r="K992" s="25"/>
      <c r="L992" s="25"/>
    </row>
    <row r="993" ht="15.75" customHeight="1">
      <c r="C993" s="24"/>
      <c r="K993" s="25"/>
      <c r="L993" s="25"/>
    </row>
    <row r="994" ht="15.75" customHeight="1">
      <c r="C994" s="24"/>
      <c r="K994" s="25"/>
      <c r="L994" s="25"/>
    </row>
    <row r="995" ht="15.75" customHeight="1">
      <c r="C995" s="24"/>
      <c r="K995" s="25"/>
      <c r="L995" s="25"/>
    </row>
    <row r="996" ht="15.75" customHeight="1">
      <c r="C996" s="24"/>
      <c r="K996" s="25"/>
      <c r="L996" s="25"/>
    </row>
    <row r="997" ht="15.75" customHeight="1">
      <c r="C997" s="24"/>
      <c r="K997" s="25"/>
      <c r="L997" s="25"/>
    </row>
    <row r="998" ht="15.75" customHeight="1">
      <c r="C998" s="24"/>
      <c r="K998" s="25"/>
      <c r="L998" s="25"/>
    </row>
    <row r="999" ht="15.75" customHeight="1">
      <c r="C999" s="24"/>
      <c r="K999" s="25"/>
      <c r="L999" s="25"/>
    </row>
    <row r="1000" ht="15.75" customHeight="1">
      <c r="C1000" s="24"/>
      <c r="K1000" s="25"/>
      <c r="L1000" s="25"/>
    </row>
  </sheetData>
  <mergeCells count="1">
    <mergeCell ref="N13:O1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33"/>
    <col customWidth="1" min="2" max="10" width="10.56"/>
    <col customWidth="1" min="11" max="11" width="13.78"/>
    <col customWidth="1" min="12" max="12" width="14.67"/>
    <col customWidth="1" min="13" max="15" width="10.56"/>
    <col customWidth="1" min="16" max="16" width="12.67"/>
    <col customWidth="1" min="17" max="17" width="9.11"/>
    <col customWidth="1" min="18" max="18" width="7.78"/>
    <col customWidth="1" min="19" max="30" width="10.56"/>
  </cols>
  <sheetData>
    <row r="1" ht="15.75" customHeight="1">
      <c r="A1" s="2" t="s">
        <v>2</v>
      </c>
      <c r="B1" s="2" t="s">
        <v>4</v>
      </c>
      <c r="C1" s="24" t="s">
        <v>6</v>
      </c>
      <c r="D1" s="6" t="s">
        <v>184</v>
      </c>
      <c r="E1" s="2" t="s">
        <v>7</v>
      </c>
      <c r="F1" s="2" t="s">
        <v>9</v>
      </c>
      <c r="G1" s="6" t="s">
        <v>126</v>
      </c>
      <c r="J1" s="2" t="s">
        <v>10</v>
      </c>
      <c r="K1" s="25" t="s">
        <v>12</v>
      </c>
      <c r="L1" s="25" t="s">
        <v>19</v>
      </c>
      <c r="O1" s="6" t="s">
        <v>129</v>
      </c>
      <c r="P1" s="6" t="s">
        <v>21</v>
      </c>
      <c r="Q1" s="6" t="s">
        <v>20</v>
      </c>
      <c r="R1" s="12" t="s">
        <v>22</v>
      </c>
      <c r="S1" s="6" t="s">
        <v>186</v>
      </c>
      <c r="U1" s="11" t="s">
        <v>52</v>
      </c>
      <c r="V1" s="12" t="s">
        <v>4</v>
      </c>
      <c r="W1" s="12" t="s">
        <v>6</v>
      </c>
      <c r="X1" s="12" t="s">
        <v>22</v>
      </c>
    </row>
    <row r="2" ht="15.75" customHeight="1">
      <c r="A2" s="6" t="s">
        <v>188</v>
      </c>
      <c r="B2" s="6">
        <v>2018.0</v>
      </c>
      <c r="C2" s="26" t="s">
        <v>37</v>
      </c>
      <c r="D2" s="29" t="str">
        <f t="shared" ref="D2:D38" si="1">B2&amp;C2</f>
        <v>2018Q3</v>
      </c>
      <c r="E2" s="29">
        <v>0.461</v>
      </c>
      <c r="F2" s="6" t="s">
        <v>190</v>
      </c>
      <c r="G2" s="6" t="s">
        <v>191</v>
      </c>
      <c r="H2" s="6" t="s">
        <v>192</v>
      </c>
      <c r="I2" s="6">
        <f t="shared" ref="I2:I38" si="2">H2*E2</f>
        <v>0.15213</v>
      </c>
      <c r="J2" s="6" t="s">
        <v>136</v>
      </c>
      <c r="K2" s="25">
        <f>VLOOKUP(J2,Bins!$A$1:$B$12,2,0)</f>
        <v>2</v>
      </c>
      <c r="L2" s="25">
        <f t="shared" ref="L2:L38" si="3">E2*K2</f>
        <v>0.922</v>
      </c>
      <c r="N2" s="7" t="s">
        <v>31</v>
      </c>
      <c r="O2" s="28">
        <f t="shared" ref="O2:O9" si="4">SUMIFS(I:I,D:D,N2)</f>
        <v>0.3161</v>
      </c>
      <c r="P2" s="2">
        <f t="shared" ref="P2:P9" si="5">SUMIF(D2:D38,N2,L2:L38)</f>
        <v>2.007</v>
      </c>
      <c r="Q2" s="2">
        <f t="shared" ref="Q2:Q9" si="6">SUMIF($D$40:$D$75,N2,$L$40:$L$75)</f>
        <v>1.998</v>
      </c>
      <c r="R2" s="13">
        <v>0.2</v>
      </c>
      <c r="S2" s="18">
        <v>0.77</v>
      </c>
      <c r="U2" s="2" t="s">
        <v>56</v>
      </c>
      <c r="V2" s="2">
        <v>2018.0</v>
      </c>
      <c r="W2" s="2">
        <v>3.0</v>
      </c>
      <c r="X2" s="13">
        <v>0.2</v>
      </c>
    </row>
    <row r="3" ht="15.75" customHeight="1">
      <c r="A3" s="6" t="s">
        <v>188</v>
      </c>
      <c r="B3" s="6">
        <v>2018.0</v>
      </c>
      <c r="C3" s="26" t="s">
        <v>37</v>
      </c>
      <c r="D3" s="29" t="str">
        <f t="shared" si="1"/>
        <v>2018Q3</v>
      </c>
      <c r="E3" s="9">
        <v>0.398</v>
      </c>
      <c r="F3" s="6" t="s">
        <v>201</v>
      </c>
      <c r="G3" s="6" t="s">
        <v>202</v>
      </c>
      <c r="H3" s="6" t="s">
        <v>203</v>
      </c>
      <c r="I3" s="6">
        <f t="shared" si="2"/>
        <v>0.0796</v>
      </c>
      <c r="J3" s="6" t="s">
        <v>136</v>
      </c>
      <c r="K3" s="25">
        <f>VLOOKUP(J3,Bins!$A$1:$B$12,2,0)</f>
        <v>2</v>
      </c>
      <c r="L3" s="25">
        <f t="shared" si="3"/>
        <v>0.796</v>
      </c>
      <c r="N3" s="7" t="s">
        <v>53</v>
      </c>
      <c r="O3" s="28">
        <f t="shared" si="4"/>
        <v>0.64044</v>
      </c>
      <c r="P3" s="2">
        <f t="shared" si="5"/>
        <v>2.28</v>
      </c>
      <c r="Q3" s="2">
        <f t="shared" si="6"/>
        <v>1.519</v>
      </c>
      <c r="R3" s="13">
        <v>1.3</v>
      </c>
      <c r="S3" s="18">
        <v>0.71</v>
      </c>
      <c r="U3" s="2" t="s">
        <v>56</v>
      </c>
      <c r="V3" s="2">
        <v>2018.0</v>
      </c>
      <c r="W3" s="2">
        <v>4.0</v>
      </c>
      <c r="X3" s="13">
        <v>1.3</v>
      </c>
    </row>
    <row r="4" ht="15.75" customHeight="1">
      <c r="A4" s="6" t="s">
        <v>188</v>
      </c>
      <c r="B4" s="6">
        <v>2018.0</v>
      </c>
      <c r="C4" s="26" t="s">
        <v>37</v>
      </c>
      <c r="D4" s="29" t="str">
        <f t="shared" si="1"/>
        <v>2018Q3</v>
      </c>
      <c r="E4" s="9">
        <v>0.134</v>
      </c>
      <c r="F4" s="6" t="s">
        <v>209</v>
      </c>
      <c r="G4" s="6" t="s">
        <v>210</v>
      </c>
      <c r="H4" s="6" t="s">
        <v>211</v>
      </c>
      <c r="I4" s="6">
        <f t="shared" si="2"/>
        <v>0.07772</v>
      </c>
      <c r="J4" s="6" t="s">
        <v>136</v>
      </c>
      <c r="K4" s="25">
        <f>VLOOKUP(J4,Bins!$A$1:$B$12,2,0)</f>
        <v>2</v>
      </c>
      <c r="L4" s="25">
        <f t="shared" si="3"/>
        <v>0.268</v>
      </c>
      <c r="N4" s="7" t="s">
        <v>58</v>
      </c>
      <c r="O4" s="28">
        <f t="shared" si="4"/>
        <v>0.43459</v>
      </c>
      <c r="P4" s="2">
        <f t="shared" si="5"/>
        <v>2.077</v>
      </c>
      <c r="Q4" s="2">
        <f t="shared" si="6"/>
        <v>2</v>
      </c>
      <c r="R4" s="13">
        <v>0.6</v>
      </c>
      <c r="S4" s="18">
        <v>0.79</v>
      </c>
      <c r="U4" s="2" t="s">
        <v>56</v>
      </c>
      <c r="V4" s="2">
        <v>2019.0</v>
      </c>
      <c r="W4" s="2">
        <v>1.0</v>
      </c>
      <c r="X4" s="13">
        <v>0.6</v>
      </c>
    </row>
    <row r="5" ht="15.75" customHeight="1">
      <c r="A5" s="6" t="s">
        <v>188</v>
      </c>
      <c r="B5" s="6">
        <v>2018.0</v>
      </c>
      <c r="C5" s="26" t="s">
        <v>37</v>
      </c>
      <c r="D5" s="29" t="str">
        <f t="shared" si="1"/>
        <v>2018Q3</v>
      </c>
      <c r="E5" s="9">
        <v>0.007</v>
      </c>
      <c r="F5" s="6" t="s">
        <v>215</v>
      </c>
      <c r="G5" s="6" t="s">
        <v>216</v>
      </c>
      <c r="H5" s="6" t="s">
        <v>217</v>
      </c>
      <c r="I5" s="6">
        <f t="shared" si="2"/>
        <v>0.00665</v>
      </c>
      <c r="J5" s="6" t="s">
        <v>152</v>
      </c>
      <c r="K5" s="25">
        <f>VLOOKUP(J5,Bins!$A$1:$B$12,2,0)</f>
        <v>3</v>
      </c>
      <c r="L5" s="25">
        <f t="shared" si="3"/>
        <v>0.021</v>
      </c>
      <c r="N5" s="7" t="s">
        <v>61</v>
      </c>
      <c r="O5" s="28">
        <f t="shared" si="4"/>
        <v>0.37798</v>
      </c>
      <c r="P5" s="2">
        <f t="shared" si="5"/>
        <v>2.016</v>
      </c>
      <c r="Q5" s="2">
        <f t="shared" si="6"/>
        <v>1.906</v>
      </c>
      <c r="R5" s="13">
        <v>-0.2</v>
      </c>
      <c r="S5" s="18">
        <v>0.68</v>
      </c>
      <c r="U5" s="2" t="s">
        <v>56</v>
      </c>
      <c r="V5" s="2">
        <v>2019.0</v>
      </c>
      <c r="W5" s="2">
        <v>2.0</v>
      </c>
      <c r="X5" s="13">
        <v>-0.2</v>
      </c>
    </row>
    <row r="6" ht="15.75" customHeight="1">
      <c r="A6" s="6" t="s">
        <v>223</v>
      </c>
      <c r="B6" s="6">
        <v>2018.0</v>
      </c>
      <c r="C6" s="26" t="s">
        <v>55</v>
      </c>
      <c r="D6" s="29" t="str">
        <f t="shared" si="1"/>
        <v>2018Q4</v>
      </c>
      <c r="E6" s="9">
        <v>0.364</v>
      </c>
      <c r="F6" s="6" t="s">
        <v>225</v>
      </c>
      <c r="G6" s="6" t="s">
        <v>226</v>
      </c>
      <c r="H6" s="6" t="s">
        <v>227</v>
      </c>
      <c r="I6" s="6">
        <f t="shared" si="2"/>
        <v>0.09828</v>
      </c>
      <c r="J6" s="6" t="s">
        <v>136</v>
      </c>
      <c r="K6" s="25">
        <f>VLOOKUP(J6,Bins!$A$1:$B$12,2,0)</f>
        <v>2</v>
      </c>
      <c r="L6" s="25">
        <f t="shared" si="3"/>
        <v>0.728</v>
      </c>
      <c r="N6" s="7" t="s">
        <v>64</v>
      </c>
      <c r="O6" s="28">
        <f t="shared" si="4"/>
        <v>0.13933</v>
      </c>
      <c r="P6" s="2">
        <f t="shared" si="5"/>
        <v>1.019</v>
      </c>
      <c r="Q6" s="2">
        <f t="shared" si="6"/>
        <v>2.002</v>
      </c>
      <c r="R6" s="13">
        <v>0.5</v>
      </c>
      <c r="S6" s="18">
        <v>0.75</v>
      </c>
      <c r="U6" s="2" t="s">
        <v>56</v>
      </c>
      <c r="V6" s="2">
        <v>2019.0</v>
      </c>
      <c r="W6" s="2">
        <v>3.0</v>
      </c>
      <c r="X6" s="13">
        <v>0.5</v>
      </c>
    </row>
    <row r="7" ht="15.75" customHeight="1">
      <c r="A7" s="6" t="s">
        <v>223</v>
      </c>
      <c r="B7" s="6">
        <v>2018.0</v>
      </c>
      <c r="C7" s="26" t="s">
        <v>55</v>
      </c>
      <c r="D7" s="29" t="str">
        <f t="shared" si="1"/>
        <v>2018Q4</v>
      </c>
      <c r="E7" s="9">
        <v>0.356</v>
      </c>
      <c r="F7" s="6" t="s">
        <v>232</v>
      </c>
      <c r="G7" s="6" t="s">
        <v>233</v>
      </c>
      <c r="H7" s="6" t="s">
        <v>234</v>
      </c>
      <c r="I7" s="6">
        <f t="shared" si="2"/>
        <v>0.27056</v>
      </c>
      <c r="J7" s="6" t="s">
        <v>136</v>
      </c>
      <c r="K7" s="25">
        <f>VLOOKUP(J7,Bins!$A$1:$B$12,2,0)</f>
        <v>2</v>
      </c>
      <c r="L7" s="25">
        <f t="shared" si="3"/>
        <v>0.712</v>
      </c>
      <c r="N7" s="7" t="s">
        <v>67</v>
      </c>
      <c r="O7" s="28">
        <f t="shared" si="4"/>
        <v>0.8312</v>
      </c>
      <c r="P7" s="2">
        <f t="shared" si="5"/>
        <v>2.46</v>
      </c>
      <c r="Q7" s="2">
        <f t="shared" si="6"/>
        <v>1.882</v>
      </c>
      <c r="R7" s="13">
        <v>0.1</v>
      </c>
      <c r="S7" s="18">
        <v>0.77</v>
      </c>
      <c r="U7" s="2" t="s">
        <v>56</v>
      </c>
      <c r="V7" s="2">
        <v>2019.0</v>
      </c>
      <c r="W7" s="2">
        <v>4.0</v>
      </c>
      <c r="X7" s="13">
        <v>0.1</v>
      </c>
    </row>
    <row r="8" ht="15.75" customHeight="1">
      <c r="A8" s="6" t="s">
        <v>223</v>
      </c>
      <c r="B8" s="6">
        <v>2018.0</v>
      </c>
      <c r="C8" s="26" t="s">
        <v>55</v>
      </c>
      <c r="D8" s="29" t="str">
        <f t="shared" si="1"/>
        <v>2018Q4</v>
      </c>
      <c r="E8" s="9">
        <v>0.28</v>
      </c>
      <c r="F8" s="6" t="s">
        <v>178</v>
      </c>
      <c r="G8" s="6" t="s">
        <v>238</v>
      </c>
      <c r="H8" s="6" t="s">
        <v>239</v>
      </c>
      <c r="I8" s="6">
        <f t="shared" si="2"/>
        <v>0.2716</v>
      </c>
      <c r="J8" s="6" t="s">
        <v>152</v>
      </c>
      <c r="K8" s="25">
        <f>VLOOKUP(J8,Bins!$A$1:$B$12,2,0)</f>
        <v>3</v>
      </c>
      <c r="L8" s="25">
        <f t="shared" si="3"/>
        <v>0.84</v>
      </c>
      <c r="N8" s="7" t="s">
        <v>71</v>
      </c>
      <c r="O8" s="28">
        <f t="shared" si="4"/>
        <v>0.40654</v>
      </c>
      <c r="P8" s="2">
        <f t="shared" si="5"/>
        <v>3.749</v>
      </c>
      <c r="Q8" s="2">
        <f t="shared" si="6"/>
        <v>2</v>
      </c>
      <c r="R8" s="13">
        <v>-0.3</v>
      </c>
      <c r="S8" s="18">
        <v>0.76</v>
      </c>
      <c r="U8" s="2" t="s">
        <v>56</v>
      </c>
      <c r="V8" s="2">
        <v>2020.0</v>
      </c>
      <c r="W8" s="2">
        <v>1.0</v>
      </c>
      <c r="X8" s="13">
        <v>-0.3</v>
      </c>
    </row>
    <row r="9" ht="15.75" customHeight="1">
      <c r="A9" s="6" t="s">
        <v>243</v>
      </c>
      <c r="B9" s="6">
        <v>2019.0</v>
      </c>
      <c r="C9" s="26" t="s">
        <v>57</v>
      </c>
      <c r="D9" s="29" t="str">
        <f t="shared" si="1"/>
        <v>2019Q1</v>
      </c>
      <c r="E9" s="9">
        <v>0.824</v>
      </c>
      <c r="F9" s="6" t="s">
        <v>245</v>
      </c>
      <c r="G9" s="6" t="s">
        <v>247</v>
      </c>
      <c r="H9" s="6" t="s">
        <v>248</v>
      </c>
      <c r="I9" s="6">
        <f t="shared" si="2"/>
        <v>0.2884</v>
      </c>
      <c r="J9" s="6" t="s">
        <v>136</v>
      </c>
      <c r="K9" s="25">
        <f>VLOOKUP(J9,Bins!$A$1:$B$12,2,0)</f>
        <v>2</v>
      </c>
      <c r="L9" s="25">
        <f t="shared" si="3"/>
        <v>1.648</v>
      </c>
      <c r="N9" s="7" t="s">
        <v>73</v>
      </c>
      <c r="O9" s="28">
        <f t="shared" si="4"/>
        <v>0.53755</v>
      </c>
      <c r="P9" s="2">
        <f t="shared" si="5"/>
        <v>4.627</v>
      </c>
      <c r="Q9" s="2">
        <f t="shared" si="6"/>
        <v>2</v>
      </c>
      <c r="U9" s="2" t="s">
        <v>56</v>
      </c>
      <c r="V9" s="2">
        <v>2020.0</v>
      </c>
      <c r="W9" s="2">
        <v>2.0</v>
      </c>
    </row>
    <row r="10" ht="15.75" customHeight="1">
      <c r="A10" s="6" t="s">
        <v>243</v>
      </c>
      <c r="B10" s="6">
        <v>2019.0</v>
      </c>
      <c r="C10" s="26" t="s">
        <v>57</v>
      </c>
      <c r="D10" s="29" t="str">
        <f t="shared" si="1"/>
        <v>2019Q1</v>
      </c>
      <c r="E10" s="9">
        <v>0.099</v>
      </c>
      <c r="F10" s="6" t="s">
        <v>251</v>
      </c>
      <c r="G10" s="6" t="s">
        <v>252</v>
      </c>
      <c r="H10" s="6" t="s">
        <v>253</v>
      </c>
      <c r="I10" s="6">
        <f t="shared" si="2"/>
        <v>0.07227</v>
      </c>
      <c r="J10" s="6" t="s">
        <v>136</v>
      </c>
      <c r="K10" s="25">
        <f>VLOOKUP(J10,Bins!$A$1:$B$12,2,0)</f>
        <v>2</v>
      </c>
      <c r="L10" s="25">
        <f t="shared" si="3"/>
        <v>0.198</v>
      </c>
    </row>
    <row r="11" ht="15.75" customHeight="1">
      <c r="A11" s="6" t="s">
        <v>243</v>
      </c>
      <c r="B11" s="6">
        <v>2019.0</v>
      </c>
      <c r="C11" s="26" t="s">
        <v>57</v>
      </c>
      <c r="D11" s="29" t="str">
        <f t="shared" si="1"/>
        <v>2019Q1</v>
      </c>
      <c r="E11" s="9">
        <v>0.077</v>
      </c>
      <c r="F11" s="6" t="s">
        <v>255</v>
      </c>
      <c r="G11" s="6" t="s">
        <v>256</v>
      </c>
      <c r="H11" s="6" t="s">
        <v>257</v>
      </c>
      <c r="I11" s="6">
        <f t="shared" si="2"/>
        <v>0.07392</v>
      </c>
      <c r="J11" s="6" t="s">
        <v>152</v>
      </c>
      <c r="K11" s="25">
        <f>VLOOKUP(J11,Bins!$A$1:$B$12,2,0)</f>
        <v>3</v>
      </c>
      <c r="L11" s="25">
        <f t="shared" si="3"/>
        <v>0.231</v>
      </c>
    </row>
    <row r="12" ht="15.75" customHeight="1">
      <c r="A12" s="6" t="s">
        <v>259</v>
      </c>
      <c r="B12" s="6">
        <v>2019.0</v>
      </c>
      <c r="C12" s="26" t="s">
        <v>59</v>
      </c>
      <c r="D12" s="29" t="str">
        <f t="shared" si="1"/>
        <v>2019Q2</v>
      </c>
      <c r="E12" s="9">
        <v>0.603</v>
      </c>
      <c r="F12" s="6" t="s">
        <v>261</v>
      </c>
      <c r="G12" s="6" t="s">
        <v>262</v>
      </c>
      <c r="H12" s="6" t="s">
        <v>263</v>
      </c>
      <c r="I12" s="6">
        <f t="shared" si="2"/>
        <v>0.16884</v>
      </c>
      <c r="J12" s="6" t="s">
        <v>136</v>
      </c>
      <c r="K12" s="25">
        <f>VLOOKUP(J12,Bins!$A$1:$B$12,2,0)</f>
        <v>2</v>
      </c>
      <c r="L12" s="25">
        <f t="shared" si="3"/>
        <v>1.206</v>
      </c>
    </row>
    <row r="13" ht="15.75" customHeight="1">
      <c r="A13" s="6" t="s">
        <v>259</v>
      </c>
      <c r="B13" s="6">
        <v>2019.0</v>
      </c>
      <c r="C13" s="26" t="s">
        <v>59</v>
      </c>
      <c r="D13" s="29" t="str">
        <f t="shared" si="1"/>
        <v>2019Q2</v>
      </c>
      <c r="E13" s="29">
        <v>0.384</v>
      </c>
      <c r="F13" s="6" t="s">
        <v>264</v>
      </c>
      <c r="G13" s="6" t="s">
        <v>265</v>
      </c>
      <c r="H13" s="6" t="s">
        <v>266</v>
      </c>
      <c r="I13" s="6">
        <f t="shared" si="2"/>
        <v>0.19584</v>
      </c>
      <c r="J13" s="6" t="s">
        <v>136</v>
      </c>
      <c r="K13" s="25">
        <f>VLOOKUP(J13,Bins!$A$1:$B$12,2,0)</f>
        <v>2</v>
      </c>
      <c r="L13" s="25">
        <f t="shared" si="3"/>
        <v>0.768</v>
      </c>
      <c r="N13" s="1"/>
    </row>
    <row r="14" ht="15.75" customHeight="1">
      <c r="A14" s="6" t="s">
        <v>259</v>
      </c>
      <c r="B14" s="6">
        <v>2019.0</v>
      </c>
      <c r="C14" s="26" t="s">
        <v>59</v>
      </c>
      <c r="D14" s="29" t="str">
        <f t="shared" si="1"/>
        <v>2019Q2</v>
      </c>
      <c r="E14" s="29">
        <v>0.014</v>
      </c>
      <c r="F14" s="6" t="s">
        <v>215</v>
      </c>
      <c r="G14" s="6" t="s">
        <v>216</v>
      </c>
      <c r="H14" s="6" t="s">
        <v>217</v>
      </c>
      <c r="I14" s="6">
        <f t="shared" si="2"/>
        <v>0.0133</v>
      </c>
      <c r="J14" s="6" t="s">
        <v>152</v>
      </c>
      <c r="K14" s="25">
        <f>VLOOKUP(J14,Bins!$A$1:$B$12,2,0)</f>
        <v>3</v>
      </c>
      <c r="L14" s="25">
        <f t="shared" si="3"/>
        <v>0.042</v>
      </c>
    </row>
    <row r="15" ht="15.75" customHeight="1">
      <c r="A15" s="6" t="s">
        <v>275</v>
      </c>
      <c r="B15" s="6">
        <v>2019.0</v>
      </c>
      <c r="C15" s="26" t="s">
        <v>37</v>
      </c>
      <c r="D15" s="29" t="str">
        <f t="shared" si="1"/>
        <v>2019Q3</v>
      </c>
      <c r="E15" s="29">
        <v>0.985</v>
      </c>
      <c r="F15" s="6" t="s">
        <v>276</v>
      </c>
      <c r="G15" s="6" t="s">
        <v>277</v>
      </c>
      <c r="H15" s="6" t="s">
        <v>278</v>
      </c>
      <c r="I15" s="6">
        <f t="shared" si="2"/>
        <v>0.12805</v>
      </c>
      <c r="J15" s="6" t="s">
        <v>181</v>
      </c>
      <c r="K15" s="25">
        <f>VLOOKUP(J15,Bins!$A$1:$B$12,2,0)</f>
        <v>1</v>
      </c>
      <c r="L15" s="25">
        <f t="shared" si="3"/>
        <v>0.985</v>
      </c>
    </row>
    <row r="16" ht="15.75" customHeight="1">
      <c r="A16" s="6" t="s">
        <v>275</v>
      </c>
      <c r="B16" s="6">
        <v>2019.0</v>
      </c>
      <c r="C16" s="26" t="s">
        <v>37</v>
      </c>
      <c r="D16" s="29" t="str">
        <f t="shared" si="1"/>
        <v>2019Q3</v>
      </c>
      <c r="E16" s="29">
        <v>0.011</v>
      </c>
      <c r="F16" s="6" t="s">
        <v>282</v>
      </c>
      <c r="G16" s="6" t="s">
        <v>283</v>
      </c>
      <c r="H16" s="6" t="s">
        <v>285</v>
      </c>
      <c r="I16" s="6">
        <f t="shared" si="2"/>
        <v>0.00748</v>
      </c>
      <c r="J16" s="6" t="s">
        <v>136</v>
      </c>
      <c r="K16" s="25">
        <f>VLOOKUP(J16,Bins!$A$1:$B$12,2,0)</f>
        <v>2</v>
      </c>
      <c r="L16" s="25">
        <f t="shared" si="3"/>
        <v>0.022</v>
      </c>
    </row>
    <row r="17" ht="15.75" customHeight="1">
      <c r="A17" s="6" t="s">
        <v>275</v>
      </c>
      <c r="B17" s="6">
        <v>2019.0</v>
      </c>
      <c r="C17" s="26" t="s">
        <v>37</v>
      </c>
      <c r="D17" s="29" t="str">
        <f t="shared" si="1"/>
        <v>2019Q3</v>
      </c>
      <c r="E17" s="29">
        <v>0.004</v>
      </c>
      <c r="F17" s="6" t="s">
        <v>288</v>
      </c>
      <c r="G17" s="6" t="s">
        <v>289</v>
      </c>
      <c r="H17" s="6" t="s">
        <v>217</v>
      </c>
      <c r="I17" s="6">
        <f t="shared" si="2"/>
        <v>0.0038</v>
      </c>
      <c r="J17" s="6" t="s">
        <v>152</v>
      </c>
      <c r="K17" s="25">
        <f>VLOOKUP(J17,Bins!$A$1:$B$12,2,0)</f>
        <v>3</v>
      </c>
      <c r="L17" s="25">
        <f t="shared" si="3"/>
        <v>0.012</v>
      </c>
    </row>
    <row r="18" ht="15.75" customHeight="1">
      <c r="A18" s="6" t="s">
        <v>291</v>
      </c>
      <c r="B18" s="31">
        <v>2019.0</v>
      </c>
      <c r="C18" s="32" t="s">
        <v>55</v>
      </c>
      <c r="D18" s="29" t="str">
        <f t="shared" si="1"/>
        <v>2019Q4</v>
      </c>
      <c r="E18" s="36">
        <v>0.54</v>
      </c>
      <c r="F18" s="6" t="s">
        <v>293</v>
      </c>
      <c r="G18" s="6" t="s">
        <v>294</v>
      </c>
      <c r="H18" s="6" t="s">
        <v>253</v>
      </c>
      <c r="I18" s="6">
        <f t="shared" si="2"/>
        <v>0.3942</v>
      </c>
      <c r="J18" s="6" t="s">
        <v>136</v>
      </c>
      <c r="K18" s="25">
        <f>VLOOKUP(J18,Bins!$A$1:$B$12,2,0)</f>
        <v>2</v>
      </c>
      <c r="L18" s="25">
        <f t="shared" si="3"/>
        <v>1.08</v>
      </c>
      <c r="N18" s="34"/>
    </row>
    <row r="19" ht="15.75" customHeight="1">
      <c r="A19" s="6" t="s">
        <v>291</v>
      </c>
      <c r="B19" s="31">
        <v>2019.0</v>
      </c>
      <c r="C19" s="32" t="s">
        <v>55</v>
      </c>
      <c r="D19" s="29" t="str">
        <f t="shared" si="1"/>
        <v>2019Q4</v>
      </c>
      <c r="E19" s="36">
        <v>0.46</v>
      </c>
      <c r="F19" s="6" t="s">
        <v>215</v>
      </c>
      <c r="G19" s="6" t="s">
        <v>216</v>
      </c>
      <c r="H19" s="6" t="s">
        <v>217</v>
      </c>
      <c r="I19" s="6">
        <f t="shared" si="2"/>
        <v>0.437</v>
      </c>
      <c r="J19" s="6" t="s">
        <v>152</v>
      </c>
      <c r="K19" s="25">
        <f>VLOOKUP(J19,Bins!$A$1:$B$12,2,0)</f>
        <v>3</v>
      </c>
      <c r="L19" s="25">
        <f t="shared" si="3"/>
        <v>1.38</v>
      </c>
      <c r="N19" s="35"/>
    </row>
    <row r="20" ht="15.75" customHeight="1">
      <c r="A20" s="6" t="s">
        <v>301</v>
      </c>
      <c r="B20" s="31">
        <v>2020.0</v>
      </c>
      <c r="C20" s="32" t="s">
        <v>57</v>
      </c>
      <c r="D20" s="29" t="str">
        <f t="shared" si="1"/>
        <v>2020Q1</v>
      </c>
      <c r="E20" s="29">
        <v>0.975</v>
      </c>
      <c r="F20" s="6" t="s">
        <v>302</v>
      </c>
      <c r="G20" s="6" t="s">
        <v>304</v>
      </c>
      <c r="H20" s="6" t="s">
        <v>305</v>
      </c>
      <c r="I20" s="6">
        <f t="shared" si="2"/>
        <v>0.1755</v>
      </c>
      <c r="J20" s="6" t="s">
        <v>136</v>
      </c>
      <c r="K20" s="25">
        <f>VLOOKUP(J20,Bins!$A$1:$B$12,2,0)</f>
        <v>2</v>
      </c>
      <c r="L20" s="25">
        <f t="shared" si="3"/>
        <v>1.95</v>
      </c>
      <c r="N20" s="35"/>
    </row>
    <row r="21" ht="15.75" customHeight="1">
      <c r="A21" s="6" t="s">
        <v>301</v>
      </c>
      <c r="B21" s="31">
        <v>2020.0</v>
      </c>
      <c r="C21" s="32" t="s">
        <v>57</v>
      </c>
      <c r="D21" s="29" t="str">
        <f t="shared" si="1"/>
        <v>2020Q1</v>
      </c>
      <c r="E21" s="29">
        <v>0.025</v>
      </c>
      <c r="F21" s="6" t="s">
        <v>308</v>
      </c>
      <c r="G21" s="6" t="s">
        <v>309</v>
      </c>
      <c r="H21" s="6" t="s">
        <v>310</v>
      </c>
      <c r="I21" s="6">
        <f t="shared" si="2"/>
        <v>0.018</v>
      </c>
      <c r="J21" s="6" t="s">
        <v>136</v>
      </c>
      <c r="K21" s="25">
        <f>VLOOKUP(J21,Bins!$A$1:$B$12,2,0)</f>
        <v>2</v>
      </c>
      <c r="L21" s="25">
        <f t="shared" si="3"/>
        <v>0.05</v>
      </c>
      <c r="N21" s="35"/>
    </row>
    <row r="22" ht="15.75" customHeight="1">
      <c r="A22" s="6" t="s">
        <v>312</v>
      </c>
      <c r="B22" s="31">
        <v>2020.0</v>
      </c>
      <c r="C22" s="32" t="s">
        <v>57</v>
      </c>
      <c r="D22" s="29" t="str">
        <f t="shared" si="1"/>
        <v>2020Q1</v>
      </c>
      <c r="E22" s="29">
        <v>0.715</v>
      </c>
      <c r="F22" s="6" t="s">
        <v>313</v>
      </c>
      <c r="G22" s="6" t="s">
        <v>314</v>
      </c>
      <c r="H22" s="6" t="s">
        <v>315</v>
      </c>
      <c r="I22" s="6">
        <f t="shared" si="2"/>
        <v>0.1716</v>
      </c>
      <c r="J22" s="6" t="s">
        <v>136</v>
      </c>
      <c r="K22" s="25">
        <f>VLOOKUP(J22,Bins!$A$1:$B$12,2,0)</f>
        <v>2</v>
      </c>
      <c r="L22" s="25">
        <f t="shared" si="3"/>
        <v>1.43</v>
      </c>
      <c r="N22" s="35"/>
    </row>
    <row r="23" ht="15.75" customHeight="1">
      <c r="A23" s="6" t="s">
        <v>312</v>
      </c>
      <c r="B23" s="31">
        <v>2020.0</v>
      </c>
      <c r="C23" s="32" t="s">
        <v>57</v>
      </c>
      <c r="D23" s="29" t="str">
        <f t="shared" si="1"/>
        <v>2020Q1</v>
      </c>
      <c r="E23" s="36">
        <v>0.26</v>
      </c>
      <c r="F23" s="6" t="s">
        <v>320</v>
      </c>
      <c r="G23" s="6" t="s">
        <v>321</v>
      </c>
      <c r="H23" s="6" t="s">
        <v>322</v>
      </c>
      <c r="I23" s="6">
        <f t="shared" si="2"/>
        <v>0.0208</v>
      </c>
      <c r="J23" s="6" t="s">
        <v>181</v>
      </c>
      <c r="K23" s="25">
        <f>VLOOKUP(J23,Bins!$A$1:$B$12,2,0)</f>
        <v>1</v>
      </c>
      <c r="L23" s="25">
        <f t="shared" si="3"/>
        <v>0.26</v>
      </c>
      <c r="N23" s="35"/>
    </row>
    <row r="24" ht="15.75" customHeight="1">
      <c r="A24" s="6" t="s">
        <v>312</v>
      </c>
      <c r="B24" s="31">
        <v>2020.0</v>
      </c>
      <c r="C24" s="32" t="s">
        <v>57</v>
      </c>
      <c r="D24" s="29" t="str">
        <f t="shared" si="1"/>
        <v>2020Q1</v>
      </c>
      <c r="E24" s="29">
        <v>0.016</v>
      </c>
      <c r="F24" s="6" t="s">
        <v>325</v>
      </c>
      <c r="G24" s="6" t="s">
        <v>326</v>
      </c>
      <c r="H24" s="6" t="s">
        <v>327</v>
      </c>
      <c r="I24" s="6">
        <f t="shared" si="2"/>
        <v>0.012</v>
      </c>
      <c r="J24" s="6" t="s">
        <v>136</v>
      </c>
      <c r="K24" s="25">
        <f>VLOOKUP(J24,Bins!$A$1:$B$12,2,0)</f>
        <v>2</v>
      </c>
      <c r="L24" s="25">
        <f t="shared" si="3"/>
        <v>0.032</v>
      </c>
      <c r="N24" s="35"/>
    </row>
    <row r="25" ht="15.75" customHeight="1">
      <c r="A25" s="6" t="s">
        <v>312</v>
      </c>
      <c r="B25" s="31">
        <v>2020.0</v>
      </c>
      <c r="C25" s="32" t="s">
        <v>57</v>
      </c>
      <c r="D25" s="29" t="str">
        <f t="shared" si="1"/>
        <v>2020Q1</v>
      </c>
      <c r="E25" s="29">
        <v>0.009</v>
      </c>
      <c r="F25" s="6" t="s">
        <v>255</v>
      </c>
      <c r="G25" s="6" t="s">
        <v>256</v>
      </c>
      <c r="H25" s="6" t="s">
        <v>257</v>
      </c>
      <c r="I25" s="6">
        <f t="shared" si="2"/>
        <v>0.00864</v>
      </c>
      <c r="J25" s="6" t="s">
        <v>152</v>
      </c>
      <c r="K25" s="25">
        <f>VLOOKUP(J25,Bins!$A$1:$B$12,2,0)</f>
        <v>3</v>
      </c>
      <c r="L25" s="25">
        <f t="shared" si="3"/>
        <v>0.027</v>
      </c>
    </row>
    <row r="26" ht="15.75" customHeight="1">
      <c r="A26" s="6" t="s">
        <v>330</v>
      </c>
      <c r="B26" s="6">
        <v>2020.0</v>
      </c>
      <c r="C26" s="26" t="s">
        <v>59</v>
      </c>
      <c r="D26" s="29" t="str">
        <f t="shared" si="1"/>
        <v>2020Q2</v>
      </c>
      <c r="E26" s="29">
        <v>0.441</v>
      </c>
      <c r="F26" s="6" t="s">
        <v>332</v>
      </c>
      <c r="G26" s="6" t="s">
        <v>333</v>
      </c>
      <c r="H26" s="6" t="s">
        <v>334</v>
      </c>
      <c r="I26" s="6">
        <f t="shared" si="2"/>
        <v>0.11025</v>
      </c>
      <c r="J26" s="6" t="s">
        <v>136</v>
      </c>
      <c r="K26" s="25">
        <f>VLOOKUP(J26,Bins!$A$1:$B$12,2,0)</f>
        <v>2</v>
      </c>
      <c r="L26" s="25">
        <f t="shared" si="3"/>
        <v>0.882</v>
      </c>
    </row>
    <row r="27" ht="15.75" customHeight="1">
      <c r="A27" s="6" t="s">
        <v>330</v>
      </c>
      <c r="B27" s="6">
        <v>2020.0</v>
      </c>
      <c r="C27" s="26" t="s">
        <v>59</v>
      </c>
      <c r="D27" s="29" t="str">
        <f t="shared" si="1"/>
        <v>2020Q2</v>
      </c>
      <c r="E27" s="29">
        <v>0.326</v>
      </c>
      <c r="F27" s="6" t="s">
        <v>335</v>
      </c>
      <c r="G27" s="6" t="s">
        <v>336</v>
      </c>
      <c r="H27" s="6" t="s">
        <v>338</v>
      </c>
      <c r="I27" s="6">
        <f t="shared" si="2"/>
        <v>0.12388</v>
      </c>
      <c r="J27" s="6" t="s">
        <v>136</v>
      </c>
      <c r="K27" s="25">
        <f>VLOOKUP(J27,Bins!$A$1:$B$12,2,0)</f>
        <v>2</v>
      </c>
      <c r="L27" s="25">
        <f t="shared" si="3"/>
        <v>0.652</v>
      </c>
    </row>
    <row r="28" ht="15.75" customHeight="1">
      <c r="A28" s="6" t="s">
        <v>330</v>
      </c>
      <c r="B28" s="6">
        <v>2020.0</v>
      </c>
      <c r="C28" s="26" t="s">
        <v>59</v>
      </c>
      <c r="D28" s="29" t="str">
        <f t="shared" si="1"/>
        <v>2020Q2</v>
      </c>
      <c r="E28" s="29">
        <v>0.229</v>
      </c>
      <c r="F28" s="6" t="s">
        <v>341</v>
      </c>
      <c r="G28" s="6" t="s">
        <v>342</v>
      </c>
      <c r="H28" s="6" t="s">
        <v>343</v>
      </c>
      <c r="I28" s="6">
        <f t="shared" si="2"/>
        <v>0.03206</v>
      </c>
      <c r="J28" s="6" t="s">
        <v>181</v>
      </c>
      <c r="K28" s="25">
        <f>VLOOKUP(J28,Bins!$A$1:$B$12,2,0)</f>
        <v>1</v>
      </c>
      <c r="L28" s="25">
        <f t="shared" si="3"/>
        <v>0.229</v>
      </c>
    </row>
    <row r="29" ht="15.75" customHeight="1">
      <c r="A29" s="6" t="s">
        <v>330</v>
      </c>
      <c r="B29" s="6">
        <v>2020.0</v>
      </c>
      <c r="C29" s="26" t="s">
        <v>59</v>
      </c>
      <c r="D29" s="29" t="str">
        <f t="shared" si="1"/>
        <v>2020Q2</v>
      </c>
      <c r="E29" s="29">
        <v>0.004</v>
      </c>
      <c r="F29" s="6" t="s">
        <v>325</v>
      </c>
      <c r="G29" s="6" t="s">
        <v>326</v>
      </c>
      <c r="H29" s="6" t="s">
        <v>327</v>
      </c>
      <c r="I29" s="6">
        <f t="shared" si="2"/>
        <v>0.003</v>
      </c>
      <c r="J29" s="6" t="s">
        <v>136</v>
      </c>
      <c r="K29" s="25">
        <f>VLOOKUP(J29,Bins!$A$1:$B$12,2,0)</f>
        <v>2</v>
      </c>
      <c r="L29" s="25">
        <f t="shared" si="3"/>
        <v>0.008</v>
      </c>
    </row>
    <row r="30" ht="15.75" customHeight="1">
      <c r="A30" s="6" t="s">
        <v>346</v>
      </c>
      <c r="B30" s="6">
        <v>2020.0</v>
      </c>
      <c r="C30" s="26" t="s">
        <v>59</v>
      </c>
      <c r="D30" s="29" t="str">
        <f t="shared" si="1"/>
        <v>2020Q2</v>
      </c>
      <c r="E30" s="29">
        <v>0.626</v>
      </c>
      <c r="F30" s="6" t="s">
        <v>347</v>
      </c>
      <c r="G30" s="6" t="s">
        <v>348</v>
      </c>
      <c r="H30" s="6" t="s">
        <v>349</v>
      </c>
      <c r="I30" s="6">
        <f t="shared" si="2"/>
        <v>0.11894</v>
      </c>
      <c r="J30" s="6" t="s">
        <v>136</v>
      </c>
      <c r="K30" s="25">
        <f>VLOOKUP(J30,Bins!$A$1:$B$12,2,0)</f>
        <v>2</v>
      </c>
      <c r="L30" s="25">
        <f t="shared" si="3"/>
        <v>1.252</v>
      </c>
    </row>
    <row r="31" ht="15.75" customHeight="1">
      <c r="A31" s="6" t="s">
        <v>346</v>
      </c>
      <c r="B31" s="6">
        <v>2020.0</v>
      </c>
      <c r="C31" s="26" t="s">
        <v>59</v>
      </c>
      <c r="D31" s="29" t="str">
        <f t="shared" si="1"/>
        <v>2020Q2</v>
      </c>
      <c r="E31" s="29">
        <v>0.368</v>
      </c>
      <c r="F31" s="6" t="s">
        <v>187</v>
      </c>
      <c r="G31" s="6" t="s">
        <v>351</v>
      </c>
      <c r="H31" s="6" t="s">
        <v>352</v>
      </c>
      <c r="I31" s="6">
        <f t="shared" si="2"/>
        <v>0.01472</v>
      </c>
      <c r="J31" s="6" t="s">
        <v>181</v>
      </c>
      <c r="K31" s="25">
        <f>VLOOKUP(J31,Bins!$A$1:$B$12,2,0)</f>
        <v>1</v>
      </c>
      <c r="L31" s="25">
        <f t="shared" si="3"/>
        <v>0.368</v>
      </c>
    </row>
    <row r="32" ht="15.75" customHeight="1">
      <c r="A32" s="6" t="s">
        <v>346</v>
      </c>
      <c r="B32" s="6">
        <v>2020.0</v>
      </c>
      <c r="C32" s="26" t="s">
        <v>59</v>
      </c>
      <c r="D32" s="29" t="str">
        <f t="shared" si="1"/>
        <v>2020Q2</v>
      </c>
      <c r="E32" s="29">
        <v>0.005</v>
      </c>
      <c r="F32" s="6" t="s">
        <v>355</v>
      </c>
      <c r="G32" s="6" t="s">
        <v>356</v>
      </c>
      <c r="H32" s="6" t="s">
        <v>357</v>
      </c>
      <c r="I32" s="6">
        <f t="shared" si="2"/>
        <v>0.00415</v>
      </c>
      <c r="J32" s="6" t="s">
        <v>136</v>
      </c>
      <c r="K32" s="25">
        <f>VLOOKUP(J32,Bins!$A$1:$B$12,2,0)</f>
        <v>2</v>
      </c>
      <c r="L32" s="25">
        <f t="shared" si="3"/>
        <v>0.01</v>
      </c>
    </row>
    <row r="33" ht="15.75" customHeight="1">
      <c r="A33" s="6" t="s">
        <v>346</v>
      </c>
      <c r="B33" s="6">
        <v>2020.0</v>
      </c>
      <c r="C33" s="26" t="s">
        <v>59</v>
      </c>
      <c r="D33" s="29" t="str">
        <f t="shared" si="1"/>
        <v>2020Q2</v>
      </c>
      <c r="E33" s="29">
        <v>0.002</v>
      </c>
      <c r="F33" s="6" t="s">
        <v>360</v>
      </c>
      <c r="G33" s="6" t="s">
        <v>142</v>
      </c>
      <c r="H33" s="6" t="s">
        <v>361</v>
      </c>
      <c r="I33" s="6">
        <f t="shared" si="2"/>
        <v>0.0011</v>
      </c>
      <c r="J33" s="6" t="s">
        <v>136</v>
      </c>
      <c r="K33" s="25">
        <f>VLOOKUP(J33,Bins!$A$1:$B$12,2,0)</f>
        <v>2</v>
      </c>
      <c r="L33" s="25">
        <f t="shared" si="3"/>
        <v>0.004</v>
      </c>
    </row>
    <row r="34" ht="15.75" customHeight="1">
      <c r="A34" s="6" t="s">
        <v>364</v>
      </c>
      <c r="B34" s="6">
        <v>2020.0</v>
      </c>
      <c r="C34" s="26" t="s">
        <v>59</v>
      </c>
      <c r="D34" s="29" t="str">
        <f t="shared" si="1"/>
        <v>2020Q2</v>
      </c>
      <c r="E34" s="29">
        <v>0.643</v>
      </c>
      <c r="F34" s="6" t="s">
        <v>267</v>
      </c>
      <c r="G34" s="6" t="s">
        <v>365</v>
      </c>
      <c r="H34" s="6" t="s">
        <v>366</v>
      </c>
      <c r="I34" s="6">
        <f t="shared" si="2"/>
        <v>0.01286</v>
      </c>
      <c r="J34" s="6" t="s">
        <v>181</v>
      </c>
      <c r="K34" s="25">
        <f>VLOOKUP(J34,Bins!$A$1:$B$12,2,0)</f>
        <v>1</v>
      </c>
      <c r="L34" s="25">
        <f t="shared" si="3"/>
        <v>0.643</v>
      </c>
    </row>
    <row r="35" ht="15.75" customHeight="1">
      <c r="A35" s="6" t="s">
        <v>364</v>
      </c>
      <c r="B35" s="6">
        <v>2020.0</v>
      </c>
      <c r="C35" s="26" t="s">
        <v>59</v>
      </c>
      <c r="D35" s="29" t="str">
        <f t="shared" si="1"/>
        <v>2020Q2</v>
      </c>
      <c r="E35" s="29">
        <v>0.165</v>
      </c>
      <c r="F35" s="6" t="s">
        <v>370</v>
      </c>
      <c r="G35" s="6" t="s">
        <v>247</v>
      </c>
      <c r="H35" s="6" t="s">
        <v>248</v>
      </c>
      <c r="I35" s="6">
        <f t="shared" si="2"/>
        <v>0.05775</v>
      </c>
      <c r="J35" s="6" t="s">
        <v>136</v>
      </c>
      <c r="K35" s="25">
        <f>VLOOKUP(J35,Bins!$A$1:$B$12,2,0)</f>
        <v>2</v>
      </c>
      <c r="L35" s="25">
        <f t="shared" si="3"/>
        <v>0.33</v>
      </c>
    </row>
    <row r="36" ht="15.75" customHeight="1">
      <c r="A36" s="6" t="s">
        <v>364</v>
      </c>
      <c r="B36" s="6">
        <v>2020.0</v>
      </c>
      <c r="C36" s="26" t="s">
        <v>59</v>
      </c>
      <c r="D36" s="29" t="str">
        <f t="shared" si="1"/>
        <v>2020Q2</v>
      </c>
      <c r="E36" s="29">
        <v>0.145</v>
      </c>
      <c r="F36" s="6" t="s">
        <v>374</v>
      </c>
      <c r="G36" s="6" t="s">
        <v>375</v>
      </c>
      <c r="H36" s="6" t="s">
        <v>376</v>
      </c>
      <c r="I36" s="6">
        <f t="shared" si="2"/>
        <v>0.02465</v>
      </c>
      <c r="J36" s="6" t="s">
        <v>181</v>
      </c>
      <c r="K36" s="25">
        <f>VLOOKUP(J36,Bins!$A$1:$B$12,2,0)</f>
        <v>1</v>
      </c>
      <c r="L36" s="25">
        <f t="shared" si="3"/>
        <v>0.145</v>
      </c>
    </row>
    <row r="37" ht="15.75" customHeight="1">
      <c r="A37" s="6" t="s">
        <v>364</v>
      </c>
      <c r="B37" s="6">
        <v>2020.0</v>
      </c>
      <c r="C37" s="26" t="s">
        <v>59</v>
      </c>
      <c r="D37" s="29" t="str">
        <f t="shared" si="1"/>
        <v>2020Q2</v>
      </c>
      <c r="E37" s="29">
        <v>0.037</v>
      </c>
      <c r="F37" s="6" t="s">
        <v>378</v>
      </c>
      <c r="G37" s="6" t="s">
        <v>379</v>
      </c>
      <c r="H37" s="6" t="s">
        <v>380</v>
      </c>
      <c r="I37" s="6">
        <f t="shared" si="2"/>
        <v>0.02479</v>
      </c>
      <c r="J37" s="6" t="s">
        <v>136</v>
      </c>
      <c r="K37" s="25">
        <f>VLOOKUP(J37,Bins!$A$1:$B$12,2,0)</f>
        <v>2</v>
      </c>
      <c r="L37" s="25">
        <f t="shared" si="3"/>
        <v>0.074</v>
      </c>
    </row>
    <row r="38" ht="15.75" customHeight="1">
      <c r="A38" s="6" t="s">
        <v>364</v>
      </c>
      <c r="B38" s="6">
        <v>2020.0</v>
      </c>
      <c r="C38" s="26" t="s">
        <v>59</v>
      </c>
      <c r="D38" s="29" t="str">
        <f t="shared" si="1"/>
        <v>2020Q2</v>
      </c>
      <c r="E38" s="36">
        <v>0.01</v>
      </c>
      <c r="F38" s="6" t="s">
        <v>383</v>
      </c>
      <c r="G38" s="6" t="s">
        <v>384</v>
      </c>
      <c r="H38" s="6" t="s">
        <v>385</v>
      </c>
      <c r="I38" s="6">
        <f t="shared" si="2"/>
        <v>0.0094</v>
      </c>
      <c r="J38" s="6" t="s">
        <v>152</v>
      </c>
      <c r="K38" s="25">
        <f>VLOOKUP(J38,Bins!$A$1:$B$12,2,0)</f>
        <v>3</v>
      </c>
      <c r="L38" s="25">
        <f t="shared" si="3"/>
        <v>0.03</v>
      </c>
    </row>
    <row r="39" ht="15.75" customHeight="1">
      <c r="A39" s="6"/>
      <c r="B39" s="6"/>
      <c r="C39" s="26"/>
      <c r="D39" s="27"/>
      <c r="E39" s="27"/>
      <c r="F39" s="5"/>
      <c r="G39" s="5"/>
      <c r="H39" s="5"/>
      <c r="I39" s="5"/>
      <c r="J39" s="5"/>
      <c r="K39" s="25"/>
      <c r="L39" s="25"/>
    </row>
    <row r="40" ht="15.75" customHeight="1">
      <c r="A40" s="6" t="s">
        <v>390</v>
      </c>
      <c r="B40" s="6">
        <v>2018.0</v>
      </c>
      <c r="C40" s="26" t="s">
        <v>37</v>
      </c>
      <c r="D40" s="29" t="str">
        <f t="shared" ref="D40:D75" si="7">B40&amp;C40</f>
        <v>2018Q3</v>
      </c>
      <c r="E40" s="27">
        <v>0.289</v>
      </c>
      <c r="F40" s="5" t="s">
        <v>391</v>
      </c>
      <c r="G40" s="5"/>
      <c r="H40" s="5"/>
      <c r="I40" s="5"/>
      <c r="J40" s="5" t="s">
        <v>286</v>
      </c>
      <c r="K40" s="25">
        <f>VLOOKUP(J40,Bins!$A$1:$B$12,2,0)</f>
        <v>2</v>
      </c>
      <c r="L40" s="25">
        <f t="shared" ref="L40:L75" si="8">E40*K40</f>
        <v>0.578</v>
      </c>
    </row>
    <row r="41" ht="15.75" customHeight="1">
      <c r="A41" s="6" t="s">
        <v>390</v>
      </c>
      <c r="B41" s="6">
        <v>2018.0</v>
      </c>
      <c r="C41" s="26" t="s">
        <v>37</v>
      </c>
      <c r="D41" s="29" t="str">
        <f t="shared" si="7"/>
        <v>2018Q3</v>
      </c>
      <c r="E41" s="27">
        <v>0.231</v>
      </c>
      <c r="F41" s="5" t="s">
        <v>396</v>
      </c>
      <c r="G41" s="5"/>
      <c r="H41" s="5"/>
      <c r="I41" s="5"/>
      <c r="J41" s="5" t="s">
        <v>286</v>
      </c>
      <c r="K41" s="25">
        <f>VLOOKUP(J41,Bins!$A$1:$B$12,2,0)</f>
        <v>2</v>
      </c>
      <c r="L41" s="25">
        <f t="shared" si="8"/>
        <v>0.462</v>
      </c>
    </row>
    <row r="42" ht="15.75" customHeight="1">
      <c r="A42" s="6" t="s">
        <v>390</v>
      </c>
      <c r="B42" s="6">
        <v>2018.0</v>
      </c>
      <c r="C42" s="26" t="s">
        <v>37</v>
      </c>
      <c r="D42" s="29" t="str">
        <f t="shared" si="7"/>
        <v>2018Q3</v>
      </c>
      <c r="E42" s="27">
        <v>0.226</v>
      </c>
      <c r="F42" s="5" t="s">
        <v>399</v>
      </c>
      <c r="G42" s="5"/>
      <c r="H42" s="5"/>
      <c r="I42" s="5"/>
      <c r="J42" s="5" t="s">
        <v>286</v>
      </c>
      <c r="K42" s="25">
        <f>VLOOKUP(J42,Bins!$A$1:$B$12,2,0)</f>
        <v>2</v>
      </c>
      <c r="L42" s="25">
        <f t="shared" si="8"/>
        <v>0.452</v>
      </c>
    </row>
    <row r="43" ht="15.75" customHeight="1">
      <c r="A43" s="6" t="s">
        <v>390</v>
      </c>
      <c r="B43" s="6">
        <v>2018.0</v>
      </c>
      <c r="C43" s="26" t="s">
        <v>37</v>
      </c>
      <c r="D43" s="29" t="str">
        <f t="shared" si="7"/>
        <v>2018Q3</v>
      </c>
      <c r="E43" s="27">
        <v>0.115</v>
      </c>
      <c r="F43" s="5" t="s">
        <v>401</v>
      </c>
      <c r="G43" s="5"/>
      <c r="H43" s="5"/>
      <c r="I43" s="5"/>
      <c r="J43" s="5" t="s">
        <v>286</v>
      </c>
      <c r="K43" s="25">
        <f>VLOOKUP(J43,Bins!$A$1:$B$12,2,0)</f>
        <v>2</v>
      </c>
      <c r="L43" s="25">
        <f t="shared" si="8"/>
        <v>0.23</v>
      </c>
    </row>
    <row r="44" ht="15.75" customHeight="1">
      <c r="A44" s="6" t="s">
        <v>390</v>
      </c>
      <c r="B44" s="6">
        <v>2018.0</v>
      </c>
      <c r="C44" s="26" t="s">
        <v>37</v>
      </c>
      <c r="D44" s="29" t="str">
        <f t="shared" si="7"/>
        <v>2018Q3</v>
      </c>
      <c r="E44" s="27">
        <v>0.063</v>
      </c>
      <c r="F44" s="5" t="s">
        <v>403</v>
      </c>
      <c r="G44" s="5"/>
      <c r="H44" s="5"/>
      <c r="I44" s="5"/>
      <c r="J44" s="5" t="s">
        <v>286</v>
      </c>
      <c r="K44" s="25">
        <f>VLOOKUP(J44,Bins!$A$1:$B$12,2,0)</f>
        <v>2</v>
      </c>
      <c r="L44" s="25">
        <f t="shared" si="8"/>
        <v>0.126</v>
      </c>
    </row>
    <row r="45" ht="15.75" customHeight="1">
      <c r="A45" s="6" t="s">
        <v>390</v>
      </c>
      <c r="B45" s="6">
        <v>2018.0</v>
      </c>
      <c r="C45" s="26" t="s">
        <v>37</v>
      </c>
      <c r="D45" s="29" t="str">
        <f t="shared" si="7"/>
        <v>2018Q3</v>
      </c>
      <c r="E45" s="27">
        <v>0.045</v>
      </c>
      <c r="F45" s="5" t="s">
        <v>406</v>
      </c>
      <c r="G45" s="5"/>
      <c r="H45" s="5"/>
      <c r="I45" s="5"/>
      <c r="J45" s="5" t="s">
        <v>286</v>
      </c>
      <c r="K45" s="25">
        <f>VLOOKUP(J45,Bins!$A$1:$B$12,2,0)</f>
        <v>2</v>
      </c>
      <c r="L45" s="25">
        <f t="shared" si="8"/>
        <v>0.09</v>
      </c>
    </row>
    <row r="46" ht="15.75" customHeight="1">
      <c r="A46" s="6" t="s">
        <v>390</v>
      </c>
      <c r="B46" s="6">
        <v>2018.0</v>
      </c>
      <c r="C46" s="26" t="s">
        <v>37</v>
      </c>
      <c r="D46" s="29" t="str">
        <f t="shared" si="7"/>
        <v>2018Q3</v>
      </c>
      <c r="E46" s="27">
        <v>0.03</v>
      </c>
      <c r="F46" s="5" t="s">
        <v>408</v>
      </c>
      <c r="G46" s="5"/>
      <c r="H46" s="5"/>
      <c r="I46" s="5"/>
      <c r="J46" s="5" t="s">
        <v>286</v>
      </c>
      <c r="K46" s="25">
        <f>VLOOKUP(J46,Bins!$A$1:$B$12,2,0)</f>
        <v>2</v>
      </c>
      <c r="L46" s="25">
        <f t="shared" si="8"/>
        <v>0.06</v>
      </c>
    </row>
    <row r="47" ht="15.75" customHeight="1">
      <c r="A47" s="6" t="s">
        <v>411</v>
      </c>
      <c r="B47" s="6">
        <v>2018.0</v>
      </c>
      <c r="C47" s="26" t="s">
        <v>55</v>
      </c>
      <c r="D47" s="29" t="str">
        <f t="shared" si="7"/>
        <v>2018Q4</v>
      </c>
      <c r="E47" s="27">
        <v>0.52</v>
      </c>
      <c r="F47" s="5" t="s">
        <v>412</v>
      </c>
      <c r="G47" s="5"/>
      <c r="H47" s="5"/>
      <c r="I47" s="5"/>
      <c r="J47" s="5" t="s">
        <v>286</v>
      </c>
      <c r="K47" s="25">
        <f>VLOOKUP(J47,Bins!$A$1:$B$12,2,0)</f>
        <v>2</v>
      </c>
      <c r="L47" s="25">
        <f t="shared" si="8"/>
        <v>1.04</v>
      </c>
    </row>
    <row r="48" ht="15.75" customHeight="1">
      <c r="A48" s="6" t="s">
        <v>411</v>
      </c>
      <c r="B48" s="6">
        <v>2018.0</v>
      </c>
      <c r="C48" s="26" t="s">
        <v>55</v>
      </c>
      <c r="D48" s="29" t="str">
        <f t="shared" si="7"/>
        <v>2018Q4</v>
      </c>
      <c r="E48" s="27">
        <v>0.416</v>
      </c>
      <c r="F48" s="5" t="s">
        <v>414</v>
      </c>
      <c r="G48" s="5"/>
      <c r="H48" s="5"/>
      <c r="I48" s="5"/>
      <c r="J48" s="5" t="s">
        <v>395</v>
      </c>
      <c r="K48" s="25">
        <f>VLOOKUP(J48,Bins!$A$1:$B$12,2,0)</f>
        <v>1</v>
      </c>
      <c r="L48" s="25">
        <f t="shared" si="8"/>
        <v>0.416</v>
      </c>
    </row>
    <row r="49" ht="15.75" customHeight="1">
      <c r="A49" s="6" t="s">
        <v>411</v>
      </c>
      <c r="B49" s="6">
        <v>2018.0</v>
      </c>
      <c r="C49" s="26" t="s">
        <v>55</v>
      </c>
      <c r="D49" s="29" t="str">
        <f t="shared" si="7"/>
        <v>2018Q4</v>
      </c>
      <c r="E49" s="27">
        <v>0.053</v>
      </c>
      <c r="F49" s="5" t="s">
        <v>416</v>
      </c>
      <c r="G49" s="5"/>
      <c r="H49" s="5"/>
      <c r="I49" s="5"/>
      <c r="J49" s="5" t="s">
        <v>395</v>
      </c>
      <c r="K49" s="25">
        <f>VLOOKUP(J49,Bins!$A$1:$B$12,2,0)</f>
        <v>1</v>
      </c>
      <c r="L49" s="25">
        <f t="shared" si="8"/>
        <v>0.053</v>
      </c>
    </row>
    <row r="50" ht="15.75" customHeight="1">
      <c r="A50" s="6" t="s">
        <v>411</v>
      </c>
      <c r="B50" s="6">
        <v>2018.0</v>
      </c>
      <c r="C50" s="26" t="s">
        <v>55</v>
      </c>
      <c r="D50" s="29" t="str">
        <f t="shared" si="7"/>
        <v>2018Q4</v>
      </c>
      <c r="E50" s="27">
        <v>0.01</v>
      </c>
      <c r="F50" s="5" t="s">
        <v>418</v>
      </c>
      <c r="G50" s="5"/>
      <c r="H50" s="5"/>
      <c r="I50" s="5"/>
      <c r="J50" s="5" t="s">
        <v>395</v>
      </c>
      <c r="K50" s="25">
        <f>VLOOKUP(J50,Bins!$A$1:$B$12,2,0)</f>
        <v>1</v>
      </c>
      <c r="L50" s="25">
        <f t="shared" si="8"/>
        <v>0.01</v>
      </c>
    </row>
    <row r="51" ht="15.75" customHeight="1">
      <c r="A51" s="6" t="s">
        <v>420</v>
      </c>
      <c r="B51" s="6">
        <v>2019.0</v>
      </c>
      <c r="C51" s="26" t="s">
        <v>57</v>
      </c>
      <c r="D51" s="29" t="str">
        <f t="shared" si="7"/>
        <v>2019Q1</v>
      </c>
      <c r="E51" s="27">
        <v>0.418</v>
      </c>
      <c r="F51" s="5" t="s">
        <v>412</v>
      </c>
      <c r="G51" s="5"/>
      <c r="H51" s="5"/>
      <c r="I51" s="5"/>
      <c r="J51" s="5" t="s">
        <v>286</v>
      </c>
      <c r="K51" s="25">
        <f>VLOOKUP(J51,Bins!$A$1:$B$12,2,0)</f>
        <v>2</v>
      </c>
      <c r="L51" s="25">
        <f t="shared" si="8"/>
        <v>0.836</v>
      </c>
    </row>
    <row r="52" ht="15.75" customHeight="1">
      <c r="A52" s="6" t="s">
        <v>420</v>
      </c>
      <c r="B52" s="6">
        <v>2019.0</v>
      </c>
      <c r="C52" s="26" t="s">
        <v>57</v>
      </c>
      <c r="D52" s="29" t="str">
        <f t="shared" si="7"/>
        <v>2019Q1</v>
      </c>
      <c r="E52" s="27">
        <v>0.208</v>
      </c>
      <c r="F52" s="5" t="s">
        <v>424</v>
      </c>
      <c r="G52" s="5"/>
      <c r="H52" s="5"/>
      <c r="I52" s="5"/>
      <c r="J52" s="5" t="s">
        <v>286</v>
      </c>
      <c r="K52" s="25">
        <f>VLOOKUP(J52,Bins!$A$1:$B$12,2,0)</f>
        <v>2</v>
      </c>
      <c r="L52" s="25">
        <f t="shared" si="8"/>
        <v>0.416</v>
      </c>
    </row>
    <row r="53" ht="15.75" customHeight="1">
      <c r="A53" s="6" t="s">
        <v>420</v>
      </c>
      <c r="B53" s="6">
        <v>2019.0</v>
      </c>
      <c r="C53" s="26" t="s">
        <v>57</v>
      </c>
      <c r="D53" s="29" t="str">
        <f t="shared" si="7"/>
        <v>2019Q1</v>
      </c>
      <c r="E53" s="27">
        <v>0.201</v>
      </c>
      <c r="F53" s="5" t="s">
        <v>426</v>
      </c>
      <c r="G53" s="5"/>
      <c r="H53" s="5"/>
      <c r="I53" s="5"/>
      <c r="J53" s="5" t="s">
        <v>286</v>
      </c>
      <c r="K53" s="25">
        <f>VLOOKUP(J53,Bins!$A$1:$B$12,2,0)</f>
        <v>2</v>
      </c>
      <c r="L53" s="25">
        <f t="shared" si="8"/>
        <v>0.402</v>
      </c>
    </row>
    <row r="54" ht="15.75" customHeight="1">
      <c r="A54" s="6" t="s">
        <v>420</v>
      </c>
      <c r="B54" s="6">
        <v>2019.0</v>
      </c>
      <c r="C54" s="26" t="s">
        <v>57</v>
      </c>
      <c r="D54" s="29" t="str">
        <f t="shared" si="7"/>
        <v>2019Q1</v>
      </c>
      <c r="E54" s="27">
        <v>0.173</v>
      </c>
      <c r="F54" s="5" t="s">
        <v>428</v>
      </c>
      <c r="G54" s="5"/>
      <c r="H54" s="5"/>
      <c r="I54" s="5"/>
      <c r="J54" s="5" t="s">
        <v>286</v>
      </c>
      <c r="K54" s="25">
        <f>VLOOKUP(J54,Bins!$A$1:$B$12,2,0)</f>
        <v>2</v>
      </c>
      <c r="L54" s="25">
        <f t="shared" si="8"/>
        <v>0.346</v>
      </c>
    </row>
    <row r="55" ht="15.75" customHeight="1">
      <c r="A55" s="6" t="s">
        <v>429</v>
      </c>
      <c r="B55" s="6">
        <v>2019.0</v>
      </c>
      <c r="C55" s="26" t="s">
        <v>59</v>
      </c>
      <c r="D55" s="29" t="str">
        <f t="shared" si="7"/>
        <v>2019Q2</v>
      </c>
      <c r="E55" s="27">
        <v>0.535</v>
      </c>
      <c r="F55" s="5" t="s">
        <v>431</v>
      </c>
      <c r="G55" s="5"/>
      <c r="H55" s="5"/>
      <c r="I55" s="5"/>
      <c r="J55" s="5" t="s">
        <v>286</v>
      </c>
      <c r="K55" s="25">
        <f>VLOOKUP(J55,Bins!$A$1:$B$12,2,0)</f>
        <v>2</v>
      </c>
      <c r="L55" s="25">
        <f t="shared" si="8"/>
        <v>1.07</v>
      </c>
    </row>
    <row r="56" ht="15.75" customHeight="1">
      <c r="A56" s="6" t="s">
        <v>429</v>
      </c>
      <c r="B56" s="6">
        <v>2019.0</v>
      </c>
      <c r="C56" s="26" t="s">
        <v>59</v>
      </c>
      <c r="D56" s="29" t="str">
        <f t="shared" si="7"/>
        <v>2019Q2</v>
      </c>
      <c r="E56" s="27">
        <v>0.276</v>
      </c>
      <c r="F56" s="5" t="s">
        <v>433</v>
      </c>
      <c r="G56" s="5"/>
      <c r="H56" s="5"/>
      <c r="I56" s="5"/>
      <c r="J56" s="5" t="s">
        <v>286</v>
      </c>
      <c r="K56" s="25">
        <f>VLOOKUP(J56,Bins!$A$1:$B$12,2,0)</f>
        <v>2</v>
      </c>
      <c r="L56" s="25">
        <f t="shared" si="8"/>
        <v>0.552</v>
      </c>
    </row>
    <row r="57" ht="15.75" customHeight="1">
      <c r="A57" s="6" t="s">
        <v>429</v>
      </c>
      <c r="B57" s="6">
        <v>2019.0</v>
      </c>
      <c r="C57" s="26" t="s">
        <v>59</v>
      </c>
      <c r="D57" s="29" t="str">
        <f t="shared" si="7"/>
        <v>2019Q2</v>
      </c>
      <c r="E57" s="27">
        <v>0.078</v>
      </c>
      <c r="F57" s="5" t="s">
        <v>435</v>
      </c>
      <c r="G57" s="5"/>
      <c r="H57" s="5"/>
      <c r="I57" s="5"/>
      <c r="J57" s="5" t="s">
        <v>286</v>
      </c>
      <c r="K57" s="25">
        <f>VLOOKUP(J57,Bins!$A$1:$B$12,2,0)</f>
        <v>2</v>
      </c>
      <c r="L57" s="25">
        <f t="shared" si="8"/>
        <v>0.156</v>
      </c>
    </row>
    <row r="58" ht="15.75" customHeight="1">
      <c r="A58" s="6" t="s">
        <v>429</v>
      </c>
      <c r="B58" s="6">
        <v>2019.0</v>
      </c>
      <c r="C58" s="26" t="s">
        <v>59</v>
      </c>
      <c r="D58" s="29" t="str">
        <f t="shared" si="7"/>
        <v>2019Q2</v>
      </c>
      <c r="E58" s="27">
        <v>0.064</v>
      </c>
      <c r="F58" s="5" t="s">
        <v>437</v>
      </c>
      <c r="G58" s="5"/>
      <c r="H58" s="5"/>
      <c r="I58" s="5"/>
      <c r="J58" s="5" t="s">
        <v>286</v>
      </c>
      <c r="K58" s="25">
        <f>VLOOKUP(J58,Bins!$A$1:$B$12,2,0)</f>
        <v>2</v>
      </c>
      <c r="L58" s="25">
        <f t="shared" si="8"/>
        <v>0.128</v>
      </c>
    </row>
    <row r="59" ht="15.75" customHeight="1">
      <c r="A59" s="6" t="s">
        <v>439</v>
      </c>
      <c r="B59" s="6">
        <v>2019.0</v>
      </c>
      <c r="C59" s="26" t="s">
        <v>37</v>
      </c>
      <c r="D59" s="29" t="str">
        <f t="shared" si="7"/>
        <v>2019Q3</v>
      </c>
      <c r="E59" s="27">
        <v>0.52</v>
      </c>
      <c r="F59" s="5" t="s">
        <v>440</v>
      </c>
      <c r="G59" s="5"/>
      <c r="H59" s="5"/>
      <c r="I59" s="5"/>
      <c r="J59" s="5" t="s">
        <v>286</v>
      </c>
      <c r="K59" s="25">
        <f>VLOOKUP(J59,Bins!$A$1:$B$12,2,0)</f>
        <v>2</v>
      </c>
      <c r="L59" s="25">
        <f t="shared" si="8"/>
        <v>1.04</v>
      </c>
    </row>
    <row r="60" ht="15.75" customHeight="1">
      <c r="A60" s="6" t="s">
        <v>439</v>
      </c>
      <c r="B60" s="6">
        <v>2019.0</v>
      </c>
      <c r="C60" s="26" t="s">
        <v>37</v>
      </c>
      <c r="D60" s="29" t="str">
        <f t="shared" si="7"/>
        <v>2019Q3</v>
      </c>
      <c r="E60" s="27">
        <v>0.161</v>
      </c>
      <c r="F60" s="5" t="s">
        <v>442</v>
      </c>
      <c r="G60" s="5"/>
      <c r="H60" s="5"/>
      <c r="I60" s="5"/>
      <c r="J60" s="5" t="s">
        <v>286</v>
      </c>
      <c r="K60" s="25">
        <f>VLOOKUP(J60,Bins!$A$1:$B$12,2,0)</f>
        <v>2</v>
      </c>
      <c r="L60" s="25">
        <f t="shared" si="8"/>
        <v>0.322</v>
      </c>
    </row>
    <row r="61" ht="15.75" customHeight="1">
      <c r="A61" s="6" t="s">
        <v>439</v>
      </c>
      <c r="B61" s="6">
        <v>2019.0</v>
      </c>
      <c r="C61" s="26" t="s">
        <v>37</v>
      </c>
      <c r="D61" s="29" t="str">
        <f t="shared" si="7"/>
        <v>2019Q3</v>
      </c>
      <c r="E61" s="27">
        <v>0.147</v>
      </c>
      <c r="F61" s="5" t="s">
        <v>445</v>
      </c>
      <c r="G61" s="5"/>
      <c r="H61" s="5"/>
      <c r="I61" s="5"/>
      <c r="J61" s="5" t="s">
        <v>286</v>
      </c>
      <c r="K61" s="25">
        <f>VLOOKUP(J61,Bins!$A$1:$B$12,2,0)</f>
        <v>2</v>
      </c>
      <c r="L61" s="25">
        <f t="shared" si="8"/>
        <v>0.294</v>
      </c>
    </row>
    <row r="62" ht="15.75" customHeight="1">
      <c r="A62" s="6" t="s">
        <v>439</v>
      </c>
      <c r="B62" s="6">
        <v>2019.0</v>
      </c>
      <c r="C62" s="26" t="s">
        <v>37</v>
      </c>
      <c r="D62" s="29" t="str">
        <f t="shared" si="7"/>
        <v>2019Q3</v>
      </c>
      <c r="E62" s="27">
        <v>0.129</v>
      </c>
      <c r="F62" s="5" t="s">
        <v>447</v>
      </c>
      <c r="G62" s="5"/>
      <c r="H62" s="5"/>
      <c r="I62" s="5"/>
      <c r="J62" s="5" t="s">
        <v>286</v>
      </c>
      <c r="K62" s="25">
        <f>VLOOKUP(J62,Bins!$A$1:$B$12,2,0)</f>
        <v>2</v>
      </c>
      <c r="L62" s="25">
        <f t="shared" si="8"/>
        <v>0.258</v>
      </c>
    </row>
    <row r="63" ht="15.75" customHeight="1">
      <c r="A63" s="6" t="s">
        <v>439</v>
      </c>
      <c r="B63" s="6">
        <v>2019.0</v>
      </c>
      <c r="C63" s="26" t="s">
        <v>37</v>
      </c>
      <c r="D63" s="29" t="str">
        <f t="shared" si="7"/>
        <v>2019Q3</v>
      </c>
      <c r="E63" s="27">
        <v>0.039</v>
      </c>
      <c r="F63" s="5" t="s">
        <v>449</v>
      </c>
      <c r="G63" s="5"/>
      <c r="H63" s="5"/>
      <c r="I63" s="5"/>
      <c r="J63" s="5" t="s">
        <v>286</v>
      </c>
      <c r="K63" s="25">
        <f>VLOOKUP(J63,Bins!$A$1:$B$12,2,0)</f>
        <v>2</v>
      </c>
      <c r="L63" s="25">
        <f t="shared" si="8"/>
        <v>0.078</v>
      </c>
    </row>
    <row r="64" ht="15.75" customHeight="1">
      <c r="A64" s="6" t="s">
        <v>439</v>
      </c>
      <c r="B64" s="6">
        <v>2019.0</v>
      </c>
      <c r="C64" s="26" t="s">
        <v>37</v>
      </c>
      <c r="D64" s="29" t="str">
        <f t="shared" si="7"/>
        <v>2019Q3</v>
      </c>
      <c r="E64" s="27">
        <v>0.005</v>
      </c>
      <c r="F64" s="5" t="s">
        <v>451</v>
      </c>
      <c r="G64" s="5"/>
      <c r="H64" s="5"/>
      <c r="I64" s="5"/>
      <c r="J64" s="5" t="s">
        <v>286</v>
      </c>
      <c r="K64" s="25">
        <f>VLOOKUP(J64,Bins!$A$1:$B$12,2,0)</f>
        <v>2</v>
      </c>
      <c r="L64" s="25">
        <f t="shared" si="8"/>
        <v>0.01</v>
      </c>
    </row>
    <row r="65" ht="15.75" customHeight="1">
      <c r="A65" s="6" t="s">
        <v>452</v>
      </c>
      <c r="B65" s="6">
        <v>2019.0</v>
      </c>
      <c r="C65" s="26" t="s">
        <v>55</v>
      </c>
      <c r="D65" s="29" t="str">
        <f t="shared" si="7"/>
        <v>2019Q4</v>
      </c>
      <c r="E65" s="27">
        <v>0.87</v>
      </c>
      <c r="F65" s="5" t="s">
        <v>454</v>
      </c>
      <c r="G65" s="5"/>
      <c r="H65" s="5"/>
      <c r="I65" s="5"/>
      <c r="J65" s="5" t="s">
        <v>286</v>
      </c>
      <c r="K65" s="25">
        <f>VLOOKUP(J65,Bins!$A$1:$B$12,2,0)</f>
        <v>2</v>
      </c>
      <c r="L65" s="25">
        <f t="shared" si="8"/>
        <v>1.74</v>
      </c>
    </row>
    <row r="66" ht="15.75" customHeight="1">
      <c r="A66" s="6" t="s">
        <v>452</v>
      </c>
      <c r="B66" s="6">
        <v>2019.0</v>
      </c>
      <c r="C66" s="26" t="s">
        <v>55</v>
      </c>
      <c r="D66" s="29" t="str">
        <f t="shared" si="7"/>
        <v>2019Q4</v>
      </c>
      <c r="E66" s="27">
        <v>0.118</v>
      </c>
      <c r="F66" s="5" t="s">
        <v>455</v>
      </c>
      <c r="G66" s="5"/>
      <c r="H66" s="5"/>
      <c r="I66" s="5"/>
      <c r="J66" s="5" t="s">
        <v>395</v>
      </c>
      <c r="K66" s="25">
        <f>VLOOKUP(J66,Bins!$A$1:$B$12,2,0)</f>
        <v>1</v>
      </c>
      <c r="L66" s="25">
        <f t="shared" si="8"/>
        <v>0.118</v>
      </c>
    </row>
    <row r="67" ht="15.75" customHeight="1">
      <c r="A67" s="6" t="s">
        <v>452</v>
      </c>
      <c r="B67" s="6">
        <v>2019.0</v>
      </c>
      <c r="C67" s="26" t="s">
        <v>55</v>
      </c>
      <c r="D67" s="29" t="str">
        <f t="shared" si="7"/>
        <v>2019Q4</v>
      </c>
      <c r="E67" s="27">
        <v>0.012</v>
      </c>
      <c r="F67" s="5" t="s">
        <v>457</v>
      </c>
      <c r="G67" s="5"/>
      <c r="H67" s="5"/>
      <c r="I67" s="5"/>
      <c r="J67" s="5" t="s">
        <v>286</v>
      </c>
      <c r="K67" s="25">
        <f>VLOOKUP(J67,Bins!$A$1:$B$12,2,0)</f>
        <v>2</v>
      </c>
      <c r="L67" s="25">
        <f t="shared" si="8"/>
        <v>0.024</v>
      </c>
    </row>
    <row r="68" ht="15.75" customHeight="1">
      <c r="A68" s="6" t="s">
        <v>459</v>
      </c>
      <c r="B68" s="6">
        <v>2020.0</v>
      </c>
      <c r="C68" s="26" t="s">
        <v>57</v>
      </c>
      <c r="D68" s="29" t="str">
        <f t="shared" si="7"/>
        <v>2020Q1</v>
      </c>
      <c r="E68" s="27">
        <v>0.611</v>
      </c>
      <c r="F68" s="5" t="s">
        <v>460</v>
      </c>
      <c r="G68" s="5"/>
      <c r="H68" s="5"/>
      <c r="I68" s="5"/>
      <c r="J68" s="5" t="s">
        <v>286</v>
      </c>
      <c r="K68" s="25">
        <f>VLOOKUP(J68,Bins!$A$1:$B$12,2,0)</f>
        <v>2</v>
      </c>
      <c r="L68" s="25">
        <f t="shared" si="8"/>
        <v>1.222</v>
      </c>
    </row>
    <row r="69" ht="15.75" customHeight="1">
      <c r="A69" s="6" t="s">
        <v>459</v>
      </c>
      <c r="B69" s="6">
        <v>2020.0</v>
      </c>
      <c r="C69" s="26" t="s">
        <v>57</v>
      </c>
      <c r="D69" s="29" t="str">
        <f t="shared" si="7"/>
        <v>2020Q1</v>
      </c>
      <c r="E69" s="27">
        <v>0.25</v>
      </c>
      <c r="F69" s="5" t="s">
        <v>391</v>
      </c>
      <c r="G69" s="5"/>
      <c r="H69" s="5"/>
      <c r="I69" s="5"/>
      <c r="J69" s="5" t="s">
        <v>286</v>
      </c>
      <c r="K69" s="25">
        <f>VLOOKUP(J69,Bins!$A$1:$B$12,2,0)</f>
        <v>2</v>
      </c>
      <c r="L69" s="25">
        <f t="shared" si="8"/>
        <v>0.5</v>
      </c>
    </row>
    <row r="70" ht="15.75" customHeight="1">
      <c r="A70" s="6" t="s">
        <v>459</v>
      </c>
      <c r="B70" s="6">
        <v>2020.0</v>
      </c>
      <c r="C70" s="26" t="s">
        <v>57</v>
      </c>
      <c r="D70" s="29" t="str">
        <f t="shared" si="7"/>
        <v>2020Q1</v>
      </c>
      <c r="E70" s="27">
        <v>0.13</v>
      </c>
      <c r="F70" s="5" t="s">
        <v>463</v>
      </c>
      <c r="G70" s="5"/>
      <c r="H70" s="5"/>
      <c r="I70" s="5"/>
      <c r="J70" s="5" t="s">
        <v>286</v>
      </c>
      <c r="K70" s="25">
        <f>VLOOKUP(J70,Bins!$A$1:$B$12,2,0)</f>
        <v>2</v>
      </c>
      <c r="L70" s="25">
        <f t="shared" si="8"/>
        <v>0.26</v>
      </c>
    </row>
    <row r="71" ht="15.75" customHeight="1">
      <c r="A71" s="6" t="s">
        <v>459</v>
      </c>
      <c r="B71" s="6">
        <v>2020.0</v>
      </c>
      <c r="C71" s="26" t="s">
        <v>57</v>
      </c>
      <c r="D71" s="29" t="str">
        <f t="shared" si="7"/>
        <v>2020Q1</v>
      </c>
      <c r="E71" s="27">
        <v>0.009</v>
      </c>
      <c r="F71" s="5" t="s">
        <v>465</v>
      </c>
      <c r="G71" s="5"/>
      <c r="H71" s="5"/>
      <c r="I71" s="5"/>
      <c r="J71" s="5" t="s">
        <v>286</v>
      </c>
      <c r="K71" s="25">
        <f>VLOOKUP(J71,Bins!$A$1:$B$12,2,0)</f>
        <v>2</v>
      </c>
      <c r="L71" s="25">
        <f t="shared" si="8"/>
        <v>0.018</v>
      </c>
    </row>
    <row r="72" ht="15.75" customHeight="1">
      <c r="A72" s="6" t="s">
        <v>468</v>
      </c>
      <c r="B72" s="6">
        <v>2020.0</v>
      </c>
      <c r="C72" s="26" t="s">
        <v>59</v>
      </c>
      <c r="D72" s="29" t="str">
        <f t="shared" si="7"/>
        <v>2020Q2</v>
      </c>
      <c r="E72" s="27">
        <v>0.374</v>
      </c>
      <c r="F72" s="5" t="s">
        <v>469</v>
      </c>
      <c r="G72" s="5"/>
      <c r="H72" s="5"/>
      <c r="I72" s="5"/>
      <c r="J72" s="5" t="s">
        <v>286</v>
      </c>
      <c r="K72" s="25">
        <f>VLOOKUP(J72,Bins!$A$1:$B$12,2,0)</f>
        <v>2</v>
      </c>
      <c r="L72" s="25">
        <f t="shared" si="8"/>
        <v>0.748</v>
      </c>
    </row>
    <row r="73" ht="15.75" customHeight="1">
      <c r="A73" s="6" t="s">
        <v>468</v>
      </c>
      <c r="B73" s="6">
        <v>2020.0</v>
      </c>
      <c r="C73" s="26" t="s">
        <v>59</v>
      </c>
      <c r="D73" s="29" t="str">
        <f t="shared" si="7"/>
        <v>2020Q2</v>
      </c>
      <c r="E73" s="27">
        <v>0.355</v>
      </c>
      <c r="F73" s="5" t="s">
        <v>471</v>
      </c>
      <c r="G73" s="5"/>
      <c r="H73" s="5"/>
      <c r="I73" s="5"/>
      <c r="J73" s="5" t="s">
        <v>286</v>
      </c>
      <c r="K73" s="25">
        <f>VLOOKUP(J73,Bins!$A$1:$B$12,2,0)</f>
        <v>2</v>
      </c>
      <c r="L73" s="25">
        <f t="shared" si="8"/>
        <v>0.71</v>
      </c>
    </row>
    <row r="74" ht="15.75" customHeight="1">
      <c r="A74" s="6" t="s">
        <v>468</v>
      </c>
      <c r="B74" s="6">
        <v>2020.0</v>
      </c>
      <c r="C74" s="26" t="s">
        <v>59</v>
      </c>
      <c r="D74" s="29" t="str">
        <f t="shared" si="7"/>
        <v>2020Q2</v>
      </c>
      <c r="E74" s="27">
        <v>0.26</v>
      </c>
      <c r="F74" s="5" t="s">
        <v>473</v>
      </c>
      <c r="G74" s="5"/>
      <c r="H74" s="5"/>
      <c r="I74" s="5"/>
      <c r="J74" s="5" t="s">
        <v>286</v>
      </c>
      <c r="K74" s="25">
        <f>VLOOKUP(J74,Bins!$A$1:$B$12,2,0)</f>
        <v>2</v>
      </c>
      <c r="L74" s="25">
        <f t="shared" si="8"/>
        <v>0.52</v>
      </c>
    </row>
    <row r="75" ht="15.75" customHeight="1">
      <c r="A75" s="6" t="s">
        <v>468</v>
      </c>
      <c r="B75" s="6">
        <v>2020.0</v>
      </c>
      <c r="C75" s="26" t="s">
        <v>59</v>
      </c>
      <c r="D75" s="29" t="str">
        <f t="shared" si="7"/>
        <v>2020Q2</v>
      </c>
      <c r="E75" s="27">
        <v>0.011</v>
      </c>
      <c r="F75" s="5" t="s">
        <v>475</v>
      </c>
      <c r="G75" s="5"/>
      <c r="H75" s="5"/>
      <c r="I75" s="5"/>
      <c r="J75" s="5" t="s">
        <v>286</v>
      </c>
      <c r="K75" s="25">
        <f>VLOOKUP(J75,Bins!$A$1:$B$12,2,0)</f>
        <v>2</v>
      </c>
      <c r="L75" s="25">
        <f t="shared" si="8"/>
        <v>0.022</v>
      </c>
    </row>
    <row r="76" ht="15.75" customHeight="1">
      <c r="C76" s="24"/>
      <c r="K76" s="25"/>
      <c r="L76" s="25"/>
    </row>
    <row r="77" ht="15.75" customHeight="1">
      <c r="C77" s="24"/>
      <c r="K77" s="25"/>
      <c r="L77" s="25"/>
    </row>
    <row r="78" ht="15.75" customHeight="1">
      <c r="C78" s="24"/>
      <c r="K78" s="25"/>
      <c r="L78" s="25"/>
    </row>
    <row r="79" ht="15.75" customHeight="1">
      <c r="C79" s="24"/>
      <c r="K79" s="25"/>
      <c r="L79" s="25"/>
    </row>
    <row r="80" ht="15.75" customHeight="1">
      <c r="C80" s="24"/>
      <c r="K80" s="25"/>
      <c r="L80" s="25"/>
    </row>
    <row r="81" ht="15.75" customHeight="1">
      <c r="C81" s="24"/>
      <c r="K81" s="25"/>
      <c r="L81" s="25"/>
    </row>
    <row r="82" ht="15.75" customHeight="1">
      <c r="C82" s="24"/>
      <c r="K82" s="25"/>
      <c r="L82" s="25"/>
    </row>
    <row r="83" ht="15.75" customHeight="1">
      <c r="C83" s="24"/>
      <c r="K83" s="25"/>
      <c r="L83" s="25"/>
    </row>
    <row r="84" ht="15.75" customHeight="1">
      <c r="C84" s="24"/>
      <c r="K84" s="25"/>
      <c r="L84" s="25"/>
    </row>
    <row r="85" ht="15.75" customHeight="1">
      <c r="C85" s="24"/>
      <c r="K85" s="25"/>
      <c r="L85" s="25"/>
    </row>
    <row r="86" ht="15.75" customHeight="1">
      <c r="C86" s="24"/>
      <c r="K86" s="25"/>
      <c r="L86" s="25"/>
    </row>
    <row r="87" ht="15.75" customHeight="1">
      <c r="C87" s="24"/>
      <c r="K87" s="25"/>
      <c r="L87" s="25"/>
    </row>
    <row r="88" ht="15.75" customHeight="1">
      <c r="C88" s="24"/>
      <c r="K88" s="25"/>
      <c r="L88" s="25"/>
    </row>
    <row r="89" ht="15.75" customHeight="1">
      <c r="C89" s="24"/>
      <c r="K89" s="25"/>
      <c r="L89" s="25"/>
    </row>
    <row r="90" ht="15.75" customHeight="1">
      <c r="C90" s="24"/>
      <c r="K90" s="25"/>
      <c r="L90" s="25"/>
    </row>
    <row r="91" ht="15.75" customHeight="1">
      <c r="C91" s="24"/>
      <c r="K91" s="25"/>
      <c r="L91" s="25"/>
    </row>
    <row r="92" ht="15.75" customHeight="1">
      <c r="C92" s="24"/>
      <c r="K92" s="25"/>
      <c r="L92" s="25"/>
    </row>
    <row r="93" ht="15.75" customHeight="1">
      <c r="C93" s="24"/>
      <c r="K93" s="25"/>
      <c r="L93" s="25"/>
    </row>
    <row r="94" ht="15.75" customHeight="1">
      <c r="C94" s="24"/>
      <c r="K94" s="25"/>
      <c r="L94" s="25"/>
    </row>
    <row r="95" ht="15.75" customHeight="1">
      <c r="C95" s="24"/>
      <c r="K95" s="25"/>
      <c r="L95" s="25"/>
    </row>
    <row r="96" ht="15.75" customHeight="1">
      <c r="C96" s="24"/>
      <c r="K96" s="25"/>
      <c r="L96" s="25"/>
    </row>
    <row r="97" ht="15.75" customHeight="1">
      <c r="C97" s="24"/>
      <c r="K97" s="25"/>
      <c r="L97" s="25"/>
    </row>
    <row r="98" ht="15.75" customHeight="1">
      <c r="C98" s="24"/>
      <c r="K98" s="25"/>
      <c r="L98" s="25"/>
    </row>
    <row r="99" ht="15.75" customHeight="1">
      <c r="C99" s="24"/>
      <c r="K99" s="25"/>
      <c r="L99" s="25"/>
    </row>
    <row r="100" ht="15.75" customHeight="1">
      <c r="C100" s="24"/>
      <c r="K100" s="25"/>
      <c r="L100" s="25"/>
    </row>
    <row r="101" ht="15.75" customHeight="1">
      <c r="C101" s="24"/>
      <c r="K101" s="25"/>
      <c r="L101" s="25"/>
    </row>
    <row r="102" ht="15.75" customHeight="1">
      <c r="C102" s="24"/>
      <c r="K102" s="25"/>
      <c r="L102" s="25"/>
    </row>
    <row r="103" ht="15.75" customHeight="1">
      <c r="C103" s="24"/>
      <c r="K103" s="25"/>
      <c r="L103" s="25"/>
    </row>
    <row r="104" ht="15.75" customHeight="1">
      <c r="C104" s="24"/>
      <c r="K104" s="25"/>
      <c r="L104" s="25"/>
    </row>
    <row r="105" ht="15.75" customHeight="1">
      <c r="C105" s="24"/>
      <c r="K105" s="25"/>
      <c r="L105" s="25"/>
    </row>
    <row r="106" ht="15.75" customHeight="1">
      <c r="C106" s="24"/>
      <c r="K106" s="25"/>
      <c r="L106" s="25"/>
    </row>
    <row r="107" ht="15.75" customHeight="1">
      <c r="C107" s="24"/>
      <c r="K107" s="25"/>
      <c r="L107" s="25"/>
    </row>
    <row r="108" ht="15.75" customHeight="1">
      <c r="C108" s="24"/>
      <c r="K108" s="25"/>
      <c r="L108" s="25"/>
    </row>
    <row r="109" ht="15.75" customHeight="1">
      <c r="C109" s="24"/>
      <c r="K109" s="25"/>
      <c r="L109" s="25"/>
    </row>
    <row r="110" ht="15.75" customHeight="1">
      <c r="C110" s="24"/>
      <c r="K110" s="25"/>
      <c r="L110" s="25"/>
    </row>
    <row r="111" ht="15.75" customHeight="1">
      <c r="C111" s="24"/>
      <c r="K111" s="25"/>
      <c r="L111" s="25"/>
    </row>
    <row r="112" ht="15.75" customHeight="1">
      <c r="C112" s="24"/>
      <c r="K112" s="25"/>
      <c r="L112" s="25"/>
    </row>
    <row r="113" ht="15.75" customHeight="1">
      <c r="C113" s="24"/>
      <c r="K113" s="25"/>
      <c r="L113" s="25"/>
    </row>
    <row r="114" ht="15.75" customHeight="1">
      <c r="C114" s="24"/>
      <c r="K114" s="25"/>
      <c r="L114" s="25"/>
    </row>
    <row r="115" ht="15.75" customHeight="1">
      <c r="C115" s="24"/>
      <c r="K115" s="25"/>
      <c r="L115" s="25"/>
    </row>
    <row r="116" ht="15.75" customHeight="1">
      <c r="C116" s="24"/>
      <c r="K116" s="25"/>
      <c r="L116" s="25"/>
    </row>
    <row r="117" ht="15.75" customHeight="1">
      <c r="C117" s="24"/>
      <c r="K117" s="25"/>
      <c r="L117" s="25"/>
    </row>
    <row r="118" ht="15.75" customHeight="1">
      <c r="C118" s="24"/>
      <c r="K118" s="25"/>
      <c r="L118" s="25"/>
    </row>
    <row r="119" ht="15.75" customHeight="1">
      <c r="C119" s="24"/>
      <c r="K119" s="25"/>
      <c r="L119" s="25"/>
    </row>
    <row r="120" ht="15.75" customHeight="1">
      <c r="C120" s="24"/>
      <c r="K120" s="25"/>
      <c r="L120" s="25"/>
    </row>
    <row r="121" ht="15.75" customHeight="1">
      <c r="C121" s="24"/>
      <c r="K121" s="25"/>
      <c r="L121" s="25"/>
    </row>
    <row r="122" ht="15.75" customHeight="1">
      <c r="C122" s="24"/>
      <c r="K122" s="25"/>
      <c r="L122" s="25"/>
    </row>
    <row r="123" ht="15.75" customHeight="1">
      <c r="C123" s="24"/>
      <c r="K123" s="25"/>
      <c r="L123" s="25"/>
    </row>
    <row r="124" ht="15.75" customHeight="1">
      <c r="C124" s="24"/>
      <c r="K124" s="25"/>
      <c r="L124" s="25"/>
    </row>
    <row r="125" ht="15.75" customHeight="1">
      <c r="C125" s="24"/>
      <c r="K125" s="25"/>
      <c r="L125" s="25"/>
    </row>
    <row r="126" ht="15.75" customHeight="1">
      <c r="C126" s="24"/>
      <c r="K126" s="25"/>
      <c r="L126" s="25"/>
    </row>
    <row r="127" ht="15.75" customHeight="1">
      <c r="C127" s="24"/>
      <c r="K127" s="25"/>
      <c r="L127" s="25"/>
    </row>
    <row r="128" ht="15.75" customHeight="1">
      <c r="C128" s="24"/>
      <c r="K128" s="25"/>
      <c r="L128" s="25"/>
    </row>
    <row r="129" ht="15.75" customHeight="1">
      <c r="C129" s="24"/>
      <c r="K129" s="25"/>
      <c r="L129" s="25"/>
    </row>
    <row r="130" ht="15.75" customHeight="1">
      <c r="C130" s="24"/>
      <c r="K130" s="25"/>
      <c r="L130" s="25"/>
    </row>
    <row r="131" ht="15.75" customHeight="1">
      <c r="C131" s="24"/>
      <c r="K131" s="25"/>
      <c r="L131" s="25"/>
    </row>
    <row r="132" ht="15.75" customHeight="1">
      <c r="C132" s="24"/>
      <c r="K132" s="25"/>
      <c r="L132" s="25"/>
    </row>
    <row r="133" ht="15.75" customHeight="1">
      <c r="C133" s="24"/>
      <c r="K133" s="25"/>
      <c r="L133" s="25"/>
    </row>
    <row r="134" ht="15.75" customHeight="1">
      <c r="C134" s="24"/>
      <c r="K134" s="25"/>
      <c r="L134" s="25"/>
    </row>
    <row r="135" ht="15.75" customHeight="1">
      <c r="C135" s="24"/>
      <c r="K135" s="25"/>
      <c r="L135" s="25"/>
    </row>
    <row r="136" ht="15.75" customHeight="1">
      <c r="C136" s="24"/>
      <c r="K136" s="25"/>
      <c r="L136" s="25"/>
    </row>
    <row r="137" ht="15.75" customHeight="1">
      <c r="C137" s="24"/>
      <c r="K137" s="25"/>
      <c r="L137" s="25"/>
    </row>
    <row r="138" ht="15.75" customHeight="1">
      <c r="C138" s="24"/>
      <c r="K138" s="25"/>
      <c r="L138" s="25"/>
    </row>
    <row r="139" ht="15.75" customHeight="1">
      <c r="C139" s="24"/>
      <c r="K139" s="25"/>
      <c r="L139" s="25"/>
    </row>
    <row r="140" ht="15.75" customHeight="1">
      <c r="C140" s="24"/>
      <c r="K140" s="25"/>
      <c r="L140" s="25"/>
    </row>
    <row r="141" ht="15.75" customHeight="1">
      <c r="C141" s="24"/>
      <c r="K141" s="25"/>
      <c r="L141" s="25"/>
    </row>
    <row r="142" ht="15.75" customHeight="1">
      <c r="C142" s="24"/>
      <c r="K142" s="25"/>
      <c r="L142" s="25"/>
    </row>
    <row r="143" ht="15.75" customHeight="1">
      <c r="C143" s="24"/>
      <c r="K143" s="25"/>
      <c r="L143" s="25"/>
    </row>
    <row r="144" ht="15.75" customHeight="1">
      <c r="C144" s="24"/>
      <c r="K144" s="25"/>
      <c r="L144" s="25"/>
    </row>
    <row r="145" ht="15.75" customHeight="1">
      <c r="C145" s="24"/>
      <c r="K145" s="25"/>
      <c r="L145" s="25"/>
    </row>
    <row r="146" ht="15.75" customHeight="1">
      <c r="C146" s="24"/>
      <c r="K146" s="25"/>
      <c r="L146" s="25"/>
    </row>
    <row r="147" ht="15.75" customHeight="1">
      <c r="C147" s="24"/>
      <c r="K147" s="25"/>
      <c r="L147" s="25"/>
    </row>
    <row r="148" ht="15.75" customHeight="1">
      <c r="C148" s="24"/>
      <c r="K148" s="25"/>
      <c r="L148" s="25"/>
    </row>
    <row r="149" ht="15.75" customHeight="1">
      <c r="C149" s="24"/>
      <c r="K149" s="25"/>
      <c r="L149" s="25"/>
    </row>
    <row r="150" ht="15.75" customHeight="1">
      <c r="C150" s="24"/>
      <c r="K150" s="25"/>
      <c r="L150" s="25"/>
    </row>
    <row r="151" ht="15.75" customHeight="1">
      <c r="C151" s="24"/>
      <c r="K151" s="25"/>
      <c r="L151" s="25"/>
    </row>
    <row r="152" ht="15.75" customHeight="1">
      <c r="C152" s="24"/>
      <c r="K152" s="25"/>
      <c r="L152" s="25"/>
    </row>
    <row r="153" ht="15.75" customHeight="1">
      <c r="C153" s="24"/>
      <c r="K153" s="25"/>
      <c r="L153" s="25"/>
    </row>
    <row r="154" ht="15.75" customHeight="1">
      <c r="C154" s="24"/>
      <c r="K154" s="25"/>
      <c r="L154" s="25"/>
    </row>
    <row r="155" ht="15.75" customHeight="1">
      <c r="C155" s="24"/>
      <c r="K155" s="25"/>
      <c r="L155" s="25"/>
    </row>
    <row r="156" ht="15.75" customHeight="1">
      <c r="C156" s="24"/>
      <c r="K156" s="25"/>
      <c r="L156" s="25"/>
    </row>
    <row r="157" ht="15.75" customHeight="1">
      <c r="C157" s="24"/>
      <c r="K157" s="25"/>
      <c r="L157" s="25"/>
    </row>
    <row r="158" ht="15.75" customHeight="1">
      <c r="C158" s="24"/>
      <c r="K158" s="25"/>
      <c r="L158" s="25"/>
    </row>
    <row r="159" ht="15.75" customHeight="1">
      <c r="C159" s="24"/>
      <c r="K159" s="25"/>
      <c r="L159" s="25"/>
    </row>
    <row r="160" ht="15.75" customHeight="1">
      <c r="C160" s="24"/>
      <c r="K160" s="25"/>
      <c r="L160" s="25"/>
    </row>
    <row r="161" ht="15.75" customHeight="1">
      <c r="C161" s="24"/>
      <c r="K161" s="25"/>
      <c r="L161" s="25"/>
    </row>
    <row r="162" ht="15.75" customHeight="1">
      <c r="C162" s="24"/>
      <c r="K162" s="25"/>
      <c r="L162" s="25"/>
    </row>
    <row r="163" ht="15.75" customHeight="1">
      <c r="C163" s="24"/>
      <c r="K163" s="25"/>
      <c r="L163" s="25"/>
    </row>
    <row r="164" ht="15.75" customHeight="1">
      <c r="C164" s="24"/>
      <c r="K164" s="25"/>
      <c r="L164" s="25"/>
    </row>
    <row r="165" ht="15.75" customHeight="1">
      <c r="C165" s="24"/>
      <c r="K165" s="25"/>
      <c r="L165" s="25"/>
    </row>
    <row r="166" ht="15.75" customHeight="1">
      <c r="C166" s="24"/>
      <c r="K166" s="25"/>
      <c r="L166" s="25"/>
    </row>
    <row r="167" ht="15.75" customHeight="1">
      <c r="C167" s="24"/>
      <c r="K167" s="25"/>
      <c r="L167" s="25"/>
    </row>
    <row r="168" ht="15.75" customHeight="1">
      <c r="C168" s="24"/>
      <c r="K168" s="25"/>
      <c r="L168" s="25"/>
    </row>
    <row r="169" ht="15.75" customHeight="1">
      <c r="C169" s="24"/>
      <c r="K169" s="25"/>
      <c r="L169" s="25"/>
    </row>
    <row r="170" ht="15.75" customHeight="1">
      <c r="C170" s="24"/>
      <c r="K170" s="25"/>
      <c r="L170" s="25"/>
    </row>
    <row r="171" ht="15.75" customHeight="1">
      <c r="C171" s="24"/>
      <c r="K171" s="25"/>
      <c r="L171" s="25"/>
    </row>
    <row r="172" ht="15.75" customHeight="1">
      <c r="C172" s="24"/>
      <c r="K172" s="25"/>
      <c r="L172" s="25"/>
    </row>
    <row r="173" ht="15.75" customHeight="1">
      <c r="C173" s="24"/>
      <c r="K173" s="25"/>
      <c r="L173" s="25"/>
    </row>
    <row r="174" ht="15.75" customHeight="1">
      <c r="C174" s="24"/>
      <c r="K174" s="25"/>
      <c r="L174" s="25"/>
    </row>
    <row r="175" ht="15.75" customHeight="1">
      <c r="C175" s="24"/>
      <c r="K175" s="25"/>
      <c r="L175" s="25"/>
    </row>
    <row r="176" ht="15.75" customHeight="1">
      <c r="C176" s="24"/>
      <c r="K176" s="25"/>
      <c r="L176" s="25"/>
    </row>
    <row r="177" ht="15.75" customHeight="1">
      <c r="C177" s="24"/>
      <c r="K177" s="25"/>
      <c r="L177" s="25"/>
    </row>
    <row r="178" ht="15.75" customHeight="1">
      <c r="C178" s="24"/>
      <c r="K178" s="25"/>
      <c r="L178" s="25"/>
    </row>
    <row r="179" ht="15.75" customHeight="1">
      <c r="C179" s="24"/>
      <c r="K179" s="25"/>
      <c r="L179" s="25"/>
    </row>
    <row r="180" ht="15.75" customHeight="1">
      <c r="C180" s="24"/>
      <c r="K180" s="25"/>
      <c r="L180" s="25"/>
    </row>
    <row r="181" ht="15.75" customHeight="1">
      <c r="C181" s="24"/>
      <c r="K181" s="25"/>
      <c r="L181" s="25"/>
    </row>
    <row r="182" ht="15.75" customHeight="1">
      <c r="C182" s="24"/>
      <c r="K182" s="25"/>
      <c r="L182" s="25"/>
    </row>
    <row r="183" ht="15.75" customHeight="1">
      <c r="C183" s="24"/>
      <c r="K183" s="25"/>
      <c r="L183" s="25"/>
    </row>
    <row r="184" ht="15.75" customHeight="1">
      <c r="C184" s="24"/>
      <c r="K184" s="25"/>
      <c r="L184" s="25"/>
    </row>
    <row r="185" ht="15.75" customHeight="1">
      <c r="C185" s="24"/>
      <c r="K185" s="25"/>
      <c r="L185" s="25"/>
    </row>
    <row r="186" ht="15.75" customHeight="1">
      <c r="C186" s="24"/>
      <c r="K186" s="25"/>
      <c r="L186" s="25"/>
    </row>
    <row r="187" ht="15.75" customHeight="1">
      <c r="C187" s="24"/>
      <c r="K187" s="25"/>
      <c r="L187" s="25"/>
    </row>
    <row r="188" ht="15.75" customHeight="1">
      <c r="C188" s="24"/>
      <c r="K188" s="25"/>
      <c r="L188" s="25"/>
    </row>
    <row r="189" ht="15.75" customHeight="1">
      <c r="C189" s="24"/>
      <c r="K189" s="25"/>
      <c r="L189" s="25"/>
    </row>
    <row r="190" ht="15.75" customHeight="1">
      <c r="C190" s="24"/>
      <c r="K190" s="25"/>
      <c r="L190" s="25"/>
    </row>
    <row r="191" ht="15.75" customHeight="1">
      <c r="C191" s="24"/>
      <c r="K191" s="25"/>
      <c r="L191" s="25"/>
    </row>
    <row r="192" ht="15.75" customHeight="1">
      <c r="C192" s="24"/>
      <c r="K192" s="25"/>
      <c r="L192" s="25"/>
    </row>
    <row r="193" ht="15.75" customHeight="1">
      <c r="C193" s="24"/>
      <c r="K193" s="25"/>
      <c r="L193" s="25"/>
    </row>
    <row r="194" ht="15.75" customHeight="1">
      <c r="C194" s="24"/>
      <c r="K194" s="25"/>
      <c r="L194" s="25"/>
    </row>
    <row r="195" ht="15.75" customHeight="1">
      <c r="C195" s="24"/>
      <c r="K195" s="25"/>
      <c r="L195" s="25"/>
    </row>
    <row r="196" ht="15.75" customHeight="1">
      <c r="C196" s="24"/>
      <c r="K196" s="25"/>
      <c r="L196" s="25"/>
    </row>
    <row r="197" ht="15.75" customHeight="1">
      <c r="C197" s="24"/>
      <c r="K197" s="25"/>
      <c r="L197" s="25"/>
    </row>
    <row r="198" ht="15.75" customHeight="1">
      <c r="C198" s="24"/>
      <c r="K198" s="25"/>
      <c r="L198" s="25"/>
    </row>
    <row r="199" ht="15.75" customHeight="1">
      <c r="C199" s="24"/>
      <c r="K199" s="25"/>
      <c r="L199" s="25"/>
    </row>
    <row r="200" ht="15.75" customHeight="1">
      <c r="C200" s="24"/>
      <c r="K200" s="25"/>
      <c r="L200" s="25"/>
    </row>
    <row r="201" ht="15.75" customHeight="1">
      <c r="C201" s="24"/>
      <c r="K201" s="25"/>
      <c r="L201" s="25"/>
    </row>
    <row r="202" ht="15.75" customHeight="1">
      <c r="C202" s="24"/>
      <c r="K202" s="25"/>
      <c r="L202" s="25"/>
    </row>
    <row r="203" ht="15.75" customHeight="1">
      <c r="C203" s="24"/>
      <c r="K203" s="25"/>
      <c r="L203" s="25"/>
    </row>
    <row r="204" ht="15.75" customHeight="1">
      <c r="C204" s="24"/>
      <c r="K204" s="25"/>
      <c r="L204" s="25"/>
    </row>
    <row r="205" ht="15.75" customHeight="1">
      <c r="C205" s="24"/>
      <c r="K205" s="25"/>
      <c r="L205" s="25"/>
    </row>
    <row r="206" ht="15.75" customHeight="1">
      <c r="C206" s="24"/>
      <c r="K206" s="25"/>
      <c r="L206" s="25"/>
    </row>
    <row r="207" ht="15.75" customHeight="1">
      <c r="C207" s="24"/>
      <c r="K207" s="25"/>
      <c r="L207" s="25"/>
    </row>
    <row r="208" ht="15.75" customHeight="1">
      <c r="C208" s="24"/>
      <c r="K208" s="25"/>
      <c r="L208" s="25"/>
    </row>
    <row r="209" ht="15.75" customHeight="1">
      <c r="C209" s="24"/>
      <c r="K209" s="25"/>
      <c r="L209" s="25"/>
    </row>
    <row r="210" ht="15.75" customHeight="1">
      <c r="C210" s="24"/>
      <c r="K210" s="25"/>
      <c r="L210" s="25"/>
    </row>
    <row r="211" ht="15.75" customHeight="1">
      <c r="C211" s="24"/>
      <c r="K211" s="25"/>
      <c r="L211" s="25"/>
    </row>
    <row r="212" ht="15.75" customHeight="1">
      <c r="C212" s="24"/>
      <c r="K212" s="25"/>
      <c r="L212" s="25"/>
    </row>
    <row r="213" ht="15.75" customHeight="1">
      <c r="C213" s="24"/>
      <c r="K213" s="25"/>
      <c r="L213" s="25"/>
    </row>
    <row r="214" ht="15.75" customHeight="1">
      <c r="C214" s="24"/>
      <c r="K214" s="25"/>
      <c r="L214" s="25"/>
    </row>
    <row r="215" ht="15.75" customHeight="1">
      <c r="C215" s="24"/>
      <c r="K215" s="25"/>
      <c r="L215" s="25"/>
    </row>
    <row r="216" ht="15.75" customHeight="1">
      <c r="C216" s="24"/>
      <c r="K216" s="25"/>
      <c r="L216" s="25"/>
    </row>
    <row r="217" ht="15.75" customHeight="1">
      <c r="C217" s="24"/>
      <c r="K217" s="25"/>
      <c r="L217" s="25"/>
    </row>
    <row r="218" ht="15.75" customHeight="1">
      <c r="C218" s="24"/>
      <c r="K218" s="25"/>
      <c r="L218" s="25"/>
    </row>
    <row r="219" ht="15.75" customHeight="1">
      <c r="C219" s="24"/>
      <c r="K219" s="25"/>
      <c r="L219" s="25"/>
    </row>
    <row r="220" ht="15.75" customHeight="1">
      <c r="C220" s="24"/>
      <c r="K220" s="25"/>
      <c r="L220" s="25"/>
    </row>
    <row r="221" ht="15.75" customHeight="1">
      <c r="C221" s="24"/>
      <c r="K221" s="25"/>
      <c r="L221" s="25"/>
    </row>
    <row r="222" ht="15.75" customHeight="1">
      <c r="C222" s="24"/>
      <c r="K222" s="25"/>
      <c r="L222" s="25"/>
    </row>
    <row r="223" ht="15.75" customHeight="1">
      <c r="C223" s="24"/>
      <c r="K223" s="25"/>
      <c r="L223" s="25"/>
    </row>
    <row r="224" ht="15.75" customHeight="1">
      <c r="C224" s="24"/>
      <c r="K224" s="25"/>
      <c r="L224" s="25"/>
    </row>
    <row r="225" ht="15.75" customHeight="1">
      <c r="C225" s="24"/>
      <c r="K225" s="25"/>
      <c r="L225" s="25"/>
    </row>
    <row r="226" ht="15.75" customHeight="1">
      <c r="C226" s="24"/>
      <c r="K226" s="25"/>
      <c r="L226" s="25"/>
    </row>
    <row r="227" ht="15.75" customHeight="1">
      <c r="C227" s="24"/>
      <c r="K227" s="25"/>
      <c r="L227" s="25"/>
    </row>
    <row r="228" ht="15.75" customHeight="1">
      <c r="C228" s="24"/>
      <c r="K228" s="25"/>
      <c r="L228" s="25"/>
    </row>
    <row r="229" ht="15.75" customHeight="1">
      <c r="C229" s="24"/>
      <c r="K229" s="25"/>
      <c r="L229" s="25"/>
    </row>
    <row r="230" ht="15.75" customHeight="1">
      <c r="C230" s="24"/>
      <c r="K230" s="25"/>
      <c r="L230" s="25"/>
    </row>
    <row r="231" ht="15.75" customHeight="1">
      <c r="C231" s="24"/>
      <c r="K231" s="25"/>
      <c r="L231" s="25"/>
    </row>
    <row r="232" ht="15.75" customHeight="1">
      <c r="C232" s="24"/>
      <c r="K232" s="25"/>
      <c r="L232" s="25"/>
    </row>
    <row r="233" ht="15.75" customHeight="1">
      <c r="C233" s="24"/>
      <c r="K233" s="25"/>
      <c r="L233" s="25"/>
    </row>
    <row r="234" ht="15.75" customHeight="1">
      <c r="C234" s="24"/>
      <c r="K234" s="25"/>
      <c r="L234" s="25"/>
    </row>
    <row r="235" ht="15.75" customHeight="1">
      <c r="C235" s="24"/>
      <c r="K235" s="25"/>
      <c r="L235" s="25"/>
    </row>
    <row r="236" ht="15.75" customHeight="1">
      <c r="C236" s="24"/>
      <c r="K236" s="25"/>
      <c r="L236" s="25"/>
    </row>
    <row r="237" ht="15.75" customHeight="1">
      <c r="C237" s="24"/>
      <c r="K237" s="25"/>
      <c r="L237" s="25"/>
    </row>
    <row r="238" ht="15.75" customHeight="1">
      <c r="C238" s="24"/>
      <c r="K238" s="25"/>
      <c r="L238" s="25"/>
    </row>
    <row r="239" ht="15.75" customHeight="1">
      <c r="C239" s="24"/>
      <c r="K239" s="25"/>
      <c r="L239" s="25"/>
    </row>
    <row r="240" ht="15.75" customHeight="1">
      <c r="C240" s="24"/>
      <c r="K240" s="25"/>
      <c r="L240" s="25"/>
    </row>
    <row r="241" ht="15.75" customHeight="1">
      <c r="C241" s="24"/>
      <c r="K241" s="25"/>
      <c r="L241" s="25"/>
    </row>
    <row r="242" ht="15.75" customHeight="1">
      <c r="C242" s="24"/>
      <c r="K242" s="25"/>
      <c r="L242" s="25"/>
    </row>
    <row r="243" ht="15.75" customHeight="1">
      <c r="C243" s="24"/>
      <c r="K243" s="25"/>
      <c r="L243" s="25"/>
    </row>
    <row r="244" ht="15.75" customHeight="1">
      <c r="C244" s="24"/>
      <c r="K244" s="25"/>
      <c r="L244" s="25"/>
    </row>
    <row r="245" ht="15.75" customHeight="1">
      <c r="C245" s="24"/>
      <c r="K245" s="25"/>
      <c r="L245" s="25"/>
    </row>
    <row r="246" ht="15.75" customHeight="1">
      <c r="C246" s="24"/>
      <c r="K246" s="25"/>
      <c r="L246" s="25"/>
    </row>
    <row r="247" ht="15.75" customHeight="1">
      <c r="C247" s="24"/>
      <c r="K247" s="25"/>
      <c r="L247" s="25"/>
    </row>
    <row r="248" ht="15.75" customHeight="1">
      <c r="C248" s="24"/>
      <c r="K248" s="25"/>
      <c r="L248" s="25"/>
    </row>
    <row r="249" ht="15.75" customHeight="1">
      <c r="C249" s="24"/>
      <c r="K249" s="25"/>
      <c r="L249" s="25"/>
    </row>
    <row r="250" ht="15.75" customHeight="1">
      <c r="C250" s="24"/>
      <c r="K250" s="25"/>
      <c r="L250" s="25"/>
    </row>
    <row r="251" ht="15.75" customHeight="1">
      <c r="C251" s="24"/>
      <c r="K251" s="25"/>
      <c r="L251" s="25"/>
    </row>
    <row r="252" ht="15.75" customHeight="1">
      <c r="C252" s="24"/>
      <c r="K252" s="25"/>
      <c r="L252" s="25"/>
    </row>
    <row r="253" ht="15.75" customHeight="1">
      <c r="C253" s="24"/>
      <c r="K253" s="25"/>
      <c r="L253" s="25"/>
    </row>
    <row r="254" ht="15.75" customHeight="1">
      <c r="C254" s="24"/>
      <c r="K254" s="25"/>
      <c r="L254" s="25"/>
    </row>
    <row r="255" ht="15.75" customHeight="1">
      <c r="C255" s="24"/>
      <c r="K255" s="25"/>
      <c r="L255" s="25"/>
    </row>
    <row r="256" ht="15.75" customHeight="1">
      <c r="C256" s="24"/>
      <c r="K256" s="25"/>
      <c r="L256" s="25"/>
    </row>
    <row r="257" ht="15.75" customHeight="1">
      <c r="C257" s="24"/>
      <c r="K257" s="25"/>
      <c r="L257" s="25"/>
    </row>
    <row r="258" ht="15.75" customHeight="1">
      <c r="C258" s="24"/>
      <c r="K258" s="25"/>
      <c r="L258" s="25"/>
    </row>
    <row r="259" ht="15.75" customHeight="1">
      <c r="C259" s="24"/>
      <c r="K259" s="25"/>
      <c r="L259" s="25"/>
    </row>
    <row r="260" ht="15.75" customHeight="1">
      <c r="C260" s="24"/>
      <c r="K260" s="25"/>
      <c r="L260" s="25"/>
    </row>
    <row r="261" ht="15.75" customHeight="1">
      <c r="C261" s="24"/>
      <c r="K261" s="25"/>
      <c r="L261" s="25"/>
    </row>
    <row r="262" ht="15.75" customHeight="1">
      <c r="C262" s="24"/>
      <c r="K262" s="25"/>
      <c r="L262" s="25"/>
    </row>
    <row r="263" ht="15.75" customHeight="1">
      <c r="C263" s="24"/>
      <c r="K263" s="25"/>
      <c r="L263" s="25"/>
    </row>
    <row r="264" ht="15.75" customHeight="1">
      <c r="C264" s="24"/>
      <c r="K264" s="25"/>
      <c r="L264" s="25"/>
    </row>
    <row r="265" ht="15.75" customHeight="1">
      <c r="C265" s="24"/>
      <c r="K265" s="25"/>
      <c r="L265" s="25"/>
    </row>
    <row r="266" ht="15.75" customHeight="1">
      <c r="C266" s="24"/>
      <c r="K266" s="25"/>
      <c r="L266" s="25"/>
    </row>
    <row r="267" ht="15.75" customHeight="1">
      <c r="C267" s="24"/>
      <c r="K267" s="25"/>
      <c r="L267" s="25"/>
    </row>
    <row r="268" ht="15.75" customHeight="1">
      <c r="C268" s="24"/>
      <c r="K268" s="25"/>
      <c r="L268" s="25"/>
    </row>
    <row r="269" ht="15.75" customHeight="1">
      <c r="C269" s="24"/>
      <c r="K269" s="25"/>
      <c r="L269" s="25"/>
    </row>
    <row r="270" ht="15.75" customHeight="1">
      <c r="C270" s="24"/>
      <c r="K270" s="25"/>
      <c r="L270" s="25"/>
    </row>
    <row r="271" ht="15.75" customHeight="1">
      <c r="C271" s="24"/>
      <c r="K271" s="25"/>
      <c r="L271" s="25"/>
    </row>
    <row r="272" ht="15.75" customHeight="1">
      <c r="C272" s="24"/>
      <c r="K272" s="25"/>
      <c r="L272" s="25"/>
    </row>
    <row r="273" ht="15.75" customHeight="1">
      <c r="C273" s="24"/>
      <c r="K273" s="25"/>
      <c r="L273" s="25"/>
    </row>
    <row r="274" ht="15.75" customHeight="1">
      <c r="C274" s="24"/>
      <c r="K274" s="25"/>
      <c r="L274" s="25"/>
    </row>
    <row r="275" ht="15.75" customHeight="1">
      <c r="C275" s="24"/>
      <c r="K275" s="25"/>
      <c r="L275" s="25"/>
    </row>
    <row r="276" ht="15.75" customHeight="1">
      <c r="C276" s="24"/>
      <c r="K276" s="25"/>
      <c r="L276" s="25"/>
    </row>
    <row r="277" ht="15.75" customHeight="1">
      <c r="C277" s="24"/>
      <c r="K277" s="25"/>
      <c r="L277" s="25"/>
    </row>
    <row r="278" ht="15.75" customHeight="1">
      <c r="C278" s="24"/>
      <c r="K278" s="25"/>
      <c r="L278" s="25"/>
    </row>
    <row r="279" ht="15.75" customHeight="1">
      <c r="C279" s="24"/>
      <c r="K279" s="25"/>
      <c r="L279" s="25"/>
    </row>
    <row r="280" ht="15.75" customHeight="1">
      <c r="C280" s="24"/>
      <c r="K280" s="25"/>
      <c r="L280" s="25"/>
    </row>
    <row r="281" ht="15.75" customHeight="1">
      <c r="C281" s="24"/>
      <c r="K281" s="25"/>
      <c r="L281" s="25"/>
    </row>
    <row r="282" ht="15.75" customHeight="1">
      <c r="C282" s="24"/>
      <c r="K282" s="25"/>
      <c r="L282" s="25"/>
    </row>
    <row r="283" ht="15.75" customHeight="1">
      <c r="C283" s="24"/>
      <c r="K283" s="25"/>
      <c r="L283" s="25"/>
    </row>
    <row r="284" ht="15.75" customHeight="1">
      <c r="C284" s="24"/>
      <c r="K284" s="25"/>
      <c r="L284" s="25"/>
    </row>
    <row r="285" ht="15.75" customHeight="1">
      <c r="C285" s="24"/>
      <c r="K285" s="25"/>
      <c r="L285" s="25"/>
    </row>
    <row r="286" ht="15.75" customHeight="1">
      <c r="C286" s="24"/>
      <c r="K286" s="25"/>
      <c r="L286" s="25"/>
    </row>
    <row r="287" ht="15.75" customHeight="1">
      <c r="C287" s="24"/>
      <c r="K287" s="25"/>
      <c r="L287" s="25"/>
    </row>
    <row r="288" ht="15.75" customHeight="1">
      <c r="C288" s="24"/>
      <c r="K288" s="25"/>
      <c r="L288" s="25"/>
    </row>
    <row r="289" ht="15.75" customHeight="1">
      <c r="C289" s="24"/>
      <c r="K289" s="25"/>
      <c r="L289" s="25"/>
    </row>
    <row r="290" ht="15.75" customHeight="1">
      <c r="C290" s="24"/>
      <c r="K290" s="25"/>
      <c r="L290" s="25"/>
    </row>
    <row r="291" ht="15.75" customHeight="1">
      <c r="C291" s="24"/>
      <c r="K291" s="25"/>
      <c r="L291" s="25"/>
    </row>
    <row r="292" ht="15.75" customHeight="1">
      <c r="C292" s="24"/>
      <c r="K292" s="25"/>
      <c r="L292" s="25"/>
    </row>
    <row r="293" ht="15.75" customHeight="1">
      <c r="C293" s="24"/>
      <c r="K293" s="25"/>
      <c r="L293" s="25"/>
    </row>
    <row r="294" ht="15.75" customHeight="1">
      <c r="C294" s="24"/>
      <c r="K294" s="25"/>
      <c r="L294" s="25"/>
    </row>
    <row r="295" ht="15.75" customHeight="1">
      <c r="C295" s="24"/>
      <c r="K295" s="25"/>
      <c r="L295" s="25"/>
    </row>
    <row r="296" ht="15.75" customHeight="1">
      <c r="C296" s="24"/>
      <c r="K296" s="25"/>
      <c r="L296" s="25"/>
    </row>
    <row r="297" ht="15.75" customHeight="1">
      <c r="C297" s="24"/>
      <c r="K297" s="25"/>
      <c r="L297" s="25"/>
    </row>
    <row r="298" ht="15.75" customHeight="1">
      <c r="C298" s="24"/>
      <c r="K298" s="25"/>
      <c r="L298" s="25"/>
    </row>
    <row r="299" ht="15.75" customHeight="1">
      <c r="C299" s="24"/>
      <c r="K299" s="25"/>
      <c r="L299" s="25"/>
    </row>
    <row r="300" ht="15.75" customHeight="1">
      <c r="C300" s="24"/>
      <c r="K300" s="25"/>
      <c r="L300" s="25"/>
    </row>
    <row r="301" ht="15.75" customHeight="1">
      <c r="C301" s="24"/>
      <c r="K301" s="25"/>
      <c r="L301" s="25"/>
    </row>
    <row r="302" ht="15.75" customHeight="1">
      <c r="C302" s="24"/>
      <c r="K302" s="25"/>
      <c r="L302" s="25"/>
    </row>
    <row r="303" ht="15.75" customHeight="1">
      <c r="C303" s="24"/>
      <c r="K303" s="25"/>
      <c r="L303" s="25"/>
    </row>
    <row r="304" ht="15.75" customHeight="1">
      <c r="C304" s="24"/>
      <c r="K304" s="25"/>
      <c r="L304" s="25"/>
    </row>
    <row r="305" ht="15.75" customHeight="1">
      <c r="C305" s="24"/>
      <c r="K305" s="25"/>
      <c r="L305" s="25"/>
    </row>
    <row r="306" ht="15.75" customHeight="1">
      <c r="C306" s="24"/>
      <c r="K306" s="25"/>
      <c r="L306" s="25"/>
    </row>
    <row r="307" ht="15.75" customHeight="1">
      <c r="C307" s="24"/>
      <c r="K307" s="25"/>
      <c r="L307" s="25"/>
    </row>
    <row r="308" ht="15.75" customHeight="1">
      <c r="C308" s="24"/>
      <c r="K308" s="25"/>
      <c r="L308" s="25"/>
    </row>
    <row r="309" ht="15.75" customHeight="1">
      <c r="C309" s="24"/>
      <c r="K309" s="25"/>
      <c r="L309" s="25"/>
    </row>
    <row r="310" ht="15.75" customHeight="1">
      <c r="C310" s="24"/>
      <c r="K310" s="25"/>
      <c r="L310" s="25"/>
    </row>
    <row r="311" ht="15.75" customHeight="1">
      <c r="C311" s="24"/>
      <c r="K311" s="25"/>
      <c r="L311" s="25"/>
    </row>
    <row r="312" ht="15.75" customHeight="1">
      <c r="C312" s="24"/>
      <c r="K312" s="25"/>
      <c r="L312" s="25"/>
    </row>
    <row r="313" ht="15.75" customHeight="1">
      <c r="C313" s="24"/>
      <c r="K313" s="25"/>
      <c r="L313" s="25"/>
    </row>
    <row r="314" ht="15.75" customHeight="1">
      <c r="C314" s="24"/>
      <c r="K314" s="25"/>
      <c r="L314" s="25"/>
    </row>
    <row r="315" ht="15.75" customHeight="1">
      <c r="C315" s="24"/>
      <c r="K315" s="25"/>
      <c r="L315" s="25"/>
    </row>
    <row r="316" ht="15.75" customHeight="1">
      <c r="C316" s="24"/>
      <c r="K316" s="25"/>
      <c r="L316" s="25"/>
    </row>
    <row r="317" ht="15.75" customHeight="1">
      <c r="C317" s="24"/>
      <c r="K317" s="25"/>
      <c r="L317" s="25"/>
    </row>
    <row r="318" ht="15.75" customHeight="1">
      <c r="C318" s="24"/>
      <c r="K318" s="25"/>
      <c r="L318" s="25"/>
    </row>
    <row r="319" ht="15.75" customHeight="1">
      <c r="C319" s="24"/>
      <c r="K319" s="25"/>
      <c r="L319" s="25"/>
    </row>
    <row r="320" ht="15.75" customHeight="1">
      <c r="C320" s="24"/>
      <c r="K320" s="25"/>
      <c r="L320" s="25"/>
    </row>
    <row r="321" ht="15.75" customHeight="1">
      <c r="C321" s="24"/>
      <c r="K321" s="25"/>
      <c r="L321" s="25"/>
    </row>
    <row r="322" ht="15.75" customHeight="1">
      <c r="C322" s="24"/>
      <c r="K322" s="25"/>
      <c r="L322" s="25"/>
    </row>
    <row r="323" ht="15.75" customHeight="1">
      <c r="C323" s="24"/>
      <c r="K323" s="25"/>
      <c r="L323" s="25"/>
    </row>
    <row r="324" ht="15.75" customHeight="1">
      <c r="C324" s="24"/>
      <c r="K324" s="25"/>
      <c r="L324" s="25"/>
    </row>
    <row r="325" ht="15.75" customHeight="1">
      <c r="C325" s="24"/>
      <c r="K325" s="25"/>
      <c r="L325" s="25"/>
    </row>
    <row r="326" ht="15.75" customHeight="1">
      <c r="C326" s="24"/>
      <c r="K326" s="25"/>
      <c r="L326" s="25"/>
    </row>
    <row r="327" ht="15.75" customHeight="1">
      <c r="C327" s="24"/>
      <c r="K327" s="25"/>
      <c r="L327" s="25"/>
    </row>
    <row r="328" ht="15.75" customHeight="1">
      <c r="C328" s="24"/>
      <c r="K328" s="25"/>
      <c r="L328" s="25"/>
    </row>
    <row r="329" ht="15.75" customHeight="1">
      <c r="C329" s="24"/>
      <c r="K329" s="25"/>
      <c r="L329" s="25"/>
    </row>
    <row r="330" ht="15.75" customHeight="1">
      <c r="C330" s="24"/>
      <c r="K330" s="25"/>
      <c r="L330" s="25"/>
    </row>
    <row r="331" ht="15.75" customHeight="1">
      <c r="C331" s="24"/>
      <c r="K331" s="25"/>
      <c r="L331" s="25"/>
    </row>
    <row r="332" ht="15.75" customHeight="1">
      <c r="C332" s="24"/>
      <c r="K332" s="25"/>
      <c r="L332" s="25"/>
    </row>
    <row r="333" ht="15.75" customHeight="1">
      <c r="C333" s="24"/>
      <c r="K333" s="25"/>
      <c r="L333" s="25"/>
    </row>
    <row r="334" ht="15.75" customHeight="1">
      <c r="C334" s="24"/>
      <c r="K334" s="25"/>
      <c r="L334" s="25"/>
    </row>
    <row r="335" ht="15.75" customHeight="1">
      <c r="C335" s="24"/>
      <c r="K335" s="25"/>
      <c r="L335" s="25"/>
    </row>
    <row r="336" ht="15.75" customHeight="1">
      <c r="C336" s="24"/>
      <c r="K336" s="25"/>
      <c r="L336" s="25"/>
    </row>
    <row r="337" ht="15.75" customHeight="1">
      <c r="C337" s="24"/>
      <c r="K337" s="25"/>
      <c r="L337" s="25"/>
    </row>
    <row r="338" ht="15.75" customHeight="1">
      <c r="C338" s="24"/>
      <c r="K338" s="25"/>
      <c r="L338" s="25"/>
    </row>
    <row r="339" ht="15.75" customHeight="1">
      <c r="C339" s="24"/>
      <c r="K339" s="25"/>
      <c r="L339" s="25"/>
    </row>
    <row r="340" ht="15.75" customHeight="1">
      <c r="C340" s="24"/>
      <c r="K340" s="25"/>
      <c r="L340" s="25"/>
    </row>
    <row r="341" ht="15.75" customHeight="1">
      <c r="C341" s="24"/>
      <c r="K341" s="25"/>
      <c r="L341" s="25"/>
    </row>
    <row r="342" ht="15.75" customHeight="1">
      <c r="C342" s="24"/>
      <c r="K342" s="25"/>
      <c r="L342" s="25"/>
    </row>
    <row r="343" ht="15.75" customHeight="1">
      <c r="C343" s="24"/>
      <c r="K343" s="25"/>
      <c r="L343" s="25"/>
    </row>
    <row r="344" ht="15.75" customHeight="1">
      <c r="C344" s="24"/>
      <c r="K344" s="25"/>
      <c r="L344" s="25"/>
    </row>
    <row r="345" ht="15.75" customHeight="1">
      <c r="C345" s="24"/>
      <c r="K345" s="25"/>
      <c r="L345" s="25"/>
    </row>
    <row r="346" ht="15.75" customHeight="1">
      <c r="C346" s="24"/>
      <c r="K346" s="25"/>
      <c r="L346" s="25"/>
    </row>
    <row r="347" ht="15.75" customHeight="1">
      <c r="C347" s="24"/>
      <c r="K347" s="25"/>
      <c r="L347" s="25"/>
    </row>
    <row r="348" ht="15.75" customHeight="1">
      <c r="C348" s="24"/>
      <c r="K348" s="25"/>
      <c r="L348" s="25"/>
    </row>
    <row r="349" ht="15.75" customHeight="1">
      <c r="C349" s="24"/>
      <c r="K349" s="25"/>
      <c r="L349" s="25"/>
    </row>
    <row r="350" ht="15.75" customHeight="1">
      <c r="C350" s="24"/>
      <c r="K350" s="25"/>
      <c r="L350" s="25"/>
    </row>
    <row r="351" ht="15.75" customHeight="1">
      <c r="C351" s="24"/>
      <c r="K351" s="25"/>
      <c r="L351" s="25"/>
    </row>
    <row r="352" ht="15.75" customHeight="1">
      <c r="C352" s="24"/>
      <c r="K352" s="25"/>
      <c r="L352" s="25"/>
    </row>
    <row r="353" ht="15.75" customHeight="1">
      <c r="C353" s="24"/>
      <c r="K353" s="25"/>
      <c r="L353" s="25"/>
    </row>
    <row r="354" ht="15.75" customHeight="1">
      <c r="C354" s="24"/>
      <c r="K354" s="25"/>
      <c r="L354" s="25"/>
    </row>
    <row r="355" ht="15.75" customHeight="1">
      <c r="C355" s="24"/>
      <c r="K355" s="25"/>
      <c r="L355" s="25"/>
    </row>
    <row r="356" ht="15.75" customHeight="1">
      <c r="C356" s="24"/>
      <c r="K356" s="25"/>
      <c r="L356" s="25"/>
    </row>
    <row r="357" ht="15.75" customHeight="1">
      <c r="C357" s="24"/>
      <c r="K357" s="25"/>
      <c r="L357" s="25"/>
    </row>
    <row r="358" ht="15.75" customHeight="1">
      <c r="C358" s="24"/>
      <c r="K358" s="25"/>
      <c r="L358" s="25"/>
    </row>
    <row r="359" ht="15.75" customHeight="1">
      <c r="C359" s="24"/>
      <c r="K359" s="25"/>
      <c r="L359" s="25"/>
    </row>
    <row r="360" ht="15.75" customHeight="1">
      <c r="C360" s="24"/>
      <c r="K360" s="25"/>
      <c r="L360" s="25"/>
    </row>
    <row r="361" ht="15.75" customHeight="1">
      <c r="C361" s="24"/>
      <c r="K361" s="25"/>
      <c r="L361" s="25"/>
    </row>
    <row r="362" ht="15.75" customHeight="1">
      <c r="C362" s="24"/>
      <c r="K362" s="25"/>
      <c r="L362" s="25"/>
    </row>
    <row r="363" ht="15.75" customHeight="1">
      <c r="C363" s="24"/>
      <c r="K363" s="25"/>
      <c r="L363" s="25"/>
    </row>
    <row r="364" ht="15.75" customHeight="1">
      <c r="C364" s="24"/>
      <c r="K364" s="25"/>
      <c r="L364" s="25"/>
    </row>
    <row r="365" ht="15.75" customHeight="1">
      <c r="C365" s="24"/>
      <c r="K365" s="25"/>
      <c r="L365" s="25"/>
    </row>
    <row r="366" ht="15.75" customHeight="1">
      <c r="C366" s="24"/>
      <c r="K366" s="25"/>
      <c r="L366" s="25"/>
    </row>
    <row r="367" ht="15.75" customHeight="1">
      <c r="C367" s="24"/>
      <c r="K367" s="25"/>
      <c r="L367" s="25"/>
    </row>
    <row r="368" ht="15.75" customHeight="1">
      <c r="C368" s="24"/>
      <c r="K368" s="25"/>
      <c r="L368" s="25"/>
    </row>
    <row r="369" ht="15.75" customHeight="1">
      <c r="C369" s="24"/>
      <c r="K369" s="25"/>
      <c r="L369" s="25"/>
    </row>
    <row r="370" ht="15.75" customHeight="1">
      <c r="C370" s="24"/>
      <c r="K370" s="25"/>
      <c r="L370" s="25"/>
    </row>
    <row r="371" ht="15.75" customHeight="1">
      <c r="C371" s="24"/>
      <c r="K371" s="25"/>
      <c r="L371" s="25"/>
    </row>
    <row r="372" ht="15.75" customHeight="1">
      <c r="C372" s="24"/>
      <c r="K372" s="25"/>
      <c r="L372" s="25"/>
    </row>
    <row r="373" ht="15.75" customHeight="1">
      <c r="C373" s="24"/>
      <c r="K373" s="25"/>
      <c r="L373" s="25"/>
    </row>
    <row r="374" ht="15.75" customHeight="1">
      <c r="C374" s="24"/>
      <c r="K374" s="25"/>
      <c r="L374" s="25"/>
    </row>
    <row r="375" ht="15.75" customHeight="1">
      <c r="C375" s="24"/>
      <c r="K375" s="25"/>
      <c r="L375" s="25"/>
    </row>
    <row r="376" ht="15.75" customHeight="1">
      <c r="C376" s="24"/>
      <c r="K376" s="25"/>
      <c r="L376" s="25"/>
    </row>
    <row r="377" ht="15.75" customHeight="1">
      <c r="C377" s="24"/>
      <c r="K377" s="25"/>
      <c r="L377" s="25"/>
    </row>
    <row r="378" ht="15.75" customHeight="1">
      <c r="C378" s="24"/>
      <c r="K378" s="25"/>
      <c r="L378" s="25"/>
    </row>
    <row r="379" ht="15.75" customHeight="1">
      <c r="C379" s="24"/>
      <c r="K379" s="25"/>
      <c r="L379" s="25"/>
    </row>
    <row r="380" ht="15.75" customHeight="1">
      <c r="C380" s="24"/>
      <c r="K380" s="25"/>
      <c r="L380" s="25"/>
    </row>
    <row r="381" ht="15.75" customHeight="1">
      <c r="C381" s="24"/>
      <c r="K381" s="25"/>
      <c r="L381" s="25"/>
    </row>
    <row r="382" ht="15.75" customHeight="1">
      <c r="C382" s="24"/>
      <c r="K382" s="25"/>
      <c r="L382" s="25"/>
    </row>
    <row r="383" ht="15.75" customHeight="1">
      <c r="C383" s="24"/>
      <c r="K383" s="25"/>
      <c r="L383" s="25"/>
    </row>
    <row r="384" ht="15.75" customHeight="1">
      <c r="C384" s="24"/>
      <c r="K384" s="25"/>
      <c r="L384" s="25"/>
    </row>
    <row r="385" ht="15.75" customHeight="1">
      <c r="C385" s="24"/>
      <c r="K385" s="25"/>
      <c r="L385" s="25"/>
    </row>
    <row r="386" ht="15.75" customHeight="1">
      <c r="C386" s="24"/>
      <c r="K386" s="25"/>
      <c r="L386" s="25"/>
    </row>
    <row r="387" ht="15.75" customHeight="1">
      <c r="C387" s="24"/>
      <c r="K387" s="25"/>
      <c r="L387" s="25"/>
    </row>
    <row r="388" ht="15.75" customHeight="1">
      <c r="C388" s="24"/>
      <c r="K388" s="25"/>
      <c r="L388" s="25"/>
    </row>
    <row r="389" ht="15.75" customHeight="1">
      <c r="C389" s="24"/>
      <c r="K389" s="25"/>
      <c r="L389" s="25"/>
    </row>
    <row r="390" ht="15.75" customHeight="1">
      <c r="C390" s="24"/>
      <c r="K390" s="25"/>
      <c r="L390" s="25"/>
    </row>
    <row r="391" ht="15.75" customHeight="1">
      <c r="C391" s="24"/>
      <c r="K391" s="25"/>
      <c r="L391" s="25"/>
    </row>
    <row r="392" ht="15.75" customHeight="1">
      <c r="C392" s="24"/>
      <c r="K392" s="25"/>
      <c r="L392" s="25"/>
    </row>
    <row r="393" ht="15.75" customHeight="1">
      <c r="C393" s="24"/>
      <c r="K393" s="25"/>
      <c r="L393" s="25"/>
    </row>
    <row r="394" ht="15.75" customHeight="1">
      <c r="C394" s="24"/>
      <c r="K394" s="25"/>
      <c r="L394" s="25"/>
    </row>
    <row r="395" ht="15.75" customHeight="1">
      <c r="C395" s="24"/>
      <c r="K395" s="25"/>
      <c r="L395" s="25"/>
    </row>
    <row r="396" ht="15.75" customHeight="1">
      <c r="C396" s="24"/>
      <c r="K396" s="25"/>
      <c r="L396" s="25"/>
    </row>
    <row r="397" ht="15.75" customHeight="1">
      <c r="C397" s="24"/>
      <c r="K397" s="25"/>
      <c r="L397" s="25"/>
    </row>
    <row r="398" ht="15.75" customHeight="1">
      <c r="C398" s="24"/>
      <c r="K398" s="25"/>
      <c r="L398" s="25"/>
    </row>
    <row r="399" ht="15.75" customHeight="1">
      <c r="C399" s="24"/>
      <c r="K399" s="25"/>
      <c r="L399" s="25"/>
    </row>
    <row r="400" ht="15.75" customHeight="1">
      <c r="C400" s="24"/>
      <c r="K400" s="25"/>
      <c r="L400" s="25"/>
    </row>
    <row r="401" ht="15.75" customHeight="1">
      <c r="C401" s="24"/>
      <c r="K401" s="25"/>
      <c r="L401" s="25"/>
    </row>
    <row r="402" ht="15.75" customHeight="1">
      <c r="C402" s="24"/>
      <c r="K402" s="25"/>
      <c r="L402" s="25"/>
    </row>
    <row r="403" ht="15.75" customHeight="1">
      <c r="C403" s="24"/>
      <c r="K403" s="25"/>
      <c r="L403" s="25"/>
    </row>
    <row r="404" ht="15.75" customHeight="1">
      <c r="C404" s="24"/>
      <c r="K404" s="25"/>
      <c r="L404" s="25"/>
    </row>
    <row r="405" ht="15.75" customHeight="1">
      <c r="C405" s="24"/>
      <c r="K405" s="25"/>
      <c r="L405" s="25"/>
    </row>
    <row r="406" ht="15.75" customHeight="1">
      <c r="C406" s="24"/>
      <c r="K406" s="25"/>
      <c r="L406" s="25"/>
    </row>
    <row r="407" ht="15.75" customHeight="1">
      <c r="C407" s="24"/>
      <c r="K407" s="25"/>
      <c r="L407" s="25"/>
    </row>
    <row r="408" ht="15.75" customHeight="1">
      <c r="C408" s="24"/>
      <c r="K408" s="25"/>
      <c r="L408" s="25"/>
    </row>
    <row r="409" ht="15.75" customHeight="1">
      <c r="C409" s="24"/>
      <c r="K409" s="25"/>
      <c r="L409" s="25"/>
    </row>
    <row r="410" ht="15.75" customHeight="1">
      <c r="C410" s="24"/>
      <c r="K410" s="25"/>
      <c r="L410" s="25"/>
    </row>
    <row r="411" ht="15.75" customHeight="1">
      <c r="C411" s="24"/>
      <c r="K411" s="25"/>
      <c r="L411" s="25"/>
    </row>
    <row r="412" ht="15.75" customHeight="1">
      <c r="C412" s="24"/>
      <c r="K412" s="25"/>
      <c r="L412" s="25"/>
    </row>
    <row r="413" ht="15.75" customHeight="1">
      <c r="C413" s="24"/>
      <c r="K413" s="25"/>
      <c r="L413" s="25"/>
    </row>
    <row r="414" ht="15.75" customHeight="1">
      <c r="C414" s="24"/>
      <c r="K414" s="25"/>
      <c r="L414" s="25"/>
    </row>
    <row r="415" ht="15.75" customHeight="1">
      <c r="C415" s="24"/>
      <c r="K415" s="25"/>
      <c r="L415" s="25"/>
    </row>
    <row r="416" ht="15.75" customHeight="1">
      <c r="C416" s="24"/>
      <c r="K416" s="25"/>
      <c r="L416" s="25"/>
    </row>
    <row r="417" ht="15.75" customHeight="1">
      <c r="C417" s="24"/>
      <c r="K417" s="25"/>
      <c r="L417" s="25"/>
    </row>
    <row r="418" ht="15.75" customHeight="1">
      <c r="C418" s="24"/>
      <c r="K418" s="25"/>
      <c r="L418" s="25"/>
    </row>
    <row r="419" ht="15.75" customHeight="1">
      <c r="C419" s="24"/>
      <c r="K419" s="25"/>
      <c r="L419" s="25"/>
    </row>
    <row r="420" ht="15.75" customHeight="1">
      <c r="C420" s="24"/>
      <c r="K420" s="25"/>
      <c r="L420" s="25"/>
    </row>
    <row r="421" ht="15.75" customHeight="1">
      <c r="C421" s="24"/>
      <c r="K421" s="25"/>
      <c r="L421" s="25"/>
    </row>
    <row r="422" ht="15.75" customHeight="1">
      <c r="C422" s="24"/>
      <c r="K422" s="25"/>
      <c r="L422" s="25"/>
    </row>
    <row r="423" ht="15.75" customHeight="1">
      <c r="C423" s="24"/>
      <c r="K423" s="25"/>
      <c r="L423" s="25"/>
    </row>
    <row r="424" ht="15.75" customHeight="1">
      <c r="C424" s="24"/>
      <c r="K424" s="25"/>
      <c r="L424" s="25"/>
    </row>
    <row r="425" ht="15.75" customHeight="1">
      <c r="C425" s="24"/>
      <c r="K425" s="25"/>
      <c r="L425" s="25"/>
    </row>
    <row r="426" ht="15.75" customHeight="1">
      <c r="C426" s="24"/>
      <c r="K426" s="25"/>
      <c r="L426" s="25"/>
    </row>
    <row r="427" ht="15.75" customHeight="1">
      <c r="C427" s="24"/>
      <c r="K427" s="25"/>
      <c r="L427" s="25"/>
    </row>
    <row r="428" ht="15.75" customHeight="1">
      <c r="C428" s="24"/>
      <c r="K428" s="25"/>
      <c r="L428" s="25"/>
    </row>
    <row r="429" ht="15.75" customHeight="1">
      <c r="C429" s="24"/>
      <c r="K429" s="25"/>
      <c r="L429" s="25"/>
    </row>
    <row r="430" ht="15.75" customHeight="1">
      <c r="C430" s="24"/>
      <c r="K430" s="25"/>
      <c r="L430" s="25"/>
    </row>
    <row r="431" ht="15.75" customHeight="1">
      <c r="C431" s="24"/>
      <c r="K431" s="25"/>
      <c r="L431" s="25"/>
    </row>
    <row r="432" ht="15.75" customHeight="1">
      <c r="C432" s="24"/>
      <c r="K432" s="25"/>
      <c r="L432" s="25"/>
    </row>
    <row r="433" ht="15.75" customHeight="1">
      <c r="C433" s="24"/>
      <c r="K433" s="25"/>
      <c r="L433" s="25"/>
    </row>
    <row r="434" ht="15.75" customHeight="1">
      <c r="C434" s="24"/>
      <c r="K434" s="25"/>
      <c r="L434" s="25"/>
    </row>
    <row r="435" ht="15.75" customHeight="1">
      <c r="C435" s="24"/>
      <c r="K435" s="25"/>
      <c r="L435" s="25"/>
    </row>
    <row r="436" ht="15.75" customHeight="1">
      <c r="C436" s="24"/>
      <c r="K436" s="25"/>
      <c r="L436" s="25"/>
    </row>
    <row r="437" ht="15.75" customHeight="1">
      <c r="C437" s="24"/>
      <c r="K437" s="25"/>
      <c r="L437" s="25"/>
    </row>
    <row r="438" ht="15.75" customHeight="1">
      <c r="C438" s="24"/>
      <c r="K438" s="25"/>
      <c r="L438" s="25"/>
    </row>
    <row r="439" ht="15.75" customHeight="1">
      <c r="C439" s="24"/>
      <c r="K439" s="25"/>
      <c r="L439" s="25"/>
    </row>
    <row r="440" ht="15.75" customHeight="1">
      <c r="C440" s="24"/>
      <c r="K440" s="25"/>
      <c r="L440" s="25"/>
    </row>
    <row r="441" ht="15.75" customHeight="1">
      <c r="C441" s="24"/>
      <c r="K441" s="25"/>
      <c r="L441" s="25"/>
    </row>
    <row r="442" ht="15.75" customHeight="1">
      <c r="C442" s="24"/>
      <c r="K442" s="25"/>
      <c r="L442" s="25"/>
    </row>
    <row r="443" ht="15.75" customHeight="1">
      <c r="C443" s="24"/>
      <c r="K443" s="25"/>
      <c r="L443" s="25"/>
    </row>
    <row r="444" ht="15.75" customHeight="1">
      <c r="C444" s="24"/>
      <c r="K444" s="25"/>
      <c r="L444" s="25"/>
    </row>
    <row r="445" ht="15.75" customHeight="1">
      <c r="C445" s="24"/>
      <c r="K445" s="25"/>
      <c r="L445" s="25"/>
    </row>
    <row r="446" ht="15.75" customHeight="1">
      <c r="C446" s="24"/>
      <c r="K446" s="25"/>
      <c r="L446" s="25"/>
    </row>
    <row r="447" ht="15.75" customHeight="1">
      <c r="C447" s="24"/>
      <c r="K447" s="25"/>
      <c r="L447" s="25"/>
    </row>
    <row r="448" ht="15.75" customHeight="1">
      <c r="C448" s="24"/>
      <c r="K448" s="25"/>
      <c r="L448" s="25"/>
    </row>
    <row r="449" ht="15.75" customHeight="1">
      <c r="C449" s="24"/>
      <c r="K449" s="25"/>
      <c r="L449" s="25"/>
    </row>
    <row r="450" ht="15.75" customHeight="1">
      <c r="C450" s="24"/>
      <c r="K450" s="25"/>
      <c r="L450" s="25"/>
    </row>
    <row r="451" ht="15.75" customHeight="1">
      <c r="C451" s="24"/>
      <c r="K451" s="25"/>
      <c r="L451" s="25"/>
    </row>
    <row r="452" ht="15.75" customHeight="1">
      <c r="C452" s="24"/>
      <c r="K452" s="25"/>
      <c r="L452" s="25"/>
    </row>
    <row r="453" ht="15.75" customHeight="1">
      <c r="C453" s="24"/>
      <c r="K453" s="25"/>
      <c r="L453" s="25"/>
    </row>
    <row r="454" ht="15.75" customHeight="1">
      <c r="C454" s="24"/>
      <c r="K454" s="25"/>
      <c r="L454" s="25"/>
    </row>
    <row r="455" ht="15.75" customHeight="1">
      <c r="C455" s="24"/>
      <c r="K455" s="25"/>
      <c r="L455" s="25"/>
    </row>
    <row r="456" ht="15.75" customHeight="1">
      <c r="C456" s="24"/>
      <c r="K456" s="25"/>
      <c r="L456" s="25"/>
    </row>
    <row r="457" ht="15.75" customHeight="1">
      <c r="C457" s="24"/>
      <c r="K457" s="25"/>
      <c r="L457" s="25"/>
    </row>
    <row r="458" ht="15.75" customHeight="1">
      <c r="C458" s="24"/>
      <c r="K458" s="25"/>
      <c r="L458" s="25"/>
    </row>
    <row r="459" ht="15.75" customHeight="1">
      <c r="C459" s="24"/>
      <c r="K459" s="25"/>
      <c r="L459" s="25"/>
    </row>
    <row r="460" ht="15.75" customHeight="1">
      <c r="C460" s="24"/>
      <c r="K460" s="25"/>
      <c r="L460" s="25"/>
    </row>
    <row r="461" ht="15.75" customHeight="1">
      <c r="C461" s="24"/>
      <c r="K461" s="25"/>
      <c r="L461" s="25"/>
    </row>
    <row r="462" ht="15.75" customHeight="1">
      <c r="C462" s="24"/>
      <c r="K462" s="25"/>
      <c r="L462" s="25"/>
    </row>
    <row r="463" ht="15.75" customHeight="1">
      <c r="C463" s="24"/>
      <c r="K463" s="25"/>
      <c r="L463" s="25"/>
    </row>
    <row r="464" ht="15.75" customHeight="1">
      <c r="C464" s="24"/>
      <c r="K464" s="25"/>
      <c r="L464" s="25"/>
    </row>
    <row r="465" ht="15.75" customHeight="1">
      <c r="C465" s="24"/>
      <c r="K465" s="25"/>
      <c r="L465" s="25"/>
    </row>
    <row r="466" ht="15.75" customHeight="1">
      <c r="C466" s="24"/>
      <c r="K466" s="25"/>
      <c r="L466" s="25"/>
    </row>
    <row r="467" ht="15.75" customHeight="1">
      <c r="C467" s="24"/>
      <c r="K467" s="25"/>
      <c r="L467" s="25"/>
    </row>
    <row r="468" ht="15.75" customHeight="1">
      <c r="C468" s="24"/>
      <c r="K468" s="25"/>
      <c r="L468" s="25"/>
    </row>
    <row r="469" ht="15.75" customHeight="1">
      <c r="C469" s="24"/>
      <c r="K469" s="25"/>
      <c r="L469" s="25"/>
    </row>
    <row r="470" ht="15.75" customHeight="1">
      <c r="C470" s="24"/>
      <c r="K470" s="25"/>
      <c r="L470" s="25"/>
    </row>
    <row r="471" ht="15.75" customHeight="1">
      <c r="C471" s="24"/>
      <c r="K471" s="25"/>
      <c r="L471" s="25"/>
    </row>
    <row r="472" ht="15.75" customHeight="1">
      <c r="C472" s="24"/>
      <c r="K472" s="25"/>
      <c r="L472" s="25"/>
    </row>
    <row r="473" ht="15.75" customHeight="1">
      <c r="C473" s="24"/>
      <c r="K473" s="25"/>
      <c r="L473" s="25"/>
    </row>
    <row r="474" ht="15.75" customHeight="1">
      <c r="C474" s="24"/>
      <c r="K474" s="25"/>
      <c r="L474" s="25"/>
    </row>
    <row r="475" ht="15.75" customHeight="1">
      <c r="C475" s="24"/>
      <c r="K475" s="25"/>
      <c r="L475" s="25"/>
    </row>
    <row r="476" ht="15.75" customHeight="1">
      <c r="C476" s="24"/>
      <c r="K476" s="25"/>
      <c r="L476" s="25"/>
    </row>
    <row r="477" ht="15.75" customHeight="1">
      <c r="C477" s="24"/>
      <c r="K477" s="25"/>
      <c r="L477" s="25"/>
    </row>
    <row r="478" ht="15.75" customHeight="1">
      <c r="C478" s="24"/>
      <c r="K478" s="25"/>
      <c r="L478" s="25"/>
    </row>
    <row r="479" ht="15.75" customHeight="1">
      <c r="C479" s="24"/>
      <c r="K479" s="25"/>
      <c r="L479" s="25"/>
    </row>
    <row r="480" ht="15.75" customHeight="1">
      <c r="C480" s="24"/>
      <c r="K480" s="25"/>
      <c r="L480" s="25"/>
    </row>
    <row r="481" ht="15.75" customHeight="1">
      <c r="C481" s="24"/>
      <c r="K481" s="25"/>
      <c r="L481" s="25"/>
    </row>
    <row r="482" ht="15.75" customHeight="1">
      <c r="C482" s="24"/>
      <c r="K482" s="25"/>
      <c r="L482" s="25"/>
    </row>
    <row r="483" ht="15.75" customHeight="1">
      <c r="C483" s="24"/>
      <c r="K483" s="25"/>
      <c r="L483" s="25"/>
    </row>
    <row r="484" ht="15.75" customHeight="1">
      <c r="C484" s="24"/>
      <c r="K484" s="25"/>
      <c r="L484" s="25"/>
    </row>
    <row r="485" ht="15.75" customHeight="1">
      <c r="C485" s="24"/>
      <c r="K485" s="25"/>
      <c r="L485" s="25"/>
    </row>
    <row r="486" ht="15.75" customHeight="1">
      <c r="C486" s="24"/>
      <c r="K486" s="25"/>
      <c r="L486" s="25"/>
    </row>
    <row r="487" ht="15.75" customHeight="1">
      <c r="C487" s="24"/>
      <c r="K487" s="25"/>
      <c r="L487" s="25"/>
    </row>
    <row r="488" ht="15.75" customHeight="1">
      <c r="C488" s="24"/>
      <c r="K488" s="25"/>
      <c r="L488" s="25"/>
    </row>
    <row r="489" ht="15.75" customHeight="1">
      <c r="C489" s="24"/>
      <c r="K489" s="25"/>
      <c r="L489" s="25"/>
    </row>
    <row r="490" ht="15.75" customHeight="1">
      <c r="C490" s="24"/>
      <c r="K490" s="25"/>
      <c r="L490" s="25"/>
    </row>
    <row r="491" ht="15.75" customHeight="1">
      <c r="C491" s="24"/>
      <c r="K491" s="25"/>
      <c r="L491" s="25"/>
    </row>
    <row r="492" ht="15.75" customHeight="1">
      <c r="C492" s="24"/>
      <c r="K492" s="25"/>
      <c r="L492" s="25"/>
    </row>
    <row r="493" ht="15.75" customHeight="1">
      <c r="C493" s="24"/>
      <c r="K493" s="25"/>
      <c r="L493" s="25"/>
    </row>
    <row r="494" ht="15.75" customHeight="1">
      <c r="C494" s="24"/>
      <c r="K494" s="25"/>
      <c r="L494" s="25"/>
    </row>
    <row r="495" ht="15.75" customHeight="1">
      <c r="C495" s="24"/>
      <c r="K495" s="25"/>
      <c r="L495" s="25"/>
    </row>
    <row r="496" ht="15.75" customHeight="1">
      <c r="C496" s="24"/>
      <c r="K496" s="25"/>
      <c r="L496" s="25"/>
    </row>
    <row r="497" ht="15.75" customHeight="1">
      <c r="C497" s="24"/>
      <c r="K497" s="25"/>
      <c r="L497" s="25"/>
    </row>
    <row r="498" ht="15.75" customHeight="1">
      <c r="C498" s="24"/>
      <c r="K498" s="25"/>
      <c r="L498" s="25"/>
    </row>
    <row r="499" ht="15.75" customHeight="1">
      <c r="C499" s="24"/>
      <c r="K499" s="25"/>
      <c r="L499" s="25"/>
    </row>
    <row r="500" ht="15.75" customHeight="1">
      <c r="C500" s="24"/>
      <c r="K500" s="25"/>
      <c r="L500" s="25"/>
    </row>
    <row r="501" ht="15.75" customHeight="1">
      <c r="C501" s="24"/>
      <c r="K501" s="25"/>
      <c r="L501" s="25"/>
    </row>
    <row r="502" ht="15.75" customHeight="1">
      <c r="C502" s="24"/>
      <c r="K502" s="25"/>
      <c r="L502" s="25"/>
    </row>
    <row r="503" ht="15.75" customHeight="1">
      <c r="C503" s="24"/>
      <c r="K503" s="25"/>
      <c r="L503" s="25"/>
    </row>
    <row r="504" ht="15.75" customHeight="1">
      <c r="C504" s="24"/>
      <c r="K504" s="25"/>
      <c r="L504" s="25"/>
    </row>
    <row r="505" ht="15.75" customHeight="1">
      <c r="C505" s="24"/>
      <c r="K505" s="25"/>
      <c r="L505" s="25"/>
    </row>
    <row r="506" ht="15.75" customHeight="1">
      <c r="C506" s="24"/>
      <c r="K506" s="25"/>
      <c r="L506" s="25"/>
    </row>
    <row r="507" ht="15.75" customHeight="1">
      <c r="C507" s="24"/>
      <c r="K507" s="25"/>
      <c r="L507" s="25"/>
    </row>
    <row r="508" ht="15.75" customHeight="1">
      <c r="C508" s="24"/>
      <c r="K508" s="25"/>
      <c r="L508" s="25"/>
    </row>
    <row r="509" ht="15.75" customHeight="1">
      <c r="C509" s="24"/>
      <c r="K509" s="25"/>
      <c r="L509" s="25"/>
    </row>
    <row r="510" ht="15.75" customHeight="1">
      <c r="C510" s="24"/>
      <c r="K510" s="25"/>
      <c r="L510" s="25"/>
    </row>
    <row r="511" ht="15.75" customHeight="1">
      <c r="C511" s="24"/>
      <c r="K511" s="25"/>
      <c r="L511" s="25"/>
    </row>
    <row r="512" ht="15.75" customHeight="1">
      <c r="C512" s="24"/>
      <c r="K512" s="25"/>
      <c r="L512" s="25"/>
    </row>
    <row r="513" ht="15.75" customHeight="1">
      <c r="C513" s="24"/>
      <c r="K513" s="25"/>
      <c r="L513" s="25"/>
    </row>
    <row r="514" ht="15.75" customHeight="1">
      <c r="C514" s="24"/>
      <c r="K514" s="25"/>
      <c r="L514" s="25"/>
    </row>
    <row r="515" ht="15.75" customHeight="1">
      <c r="C515" s="24"/>
      <c r="K515" s="25"/>
      <c r="L515" s="25"/>
    </row>
    <row r="516" ht="15.75" customHeight="1">
      <c r="C516" s="24"/>
      <c r="K516" s="25"/>
      <c r="L516" s="25"/>
    </row>
    <row r="517" ht="15.75" customHeight="1">
      <c r="C517" s="24"/>
      <c r="K517" s="25"/>
      <c r="L517" s="25"/>
    </row>
    <row r="518" ht="15.75" customHeight="1">
      <c r="C518" s="24"/>
      <c r="K518" s="25"/>
      <c r="L518" s="25"/>
    </row>
    <row r="519" ht="15.75" customHeight="1">
      <c r="C519" s="24"/>
      <c r="K519" s="25"/>
      <c r="L519" s="25"/>
    </row>
    <row r="520" ht="15.75" customHeight="1">
      <c r="C520" s="24"/>
      <c r="K520" s="25"/>
      <c r="L520" s="25"/>
    </row>
    <row r="521" ht="15.75" customHeight="1">
      <c r="C521" s="24"/>
      <c r="K521" s="25"/>
      <c r="L521" s="25"/>
    </row>
    <row r="522" ht="15.75" customHeight="1">
      <c r="C522" s="24"/>
      <c r="K522" s="25"/>
      <c r="L522" s="25"/>
    </row>
    <row r="523" ht="15.75" customHeight="1">
      <c r="C523" s="24"/>
      <c r="K523" s="25"/>
      <c r="L523" s="25"/>
    </row>
    <row r="524" ht="15.75" customHeight="1">
      <c r="C524" s="24"/>
      <c r="K524" s="25"/>
      <c r="L524" s="25"/>
    </row>
    <row r="525" ht="15.75" customHeight="1">
      <c r="C525" s="24"/>
      <c r="K525" s="25"/>
      <c r="L525" s="25"/>
    </row>
    <row r="526" ht="15.75" customHeight="1">
      <c r="C526" s="24"/>
      <c r="K526" s="25"/>
      <c r="L526" s="25"/>
    </row>
    <row r="527" ht="15.75" customHeight="1">
      <c r="C527" s="24"/>
      <c r="K527" s="25"/>
      <c r="L527" s="25"/>
    </row>
    <row r="528" ht="15.75" customHeight="1">
      <c r="C528" s="24"/>
      <c r="K528" s="25"/>
      <c r="L528" s="25"/>
    </row>
    <row r="529" ht="15.75" customHeight="1">
      <c r="C529" s="24"/>
      <c r="K529" s="25"/>
      <c r="L529" s="25"/>
    </row>
    <row r="530" ht="15.75" customHeight="1">
      <c r="C530" s="24"/>
      <c r="K530" s="25"/>
      <c r="L530" s="25"/>
    </row>
    <row r="531" ht="15.75" customHeight="1">
      <c r="C531" s="24"/>
      <c r="K531" s="25"/>
      <c r="L531" s="25"/>
    </row>
    <row r="532" ht="15.75" customHeight="1">
      <c r="C532" s="24"/>
      <c r="K532" s="25"/>
      <c r="L532" s="25"/>
    </row>
    <row r="533" ht="15.75" customHeight="1">
      <c r="C533" s="24"/>
      <c r="K533" s="25"/>
      <c r="L533" s="25"/>
    </row>
    <row r="534" ht="15.75" customHeight="1">
      <c r="C534" s="24"/>
      <c r="K534" s="25"/>
      <c r="L534" s="25"/>
    </row>
    <row r="535" ht="15.75" customHeight="1">
      <c r="C535" s="24"/>
      <c r="K535" s="25"/>
      <c r="L535" s="25"/>
    </row>
    <row r="536" ht="15.75" customHeight="1">
      <c r="C536" s="24"/>
      <c r="K536" s="25"/>
      <c r="L536" s="25"/>
    </row>
    <row r="537" ht="15.75" customHeight="1">
      <c r="C537" s="24"/>
      <c r="K537" s="25"/>
      <c r="L537" s="25"/>
    </row>
    <row r="538" ht="15.75" customHeight="1">
      <c r="C538" s="24"/>
      <c r="K538" s="25"/>
      <c r="L538" s="25"/>
    </row>
    <row r="539" ht="15.75" customHeight="1">
      <c r="C539" s="24"/>
      <c r="K539" s="25"/>
      <c r="L539" s="25"/>
    </row>
    <row r="540" ht="15.75" customHeight="1">
      <c r="C540" s="24"/>
      <c r="K540" s="25"/>
      <c r="L540" s="25"/>
    </row>
    <row r="541" ht="15.75" customHeight="1">
      <c r="C541" s="24"/>
      <c r="K541" s="25"/>
      <c r="L541" s="25"/>
    </row>
    <row r="542" ht="15.75" customHeight="1">
      <c r="C542" s="24"/>
      <c r="K542" s="25"/>
      <c r="L542" s="25"/>
    </row>
    <row r="543" ht="15.75" customHeight="1">
      <c r="C543" s="24"/>
      <c r="K543" s="25"/>
      <c r="L543" s="25"/>
    </row>
    <row r="544" ht="15.75" customHeight="1">
      <c r="C544" s="24"/>
      <c r="K544" s="25"/>
      <c r="L544" s="25"/>
    </row>
    <row r="545" ht="15.75" customHeight="1">
      <c r="C545" s="24"/>
      <c r="K545" s="25"/>
      <c r="L545" s="25"/>
    </row>
    <row r="546" ht="15.75" customHeight="1">
      <c r="C546" s="24"/>
      <c r="K546" s="25"/>
      <c r="L546" s="25"/>
    </row>
    <row r="547" ht="15.75" customHeight="1">
      <c r="C547" s="24"/>
      <c r="K547" s="25"/>
      <c r="L547" s="25"/>
    </row>
    <row r="548" ht="15.75" customHeight="1">
      <c r="C548" s="24"/>
      <c r="K548" s="25"/>
      <c r="L548" s="25"/>
    </row>
    <row r="549" ht="15.75" customHeight="1">
      <c r="C549" s="24"/>
      <c r="K549" s="25"/>
      <c r="L549" s="25"/>
    </row>
    <row r="550" ht="15.75" customHeight="1">
      <c r="C550" s="24"/>
      <c r="K550" s="25"/>
      <c r="L550" s="25"/>
    </row>
    <row r="551" ht="15.75" customHeight="1">
      <c r="C551" s="24"/>
      <c r="K551" s="25"/>
      <c r="L551" s="25"/>
    </row>
    <row r="552" ht="15.75" customHeight="1">
      <c r="C552" s="24"/>
      <c r="K552" s="25"/>
      <c r="L552" s="25"/>
    </row>
    <row r="553" ht="15.75" customHeight="1">
      <c r="C553" s="24"/>
      <c r="K553" s="25"/>
      <c r="L553" s="25"/>
    </row>
    <row r="554" ht="15.75" customHeight="1">
      <c r="C554" s="24"/>
      <c r="K554" s="25"/>
      <c r="L554" s="25"/>
    </row>
    <row r="555" ht="15.75" customHeight="1">
      <c r="C555" s="24"/>
      <c r="K555" s="25"/>
      <c r="L555" s="25"/>
    </row>
    <row r="556" ht="15.75" customHeight="1">
      <c r="C556" s="24"/>
      <c r="K556" s="25"/>
      <c r="L556" s="25"/>
    </row>
    <row r="557" ht="15.75" customHeight="1">
      <c r="C557" s="24"/>
      <c r="K557" s="25"/>
      <c r="L557" s="25"/>
    </row>
    <row r="558" ht="15.75" customHeight="1">
      <c r="C558" s="24"/>
      <c r="K558" s="25"/>
      <c r="L558" s="25"/>
    </row>
    <row r="559" ht="15.75" customHeight="1">
      <c r="C559" s="24"/>
      <c r="K559" s="25"/>
      <c r="L559" s="25"/>
    </row>
    <row r="560" ht="15.75" customHeight="1">
      <c r="C560" s="24"/>
      <c r="K560" s="25"/>
      <c r="L560" s="25"/>
    </row>
    <row r="561" ht="15.75" customHeight="1">
      <c r="C561" s="24"/>
      <c r="K561" s="25"/>
      <c r="L561" s="25"/>
    </row>
    <row r="562" ht="15.75" customHeight="1">
      <c r="C562" s="24"/>
      <c r="K562" s="25"/>
      <c r="L562" s="25"/>
    </row>
    <row r="563" ht="15.75" customHeight="1">
      <c r="C563" s="24"/>
      <c r="K563" s="25"/>
      <c r="L563" s="25"/>
    </row>
    <row r="564" ht="15.75" customHeight="1">
      <c r="C564" s="24"/>
      <c r="K564" s="25"/>
      <c r="L564" s="25"/>
    </row>
    <row r="565" ht="15.75" customHeight="1">
      <c r="C565" s="24"/>
      <c r="K565" s="25"/>
      <c r="L565" s="25"/>
    </row>
    <row r="566" ht="15.75" customHeight="1">
      <c r="C566" s="24"/>
      <c r="K566" s="25"/>
      <c r="L566" s="25"/>
    </row>
    <row r="567" ht="15.75" customHeight="1">
      <c r="C567" s="24"/>
      <c r="K567" s="25"/>
      <c r="L567" s="25"/>
    </row>
    <row r="568" ht="15.75" customHeight="1">
      <c r="C568" s="24"/>
      <c r="K568" s="25"/>
      <c r="L568" s="25"/>
    </row>
    <row r="569" ht="15.75" customHeight="1">
      <c r="C569" s="24"/>
      <c r="K569" s="25"/>
      <c r="L569" s="25"/>
    </row>
    <row r="570" ht="15.75" customHeight="1">
      <c r="C570" s="24"/>
      <c r="K570" s="25"/>
      <c r="L570" s="25"/>
    </row>
    <row r="571" ht="15.75" customHeight="1">
      <c r="C571" s="24"/>
      <c r="K571" s="25"/>
      <c r="L571" s="25"/>
    </row>
    <row r="572" ht="15.75" customHeight="1">
      <c r="C572" s="24"/>
      <c r="K572" s="25"/>
      <c r="L572" s="25"/>
    </row>
    <row r="573" ht="15.75" customHeight="1">
      <c r="C573" s="24"/>
      <c r="K573" s="25"/>
      <c r="L573" s="25"/>
    </row>
    <row r="574" ht="15.75" customHeight="1">
      <c r="C574" s="24"/>
      <c r="K574" s="25"/>
      <c r="L574" s="25"/>
    </row>
    <row r="575" ht="15.75" customHeight="1">
      <c r="C575" s="24"/>
      <c r="K575" s="25"/>
      <c r="L575" s="25"/>
    </row>
    <row r="576" ht="15.75" customHeight="1">
      <c r="C576" s="24"/>
      <c r="K576" s="25"/>
      <c r="L576" s="25"/>
    </row>
    <row r="577" ht="15.75" customHeight="1">
      <c r="C577" s="24"/>
      <c r="K577" s="25"/>
      <c r="L577" s="25"/>
    </row>
    <row r="578" ht="15.75" customHeight="1">
      <c r="C578" s="24"/>
      <c r="K578" s="25"/>
      <c r="L578" s="25"/>
    </row>
    <row r="579" ht="15.75" customHeight="1">
      <c r="C579" s="24"/>
      <c r="K579" s="25"/>
      <c r="L579" s="25"/>
    </row>
    <row r="580" ht="15.75" customHeight="1">
      <c r="C580" s="24"/>
      <c r="K580" s="25"/>
      <c r="L580" s="25"/>
    </row>
    <row r="581" ht="15.75" customHeight="1">
      <c r="C581" s="24"/>
      <c r="K581" s="25"/>
      <c r="L581" s="25"/>
    </row>
    <row r="582" ht="15.75" customHeight="1">
      <c r="C582" s="24"/>
      <c r="K582" s="25"/>
      <c r="L582" s="25"/>
    </row>
    <row r="583" ht="15.75" customHeight="1">
      <c r="C583" s="24"/>
      <c r="K583" s="25"/>
      <c r="L583" s="25"/>
    </row>
    <row r="584" ht="15.75" customHeight="1">
      <c r="C584" s="24"/>
      <c r="K584" s="25"/>
      <c r="L584" s="25"/>
    </row>
    <row r="585" ht="15.75" customHeight="1">
      <c r="C585" s="24"/>
      <c r="K585" s="25"/>
      <c r="L585" s="25"/>
    </row>
    <row r="586" ht="15.75" customHeight="1">
      <c r="C586" s="24"/>
      <c r="K586" s="25"/>
      <c r="L586" s="25"/>
    </row>
    <row r="587" ht="15.75" customHeight="1">
      <c r="C587" s="24"/>
      <c r="K587" s="25"/>
      <c r="L587" s="25"/>
    </row>
    <row r="588" ht="15.75" customHeight="1">
      <c r="C588" s="24"/>
      <c r="K588" s="25"/>
      <c r="L588" s="25"/>
    </row>
    <row r="589" ht="15.75" customHeight="1">
      <c r="C589" s="24"/>
      <c r="K589" s="25"/>
      <c r="L589" s="25"/>
    </row>
    <row r="590" ht="15.75" customHeight="1">
      <c r="C590" s="24"/>
      <c r="K590" s="25"/>
      <c r="L590" s="25"/>
    </row>
    <row r="591" ht="15.75" customHeight="1">
      <c r="C591" s="24"/>
      <c r="K591" s="25"/>
      <c r="L591" s="25"/>
    </row>
    <row r="592" ht="15.75" customHeight="1">
      <c r="C592" s="24"/>
      <c r="K592" s="25"/>
      <c r="L592" s="25"/>
    </row>
    <row r="593" ht="15.75" customHeight="1">
      <c r="C593" s="24"/>
      <c r="K593" s="25"/>
      <c r="L593" s="25"/>
    </row>
    <row r="594" ht="15.75" customHeight="1">
      <c r="C594" s="24"/>
      <c r="K594" s="25"/>
      <c r="L594" s="25"/>
    </row>
    <row r="595" ht="15.75" customHeight="1">
      <c r="C595" s="24"/>
      <c r="K595" s="25"/>
      <c r="L595" s="25"/>
    </row>
    <row r="596" ht="15.75" customHeight="1">
      <c r="C596" s="24"/>
      <c r="K596" s="25"/>
      <c r="L596" s="25"/>
    </row>
    <row r="597" ht="15.75" customHeight="1">
      <c r="C597" s="24"/>
      <c r="K597" s="25"/>
      <c r="L597" s="25"/>
    </row>
    <row r="598" ht="15.75" customHeight="1">
      <c r="C598" s="24"/>
      <c r="K598" s="25"/>
      <c r="L598" s="25"/>
    </row>
    <row r="599" ht="15.75" customHeight="1">
      <c r="C599" s="24"/>
      <c r="K599" s="25"/>
      <c r="L599" s="25"/>
    </row>
    <row r="600" ht="15.75" customHeight="1">
      <c r="C600" s="24"/>
      <c r="K600" s="25"/>
      <c r="L600" s="25"/>
    </row>
    <row r="601" ht="15.75" customHeight="1">
      <c r="C601" s="24"/>
      <c r="K601" s="25"/>
      <c r="L601" s="25"/>
    </row>
    <row r="602" ht="15.75" customHeight="1">
      <c r="C602" s="24"/>
      <c r="K602" s="25"/>
      <c r="L602" s="25"/>
    </row>
    <row r="603" ht="15.75" customHeight="1">
      <c r="C603" s="24"/>
      <c r="K603" s="25"/>
      <c r="L603" s="25"/>
    </row>
    <row r="604" ht="15.75" customHeight="1">
      <c r="C604" s="24"/>
      <c r="K604" s="25"/>
      <c r="L604" s="25"/>
    </row>
    <row r="605" ht="15.75" customHeight="1">
      <c r="C605" s="24"/>
      <c r="K605" s="25"/>
      <c r="L605" s="25"/>
    </row>
    <row r="606" ht="15.75" customHeight="1">
      <c r="C606" s="24"/>
      <c r="K606" s="25"/>
      <c r="L606" s="25"/>
    </row>
    <row r="607" ht="15.75" customHeight="1">
      <c r="C607" s="24"/>
      <c r="K607" s="25"/>
      <c r="L607" s="25"/>
    </row>
    <row r="608" ht="15.75" customHeight="1">
      <c r="C608" s="24"/>
      <c r="K608" s="25"/>
      <c r="L608" s="25"/>
    </row>
    <row r="609" ht="15.75" customHeight="1">
      <c r="C609" s="24"/>
      <c r="K609" s="25"/>
      <c r="L609" s="25"/>
    </row>
    <row r="610" ht="15.75" customHeight="1">
      <c r="C610" s="24"/>
      <c r="K610" s="25"/>
      <c r="L610" s="25"/>
    </row>
    <row r="611" ht="15.75" customHeight="1">
      <c r="C611" s="24"/>
      <c r="K611" s="25"/>
      <c r="L611" s="25"/>
    </row>
    <row r="612" ht="15.75" customHeight="1">
      <c r="C612" s="24"/>
      <c r="K612" s="25"/>
      <c r="L612" s="25"/>
    </row>
    <row r="613" ht="15.75" customHeight="1">
      <c r="C613" s="24"/>
      <c r="K613" s="25"/>
      <c r="L613" s="25"/>
    </row>
    <row r="614" ht="15.75" customHeight="1">
      <c r="C614" s="24"/>
      <c r="K614" s="25"/>
      <c r="L614" s="25"/>
    </row>
    <row r="615" ht="15.75" customHeight="1">
      <c r="C615" s="24"/>
      <c r="K615" s="25"/>
      <c r="L615" s="25"/>
    </row>
    <row r="616" ht="15.75" customHeight="1">
      <c r="C616" s="24"/>
      <c r="K616" s="25"/>
      <c r="L616" s="25"/>
    </row>
    <row r="617" ht="15.75" customHeight="1">
      <c r="C617" s="24"/>
      <c r="K617" s="25"/>
      <c r="L617" s="25"/>
    </row>
    <row r="618" ht="15.75" customHeight="1">
      <c r="C618" s="24"/>
      <c r="K618" s="25"/>
      <c r="L618" s="25"/>
    </row>
    <row r="619" ht="15.75" customHeight="1">
      <c r="C619" s="24"/>
      <c r="K619" s="25"/>
      <c r="L619" s="25"/>
    </row>
    <row r="620" ht="15.75" customHeight="1">
      <c r="C620" s="24"/>
      <c r="K620" s="25"/>
      <c r="L620" s="25"/>
    </row>
    <row r="621" ht="15.75" customHeight="1">
      <c r="C621" s="24"/>
      <c r="K621" s="25"/>
      <c r="L621" s="25"/>
    </row>
    <row r="622" ht="15.75" customHeight="1">
      <c r="C622" s="24"/>
      <c r="K622" s="25"/>
      <c r="L622" s="25"/>
    </row>
    <row r="623" ht="15.75" customHeight="1">
      <c r="C623" s="24"/>
      <c r="K623" s="25"/>
      <c r="L623" s="25"/>
    </row>
    <row r="624" ht="15.75" customHeight="1">
      <c r="C624" s="24"/>
      <c r="K624" s="25"/>
      <c r="L624" s="25"/>
    </row>
    <row r="625" ht="15.75" customHeight="1">
      <c r="C625" s="24"/>
      <c r="K625" s="25"/>
      <c r="L625" s="25"/>
    </row>
    <row r="626" ht="15.75" customHeight="1">
      <c r="C626" s="24"/>
      <c r="K626" s="25"/>
      <c r="L626" s="25"/>
    </row>
    <row r="627" ht="15.75" customHeight="1">
      <c r="C627" s="24"/>
      <c r="K627" s="25"/>
      <c r="L627" s="25"/>
    </row>
    <row r="628" ht="15.75" customHeight="1">
      <c r="C628" s="24"/>
      <c r="K628" s="25"/>
      <c r="L628" s="25"/>
    </row>
    <row r="629" ht="15.75" customHeight="1">
      <c r="C629" s="24"/>
      <c r="K629" s="25"/>
      <c r="L629" s="25"/>
    </row>
    <row r="630" ht="15.75" customHeight="1">
      <c r="C630" s="24"/>
      <c r="K630" s="25"/>
      <c r="L630" s="25"/>
    </row>
    <row r="631" ht="15.75" customHeight="1">
      <c r="C631" s="24"/>
      <c r="K631" s="25"/>
      <c r="L631" s="25"/>
    </row>
    <row r="632" ht="15.75" customHeight="1">
      <c r="C632" s="24"/>
      <c r="K632" s="25"/>
      <c r="L632" s="25"/>
    </row>
    <row r="633" ht="15.75" customHeight="1">
      <c r="C633" s="24"/>
      <c r="K633" s="25"/>
      <c r="L633" s="25"/>
    </row>
    <row r="634" ht="15.75" customHeight="1">
      <c r="C634" s="24"/>
      <c r="K634" s="25"/>
      <c r="L634" s="25"/>
    </row>
    <row r="635" ht="15.75" customHeight="1">
      <c r="C635" s="24"/>
      <c r="K635" s="25"/>
      <c r="L635" s="25"/>
    </row>
    <row r="636" ht="15.75" customHeight="1">
      <c r="C636" s="24"/>
      <c r="K636" s="25"/>
      <c r="L636" s="25"/>
    </row>
    <row r="637" ht="15.75" customHeight="1">
      <c r="C637" s="24"/>
      <c r="K637" s="25"/>
      <c r="L637" s="25"/>
    </row>
    <row r="638" ht="15.75" customHeight="1">
      <c r="C638" s="24"/>
      <c r="K638" s="25"/>
      <c r="L638" s="25"/>
    </row>
    <row r="639" ht="15.75" customHeight="1">
      <c r="C639" s="24"/>
      <c r="K639" s="25"/>
      <c r="L639" s="25"/>
    </row>
    <row r="640" ht="15.75" customHeight="1">
      <c r="C640" s="24"/>
      <c r="K640" s="25"/>
      <c r="L640" s="25"/>
    </row>
    <row r="641" ht="15.75" customHeight="1">
      <c r="C641" s="24"/>
      <c r="K641" s="25"/>
      <c r="L641" s="25"/>
    </row>
    <row r="642" ht="15.75" customHeight="1">
      <c r="C642" s="24"/>
      <c r="K642" s="25"/>
      <c r="L642" s="25"/>
    </row>
    <row r="643" ht="15.75" customHeight="1">
      <c r="C643" s="24"/>
      <c r="K643" s="25"/>
      <c r="L643" s="25"/>
    </row>
    <row r="644" ht="15.75" customHeight="1">
      <c r="C644" s="24"/>
      <c r="K644" s="25"/>
      <c r="L644" s="25"/>
    </row>
    <row r="645" ht="15.75" customHeight="1">
      <c r="C645" s="24"/>
      <c r="K645" s="25"/>
      <c r="L645" s="25"/>
    </row>
    <row r="646" ht="15.75" customHeight="1">
      <c r="C646" s="24"/>
      <c r="K646" s="25"/>
      <c r="L646" s="25"/>
    </row>
    <row r="647" ht="15.75" customHeight="1">
      <c r="C647" s="24"/>
      <c r="K647" s="25"/>
      <c r="L647" s="25"/>
    </row>
    <row r="648" ht="15.75" customHeight="1">
      <c r="C648" s="24"/>
      <c r="K648" s="25"/>
      <c r="L648" s="25"/>
    </row>
    <row r="649" ht="15.75" customHeight="1">
      <c r="C649" s="24"/>
      <c r="K649" s="25"/>
      <c r="L649" s="25"/>
    </row>
    <row r="650" ht="15.75" customHeight="1">
      <c r="C650" s="24"/>
      <c r="K650" s="25"/>
      <c r="L650" s="25"/>
    </row>
    <row r="651" ht="15.75" customHeight="1">
      <c r="C651" s="24"/>
      <c r="K651" s="25"/>
      <c r="L651" s="25"/>
    </row>
    <row r="652" ht="15.75" customHeight="1">
      <c r="C652" s="24"/>
      <c r="K652" s="25"/>
      <c r="L652" s="25"/>
    </row>
    <row r="653" ht="15.75" customHeight="1">
      <c r="C653" s="24"/>
      <c r="K653" s="25"/>
      <c r="L653" s="25"/>
    </row>
    <row r="654" ht="15.75" customHeight="1">
      <c r="C654" s="24"/>
      <c r="K654" s="25"/>
      <c r="L654" s="25"/>
    </row>
    <row r="655" ht="15.75" customHeight="1">
      <c r="C655" s="24"/>
      <c r="K655" s="25"/>
      <c r="L655" s="25"/>
    </row>
    <row r="656" ht="15.75" customHeight="1">
      <c r="C656" s="24"/>
      <c r="K656" s="25"/>
      <c r="L656" s="25"/>
    </row>
    <row r="657" ht="15.75" customHeight="1">
      <c r="C657" s="24"/>
      <c r="K657" s="25"/>
      <c r="L657" s="25"/>
    </row>
    <row r="658" ht="15.75" customHeight="1">
      <c r="C658" s="24"/>
      <c r="K658" s="25"/>
      <c r="L658" s="25"/>
    </row>
    <row r="659" ht="15.75" customHeight="1">
      <c r="C659" s="24"/>
      <c r="K659" s="25"/>
      <c r="L659" s="25"/>
    </row>
    <row r="660" ht="15.75" customHeight="1">
      <c r="C660" s="24"/>
      <c r="K660" s="25"/>
      <c r="L660" s="25"/>
    </row>
    <row r="661" ht="15.75" customHeight="1">
      <c r="C661" s="24"/>
      <c r="K661" s="25"/>
      <c r="L661" s="25"/>
    </row>
    <row r="662" ht="15.75" customHeight="1">
      <c r="C662" s="24"/>
      <c r="K662" s="25"/>
      <c r="L662" s="25"/>
    </row>
    <row r="663" ht="15.75" customHeight="1">
      <c r="C663" s="24"/>
      <c r="K663" s="25"/>
      <c r="L663" s="25"/>
    </row>
    <row r="664" ht="15.75" customHeight="1">
      <c r="C664" s="24"/>
      <c r="K664" s="25"/>
      <c r="L664" s="25"/>
    </row>
    <row r="665" ht="15.75" customHeight="1">
      <c r="C665" s="24"/>
      <c r="K665" s="25"/>
      <c r="L665" s="25"/>
    </row>
    <row r="666" ht="15.75" customHeight="1">
      <c r="C666" s="24"/>
      <c r="K666" s="25"/>
      <c r="L666" s="25"/>
    </row>
    <row r="667" ht="15.75" customHeight="1">
      <c r="C667" s="24"/>
      <c r="K667" s="25"/>
      <c r="L667" s="25"/>
    </row>
    <row r="668" ht="15.75" customHeight="1">
      <c r="C668" s="24"/>
      <c r="K668" s="25"/>
      <c r="L668" s="25"/>
    </row>
    <row r="669" ht="15.75" customHeight="1">
      <c r="C669" s="24"/>
      <c r="K669" s="25"/>
      <c r="L669" s="25"/>
    </row>
    <row r="670" ht="15.75" customHeight="1">
      <c r="C670" s="24"/>
      <c r="K670" s="25"/>
      <c r="L670" s="25"/>
    </row>
    <row r="671" ht="15.75" customHeight="1">
      <c r="C671" s="24"/>
      <c r="K671" s="25"/>
      <c r="L671" s="25"/>
    </row>
    <row r="672" ht="15.75" customHeight="1">
      <c r="C672" s="24"/>
      <c r="K672" s="25"/>
      <c r="L672" s="25"/>
    </row>
    <row r="673" ht="15.75" customHeight="1">
      <c r="C673" s="24"/>
      <c r="K673" s="25"/>
      <c r="L673" s="25"/>
    </row>
    <row r="674" ht="15.75" customHeight="1">
      <c r="C674" s="24"/>
      <c r="K674" s="25"/>
      <c r="L674" s="25"/>
    </row>
    <row r="675" ht="15.75" customHeight="1">
      <c r="C675" s="24"/>
      <c r="K675" s="25"/>
      <c r="L675" s="25"/>
    </row>
    <row r="676" ht="15.75" customHeight="1">
      <c r="C676" s="24"/>
      <c r="K676" s="25"/>
      <c r="L676" s="25"/>
    </row>
    <row r="677" ht="15.75" customHeight="1">
      <c r="C677" s="24"/>
      <c r="K677" s="25"/>
      <c r="L677" s="25"/>
    </row>
    <row r="678" ht="15.75" customHeight="1">
      <c r="C678" s="24"/>
      <c r="K678" s="25"/>
      <c r="L678" s="25"/>
    </row>
    <row r="679" ht="15.75" customHeight="1">
      <c r="C679" s="24"/>
      <c r="K679" s="25"/>
      <c r="L679" s="25"/>
    </row>
    <row r="680" ht="15.75" customHeight="1">
      <c r="C680" s="24"/>
      <c r="K680" s="25"/>
      <c r="L680" s="25"/>
    </row>
    <row r="681" ht="15.75" customHeight="1">
      <c r="C681" s="24"/>
      <c r="K681" s="25"/>
      <c r="L681" s="25"/>
    </row>
    <row r="682" ht="15.75" customHeight="1">
      <c r="C682" s="24"/>
      <c r="K682" s="25"/>
      <c r="L682" s="25"/>
    </row>
    <row r="683" ht="15.75" customHeight="1">
      <c r="C683" s="24"/>
      <c r="K683" s="25"/>
      <c r="L683" s="25"/>
    </row>
    <row r="684" ht="15.75" customHeight="1">
      <c r="C684" s="24"/>
      <c r="K684" s="25"/>
      <c r="L684" s="25"/>
    </row>
    <row r="685" ht="15.75" customHeight="1">
      <c r="C685" s="24"/>
      <c r="K685" s="25"/>
      <c r="L685" s="25"/>
    </row>
    <row r="686" ht="15.75" customHeight="1">
      <c r="C686" s="24"/>
      <c r="K686" s="25"/>
      <c r="L686" s="25"/>
    </row>
    <row r="687" ht="15.75" customHeight="1">
      <c r="C687" s="24"/>
      <c r="K687" s="25"/>
      <c r="L687" s="25"/>
    </row>
    <row r="688" ht="15.75" customHeight="1">
      <c r="C688" s="24"/>
      <c r="K688" s="25"/>
      <c r="L688" s="25"/>
    </row>
    <row r="689" ht="15.75" customHeight="1">
      <c r="C689" s="24"/>
      <c r="K689" s="25"/>
      <c r="L689" s="25"/>
    </row>
    <row r="690" ht="15.75" customHeight="1">
      <c r="C690" s="24"/>
      <c r="K690" s="25"/>
      <c r="L690" s="25"/>
    </row>
    <row r="691" ht="15.75" customHeight="1">
      <c r="C691" s="24"/>
      <c r="K691" s="25"/>
      <c r="L691" s="25"/>
    </row>
    <row r="692" ht="15.75" customHeight="1">
      <c r="C692" s="24"/>
      <c r="K692" s="25"/>
      <c r="L692" s="25"/>
    </row>
    <row r="693" ht="15.75" customHeight="1">
      <c r="C693" s="24"/>
      <c r="K693" s="25"/>
      <c r="L693" s="25"/>
    </row>
    <row r="694" ht="15.75" customHeight="1">
      <c r="C694" s="24"/>
      <c r="K694" s="25"/>
      <c r="L694" s="25"/>
    </row>
    <row r="695" ht="15.75" customHeight="1">
      <c r="C695" s="24"/>
      <c r="K695" s="25"/>
      <c r="L695" s="25"/>
    </row>
    <row r="696" ht="15.75" customHeight="1">
      <c r="C696" s="24"/>
      <c r="K696" s="25"/>
      <c r="L696" s="25"/>
    </row>
    <row r="697" ht="15.75" customHeight="1">
      <c r="C697" s="24"/>
      <c r="K697" s="25"/>
      <c r="L697" s="25"/>
    </row>
    <row r="698" ht="15.75" customHeight="1">
      <c r="C698" s="24"/>
      <c r="K698" s="25"/>
      <c r="L698" s="25"/>
    </row>
    <row r="699" ht="15.75" customHeight="1">
      <c r="C699" s="24"/>
      <c r="K699" s="25"/>
      <c r="L699" s="25"/>
    </row>
    <row r="700" ht="15.75" customHeight="1">
      <c r="C700" s="24"/>
      <c r="K700" s="25"/>
      <c r="L700" s="25"/>
    </row>
    <row r="701" ht="15.75" customHeight="1">
      <c r="C701" s="24"/>
      <c r="K701" s="25"/>
      <c r="L701" s="25"/>
    </row>
    <row r="702" ht="15.75" customHeight="1">
      <c r="C702" s="24"/>
      <c r="K702" s="25"/>
      <c r="L702" s="25"/>
    </row>
    <row r="703" ht="15.75" customHeight="1">
      <c r="C703" s="24"/>
      <c r="K703" s="25"/>
      <c r="L703" s="25"/>
    </row>
    <row r="704" ht="15.75" customHeight="1">
      <c r="C704" s="24"/>
      <c r="K704" s="25"/>
      <c r="L704" s="25"/>
    </row>
    <row r="705" ht="15.75" customHeight="1">
      <c r="C705" s="24"/>
      <c r="K705" s="25"/>
      <c r="L705" s="25"/>
    </row>
    <row r="706" ht="15.75" customHeight="1">
      <c r="C706" s="24"/>
      <c r="K706" s="25"/>
      <c r="L706" s="25"/>
    </row>
    <row r="707" ht="15.75" customHeight="1">
      <c r="C707" s="24"/>
      <c r="K707" s="25"/>
      <c r="L707" s="25"/>
    </row>
    <row r="708" ht="15.75" customHeight="1">
      <c r="C708" s="24"/>
      <c r="K708" s="25"/>
      <c r="L708" s="25"/>
    </row>
    <row r="709" ht="15.75" customHeight="1">
      <c r="C709" s="24"/>
      <c r="K709" s="25"/>
      <c r="L709" s="25"/>
    </row>
    <row r="710" ht="15.75" customHeight="1">
      <c r="C710" s="24"/>
      <c r="K710" s="25"/>
      <c r="L710" s="25"/>
    </row>
    <row r="711" ht="15.75" customHeight="1">
      <c r="C711" s="24"/>
      <c r="K711" s="25"/>
      <c r="L711" s="25"/>
    </row>
    <row r="712" ht="15.75" customHeight="1">
      <c r="C712" s="24"/>
      <c r="K712" s="25"/>
      <c r="L712" s="25"/>
    </row>
    <row r="713" ht="15.75" customHeight="1">
      <c r="C713" s="24"/>
      <c r="K713" s="25"/>
      <c r="L713" s="25"/>
    </row>
    <row r="714" ht="15.75" customHeight="1">
      <c r="C714" s="24"/>
      <c r="K714" s="25"/>
      <c r="L714" s="25"/>
    </row>
    <row r="715" ht="15.75" customHeight="1">
      <c r="C715" s="24"/>
      <c r="K715" s="25"/>
      <c r="L715" s="25"/>
    </row>
    <row r="716" ht="15.75" customHeight="1">
      <c r="C716" s="24"/>
      <c r="K716" s="25"/>
      <c r="L716" s="25"/>
    </row>
    <row r="717" ht="15.75" customHeight="1">
      <c r="C717" s="24"/>
      <c r="K717" s="25"/>
      <c r="L717" s="25"/>
    </row>
    <row r="718" ht="15.75" customHeight="1">
      <c r="C718" s="24"/>
      <c r="K718" s="25"/>
      <c r="L718" s="25"/>
    </row>
    <row r="719" ht="15.75" customHeight="1">
      <c r="C719" s="24"/>
      <c r="K719" s="25"/>
      <c r="L719" s="25"/>
    </row>
    <row r="720" ht="15.75" customHeight="1">
      <c r="C720" s="24"/>
      <c r="K720" s="25"/>
      <c r="L720" s="25"/>
    </row>
    <row r="721" ht="15.75" customHeight="1">
      <c r="C721" s="24"/>
      <c r="K721" s="25"/>
      <c r="L721" s="25"/>
    </row>
    <row r="722" ht="15.75" customHeight="1">
      <c r="C722" s="24"/>
      <c r="K722" s="25"/>
      <c r="L722" s="25"/>
    </row>
    <row r="723" ht="15.75" customHeight="1">
      <c r="C723" s="24"/>
      <c r="K723" s="25"/>
      <c r="L723" s="25"/>
    </row>
    <row r="724" ht="15.75" customHeight="1">
      <c r="C724" s="24"/>
      <c r="K724" s="25"/>
      <c r="L724" s="25"/>
    </row>
    <row r="725" ht="15.75" customHeight="1">
      <c r="C725" s="24"/>
      <c r="K725" s="25"/>
      <c r="L725" s="25"/>
    </row>
    <row r="726" ht="15.75" customHeight="1">
      <c r="C726" s="24"/>
      <c r="K726" s="25"/>
      <c r="L726" s="25"/>
    </row>
    <row r="727" ht="15.75" customHeight="1">
      <c r="C727" s="24"/>
      <c r="K727" s="25"/>
      <c r="L727" s="25"/>
    </row>
    <row r="728" ht="15.75" customHeight="1">
      <c r="C728" s="24"/>
      <c r="K728" s="25"/>
      <c r="L728" s="25"/>
    </row>
    <row r="729" ht="15.75" customHeight="1">
      <c r="C729" s="24"/>
      <c r="K729" s="25"/>
      <c r="L729" s="25"/>
    </row>
    <row r="730" ht="15.75" customHeight="1">
      <c r="C730" s="24"/>
      <c r="K730" s="25"/>
      <c r="L730" s="25"/>
    </row>
    <row r="731" ht="15.75" customHeight="1">
      <c r="C731" s="24"/>
      <c r="K731" s="25"/>
      <c r="L731" s="25"/>
    </row>
    <row r="732" ht="15.75" customHeight="1">
      <c r="C732" s="24"/>
      <c r="K732" s="25"/>
      <c r="L732" s="25"/>
    </row>
    <row r="733" ht="15.75" customHeight="1">
      <c r="C733" s="24"/>
      <c r="K733" s="25"/>
      <c r="L733" s="25"/>
    </row>
    <row r="734" ht="15.75" customHeight="1">
      <c r="C734" s="24"/>
      <c r="K734" s="25"/>
      <c r="L734" s="25"/>
    </row>
    <row r="735" ht="15.75" customHeight="1">
      <c r="C735" s="24"/>
      <c r="K735" s="25"/>
      <c r="L735" s="25"/>
    </row>
    <row r="736" ht="15.75" customHeight="1">
      <c r="C736" s="24"/>
      <c r="K736" s="25"/>
      <c r="L736" s="25"/>
    </row>
    <row r="737" ht="15.75" customHeight="1">
      <c r="C737" s="24"/>
      <c r="K737" s="25"/>
      <c r="L737" s="25"/>
    </row>
    <row r="738" ht="15.75" customHeight="1">
      <c r="C738" s="24"/>
      <c r="K738" s="25"/>
      <c r="L738" s="25"/>
    </row>
    <row r="739" ht="15.75" customHeight="1">
      <c r="C739" s="24"/>
      <c r="K739" s="25"/>
      <c r="L739" s="25"/>
    </row>
    <row r="740" ht="15.75" customHeight="1">
      <c r="C740" s="24"/>
      <c r="K740" s="25"/>
      <c r="L740" s="25"/>
    </row>
    <row r="741" ht="15.75" customHeight="1">
      <c r="C741" s="24"/>
      <c r="K741" s="25"/>
      <c r="L741" s="25"/>
    </row>
    <row r="742" ht="15.75" customHeight="1">
      <c r="C742" s="24"/>
      <c r="K742" s="25"/>
      <c r="L742" s="25"/>
    </row>
    <row r="743" ht="15.75" customHeight="1">
      <c r="C743" s="24"/>
      <c r="K743" s="25"/>
      <c r="L743" s="25"/>
    </row>
    <row r="744" ht="15.75" customHeight="1">
      <c r="C744" s="24"/>
      <c r="K744" s="25"/>
      <c r="L744" s="25"/>
    </row>
    <row r="745" ht="15.75" customHeight="1">
      <c r="C745" s="24"/>
      <c r="K745" s="25"/>
      <c r="L745" s="25"/>
    </row>
    <row r="746" ht="15.75" customHeight="1">
      <c r="C746" s="24"/>
      <c r="K746" s="25"/>
      <c r="L746" s="25"/>
    </row>
    <row r="747" ht="15.75" customHeight="1">
      <c r="C747" s="24"/>
      <c r="K747" s="25"/>
      <c r="L747" s="25"/>
    </row>
    <row r="748" ht="15.75" customHeight="1">
      <c r="C748" s="24"/>
      <c r="K748" s="25"/>
      <c r="L748" s="25"/>
    </row>
    <row r="749" ht="15.75" customHeight="1">
      <c r="C749" s="24"/>
      <c r="K749" s="25"/>
      <c r="L749" s="25"/>
    </row>
    <row r="750" ht="15.75" customHeight="1">
      <c r="C750" s="24"/>
      <c r="K750" s="25"/>
      <c r="L750" s="25"/>
    </row>
    <row r="751" ht="15.75" customHeight="1">
      <c r="C751" s="24"/>
      <c r="K751" s="25"/>
      <c r="L751" s="25"/>
    </row>
    <row r="752" ht="15.75" customHeight="1">
      <c r="C752" s="24"/>
      <c r="K752" s="25"/>
      <c r="L752" s="25"/>
    </row>
    <row r="753" ht="15.75" customHeight="1">
      <c r="C753" s="24"/>
      <c r="K753" s="25"/>
      <c r="L753" s="25"/>
    </row>
    <row r="754" ht="15.75" customHeight="1">
      <c r="C754" s="24"/>
      <c r="K754" s="25"/>
      <c r="L754" s="25"/>
    </row>
    <row r="755" ht="15.75" customHeight="1">
      <c r="C755" s="24"/>
      <c r="K755" s="25"/>
      <c r="L755" s="25"/>
    </row>
    <row r="756" ht="15.75" customHeight="1">
      <c r="C756" s="24"/>
      <c r="K756" s="25"/>
      <c r="L756" s="25"/>
    </row>
    <row r="757" ht="15.75" customHeight="1">
      <c r="C757" s="24"/>
      <c r="K757" s="25"/>
      <c r="L757" s="25"/>
    </row>
    <row r="758" ht="15.75" customHeight="1">
      <c r="C758" s="24"/>
      <c r="K758" s="25"/>
      <c r="L758" s="25"/>
    </row>
    <row r="759" ht="15.75" customHeight="1">
      <c r="C759" s="24"/>
      <c r="K759" s="25"/>
      <c r="L759" s="25"/>
    </row>
    <row r="760" ht="15.75" customHeight="1">
      <c r="C760" s="24"/>
      <c r="K760" s="25"/>
      <c r="L760" s="25"/>
    </row>
    <row r="761" ht="15.75" customHeight="1">
      <c r="C761" s="24"/>
      <c r="K761" s="25"/>
      <c r="L761" s="25"/>
    </row>
    <row r="762" ht="15.75" customHeight="1">
      <c r="C762" s="24"/>
      <c r="K762" s="25"/>
      <c r="L762" s="25"/>
    </row>
    <row r="763" ht="15.75" customHeight="1">
      <c r="C763" s="24"/>
      <c r="K763" s="25"/>
      <c r="L763" s="25"/>
    </row>
    <row r="764" ht="15.75" customHeight="1">
      <c r="C764" s="24"/>
      <c r="K764" s="25"/>
      <c r="L764" s="25"/>
    </row>
    <row r="765" ht="15.75" customHeight="1">
      <c r="C765" s="24"/>
      <c r="K765" s="25"/>
      <c r="L765" s="25"/>
    </row>
    <row r="766" ht="15.75" customHeight="1">
      <c r="C766" s="24"/>
      <c r="K766" s="25"/>
      <c r="L766" s="25"/>
    </row>
    <row r="767" ht="15.75" customHeight="1">
      <c r="C767" s="24"/>
      <c r="K767" s="25"/>
      <c r="L767" s="25"/>
    </row>
    <row r="768" ht="15.75" customHeight="1">
      <c r="C768" s="24"/>
      <c r="K768" s="25"/>
      <c r="L768" s="25"/>
    </row>
    <row r="769" ht="15.75" customHeight="1">
      <c r="C769" s="24"/>
      <c r="K769" s="25"/>
      <c r="L769" s="25"/>
    </row>
    <row r="770" ht="15.75" customHeight="1">
      <c r="C770" s="24"/>
      <c r="K770" s="25"/>
      <c r="L770" s="25"/>
    </row>
    <row r="771" ht="15.75" customHeight="1">
      <c r="C771" s="24"/>
      <c r="K771" s="25"/>
      <c r="L771" s="25"/>
    </row>
    <row r="772" ht="15.75" customHeight="1">
      <c r="C772" s="24"/>
      <c r="K772" s="25"/>
      <c r="L772" s="25"/>
    </row>
    <row r="773" ht="15.75" customHeight="1">
      <c r="C773" s="24"/>
      <c r="K773" s="25"/>
      <c r="L773" s="25"/>
    </row>
    <row r="774" ht="15.75" customHeight="1">
      <c r="C774" s="24"/>
      <c r="K774" s="25"/>
      <c r="L774" s="25"/>
    </row>
    <row r="775" ht="15.75" customHeight="1">
      <c r="C775" s="24"/>
      <c r="K775" s="25"/>
      <c r="L775" s="25"/>
    </row>
    <row r="776" ht="15.75" customHeight="1">
      <c r="C776" s="24"/>
      <c r="K776" s="25"/>
      <c r="L776" s="25"/>
    </row>
    <row r="777" ht="15.75" customHeight="1">
      <c r="C777" s="24"/>
      <c r="K777" s="25"/>
      <c r="L777" s="25"/>
    </row>
    <row r="778" ht="15.75" customHeight="1">
      <c r="C778" s="24"/>
      <c r="K778" s="25"/>
      <c r="L778" s="25"/>
    </row>
    <row r="779" ht="15.75" customHeight="1">
      <c r="C779" s="24"/>
      <c r="K779" s="25"/>
      <c r="L779" s="25"/>
    </row>
    <row r="780" ht="15.75" customHeight="1">
      <c r="C780" s="24"/>
      <c r="K780" s="25"/>
      <c r="L780" s="25"/>
    </row>
    <row r="781" ht="15.75" customHeight="1">
      <c r="C781" s="24"/>
      <c r="K781" s="25"/>
      <c r="L781" s="25"/>
    </row>
    <row r="782" ht="15.75" customHeight="1">
      <c r="C782" s="24"/>
      <c r="K782" s="25"/>
      <c r="L782" s="25"/>
    </row>
    <row r="783" ht="15.75" customHeight="1">
      <c r="C783" s="24"/>
      <c r="K783" s="25"/>
      <c r="L783" s="25"/>
    </row>
    <row r="784" ht="15.75" customHeight="1">
      <c r="C784" s="24"/>
      <c r="K784" s="25"/>
      <c r="L784" s="25"/>
    </row>
    <row r="785" ht="15.75" customHeight="1">
      <c r="C785" s="24"/>
      <c r="K785" s="25"/>
      <c r="L785" s="25"/>
    </row>
    <row r="786" ht="15.75" customHeight="1">
      <c r="C786" s="24"/>
      <c r="K786" s="25"/>
      <c r="L786" s="25"/>
    </row>
    <row r="787" ht="15.75" customHeight="1">
      <c r="C787" s="24"/>
      <c r="K787" s="25"/>
      <c r="L787" s="25"/>
    </row>
    <row r="788" ht="15.75" customHeight="1">
      <c r="C788" s="24"/>
      <c r="K788" s="25"/>
      <c r="L788" s="25"/>
    </row>
    <row r="789" ht="15.75" customHeight="1">
      <c r="C789" s="24"/>
      <c r="K789" s="25"/>
      <c r="L789" s="25"/>
    </row>
    <row r="790" ht="15.75" customHeight="1">
      <c r="C790" s="24"/>
      <c r="K790" s="25"/>
      <c r="L790" s="25"/>
    </row>
    <row r="791" ht="15.75" customHeight="1">
      <c r="C791" s="24"/>
      <c r="K791" s="25"/>
      <c r="L791" s="25"/>
    </row>
    <row r="792" ht="15.75" customHeight="1">
      <c r="C792" s="24"/>
      <c r="K792" s="25"/>
      <c r="L792" s="25"/>
    </row>
    <row r="793" ht="15.75" customHeight="1">
      <c r="C793" s="24"/>
      <c r="K793" s="25"/>
      <c r="L793" s="25"/>
    </row>
    <row r="794" ht="15.75" customHeight="1">
      <c r="C794" s="24"/>
      <c r="K794" s="25"/>
      <c r="L794" s="25"/>
    </row>
    <row r="795" ht="15.75" customHeight="1">
      <c r="C795" s="24"/>
      <c r="K795" s="25"/>
      <c r="L795" s="25"/>
    </row>
    <row r="796" ht="15.75" customHeight="1">
      <c r="C796" s="24"/>
      <c r="K796" s="25"/>
      <c r="L796" s="25"/>
    </row>
    <row r="797" ht="15.75" customHeight="1">
      <c r="C797" s="24"/>
      <c r="K797" s="25"/>
      <c r="L797" s="25"/>
    </row>
    <row r="798" ht="15.75" customHeight="1">
      <c r="C798" s="24"/>
      <c r="K798" s="25"/>
      <c r="L798" s="25"/>
    </row>
    <row r="799" ht="15.75" customHeight="1">
      <c r="C799" s="24"/>
      <c r="K799" s="25"/>
      <c r="L799" s="25"/>
    </row>
    <row r="800" ht="15.75" customHeight="1">
      <c r="C800" s="24"/>
      <c r="K800" s="25"/>
      <c r="L800" s="25"/>
    </row>
    <row r="801" ht="15.75" customHeight="1">
      <c r="C801" s="24"/>
      <c r="K801" s="25"/>
      <c r="L801" s="25"/>
    </row>
    <row r="802" ht="15.75" customHeight="1">
      <c r="C802" s="24"/>
      <c r="K802" s="25"/>
      <c r="L802" s="25"/>
    </row>
    <row r="803" ht="15.75" customHeight="1">
      <c r="C803" s="24"/>
      <c r="K803" s="25"/>
      <c r="L803" s="25"/>
    </row>
    <row r="804" ht="15.75" customHeight="1">
      <c r="C804" s="24"/>
      <c r="K804" s="25"/>
      <c r="L804" s="25"/>
    </row>
    <row r="805" ht="15.75" customHeight="1">
      <c r="C805" s="24"/>
      <c r="K805" s="25"/>
      <c r="L805" s="25"/>
    </row>
    <row r="806" ht="15.75" customHeight="1">
      <c r="C806" s="24"/>
      <c r="K806" s="25"/>
      <c r="L806" s="25"/>
    </row>
    <row r="807" ht="15.75" customHeight="1">
      <c r="C807" s="24"/>
      <c r="K807" s="25"/>
      <c r="L807" s="25"/>
    </row>
    <row r="808" ht="15.75" customHeight="1">
      <c r="C808" s="24"/>
      <c r="K808" s="25"/>
      <c r="L808" s="25"/>
    </row>
    <row r="809" ht="15.75" customHeight="1">
      <c r="C809" s="24"/>
      <c r="K809" s="25"/>
      <c r="L809" s="25"/>
    </row>
    <row r="810" ht="15.75" customHeight="1">
      <c r="C810" s="24"/>
      <c r="K810" s="25"/>
      <c r="L810" s="25"/>
    </row>
    <row r="811" ht="15.75" customHeight="1">
      <c r="C811" s="24"/>
      <c r="K811" s="25"/>
      <c r="L811" s="25"/>
    </row>
    <row r="812" ht="15.75" customHeight="1">
      <c r="C812" s="24"/>
      <c r="K812" s="25"/>
      <c r="L812" s="25"/>
    </row>
    <row r="813" ht="15.75" customHeight="1">
      <c r="C813" s="24"/>
      <c r="K813" s="25"/>
      <c r="L813" s="25"/>
    </row>
    <row r="814" ht="15.75" customHeight="1">
      <c r="C814" s="24"/>
      <c r="K814" s="25"/>
      <c r="L814" s="25"/>
    </row>
    <row r="815" ht="15.75" customHeight="1">
      <c r="C815" s="24"/>
      <c r="K815" s="25"/>
      <c r="L815" s="25"/>
    </row>
    <row r="816" ht="15.75" customHeight="1">
      <c r="C816" s="24"/>
      <c r="K816" s="25"/>
      <c r="L816" s="25"/>
    </row>
    <row r="817" ht="15.75" customHeight="1">
      <c r="C817" s="24"/>
      <c r="K817" s="25"/>
      <c r="L817" s="25"/>
    </row>
    <row r="818" ht="15.75" customHeight="1">
      <c r="C818" s="24"/>
      <c r="K818" s="25"/>
      <c r="L818" s="25"/>
    </row>
    <row r="819" ht="15.75" customHeight="1">
      <c r="C819" s="24"/>
      <c r="K819" s="25"/>
      <c r="L819" s="25"/>
    </row>
    <row r="820" ht="15.75" customHeight="1">
      <c r="C820" s="24"/>
      <c r="K820" s="25"/>
      <c r="L820" s="25"/>
    </row>
    <row r="821" ht="15.75" customHeight="1">
      <c r="C821" s="24"/>
      <c r="K821" s="25"/>
      <c r="L821" s="25"/>
    </row>
    <row r="822" ht="15.75" customHeight="1">
      <c r="C822" s="24"/>
      <c r="K822" s="25"/>
      <c r="L822" s="25"/>
    </row>
    <row r="823" ht="15.75" customHeight="1">
      <c r="C823" s="24"/>
      <c r="K823" s="25"/>
      <c r="L823" s="25"/>
    </row>
    <row r="824" ht="15.75" customHeight="1">
      <c r="C824" s="24"/>
      <c r="K824" s="25"/>
      <c r="L824" s="25"/>
    </row>
    <row r="825" ht="15.75" customHeight="1">
      <c r="C825" s="24"/>
      <c r="K825" s="25"/>
      <c r="L825" s="25"/>
    </row>
    <row r="826" ht="15.75" customHeight="1">
      <c r="C826" s="24"/>
      <c r="K826" s="25"/>
      <c r="L826" s="25"/>
    </row>
    <row r="827" ht="15.75" customHeight="1">
      <c r="C827" s="24"/>
      <c r="K827" s="25"/>
      <c r="L827" s="25"/>
    </row>
    <row r="828" ht="15.75" customHeight="1">
      <c r="C828" s="24"/>
      <c r="K828" s="25"/>
      <c r="L828" s="25"/>
    </row>
    <row r="829" ht="15.75" customHeight="1">
      <c r="C829" s="24"/>
      <c r="K829" s="25"/>
      <c r="L829" s="25"/>
    </row>
    <row r="830" ht="15.75" customHeight="1">
      <c r="C830" s="24"/>
      <c r="K830" s="25"/>
      <c r="L830" s="25"/>
    </row>
    <row r="831" ht="15.75" customHeight="1">
      <c r="C831" s="24"/>
      <c r="K831" s="25"/>
      <c r="L831" s="25"/>
    </row>
    <row r="832" ht="15.75" customHeight="1">
      <c r="C832" s="24"/>
      <c r="K832" s="25"/>
      <c r="L832" s="25"/>
    </row>
    <row r="833" ht="15.75" customHeight="1">
      <c r="C833" s="24"/>
      <c r="K833" s="25"/>
      <c r="L833" s="25"/>
    </row>
    <row r="834" ht="15.75" customHeight="1">
      <c r="C834" s="24"/>
      <c r="K834" s="25"/>
      <c r="L834" s="25"/>
    </row>
    <row r="835" ht="15.75" customHeight="1">
      <c r="C835" s="24"/>
      <c r="K835" s="25"/>
      <c r="L835" s="25"/>
    </row>
    <row r="836" ht="15.75" customHeight="1">
      <c r="C836" s="24"/>
      <c r="K836" s="25"/>
      <c r="L836" s="25"/>
    </row>
    <row r="837" ht="15.75" customHeight="1">
      <c r="C837" s="24"/>
      <c r="K837" s="25"/>
      <c r="L837" s="25"/>
    </row>
    <row r="838" ht="15.75" customHeight="1">
      <c r="C838" s="24"/>
      <c r="K838" s="25"/>
      <c r="L838" s="25"/>
    </row>
    <row r="839" ht="15.75" customHeight="1">
      <c r="C839" s="24"/>
      <c r="K839" s="25"/>
      <c r="L839" s="25"/>
    </row>
    <row r="840" ht="15.75" customHeight="1">
      <c r="C840" s="24"/>
      <c r="K840" s="25"/>
      <c r="L840" s="25"/>
    </row>
    <row r="841" ht="15.75" customHeight="1">
      <c r="C841" s="24"/>
      <c r="K841" s="25"/>
      <c r="L841" s="25"/>
    </row>
    <row r="842" ht="15.75" customHeight="1">
      <c r="C842" s="24"/>
      <c r="K842" s="25"/>
      <c r="L842" s="25"/>
    </row>
    <row r="843" ht="15.75" customHeight="1">
      <c r="C843" s="24"/>
      <c r="K843" s="25"/>
      <c r="L843" s="25"/>
    </row>
    <row r="844" ht="15.75" customHeight="1">
      <c r="C844" s="24"/>
      <c r="K844" s="25"/>
      <c r="L844" s="25"/>
    </row>
    <row r="845" ht="15.75" customHeight="1">
      <c r="C845" s="24"/>
      <c r="K845" s="25"/>
      <c r="L845" s="25"/>
    </row>
    <row r="846" ht="15.75" customHeight="1">
      <c r="C846" s="24"/>
      <c r="K846" s="25"/>
      <c r="L846" s="25"/>
    </row>
    <row r="847" ht="15.75" customHeight="1">
      <c r="C847" s="24"/>
      <c r="K847" s="25"/>
      <c r="L847" s="25"/>
    </row>
    <row r="848" ht="15.75" customHeight="1">
      <c r="C848" s="24"/>
      <c r="K848" s="25"/>
      <c r="L848" s="25"/>
    </row>
    <row r="849" ht="15.75" customHeight="1">
      <c r="C849" s="24"/>
      <c r="K849" s="25"/>
      <c r="L849" s="25"/>
    </row>
    <row r="850" ht="15.75" customHeight="1">
      <c r="C850" s="24"/>
      <c r="K850" s="25"/>
      <c r="L850" s="25"/>
    </row>
    <row r="851" ht="15.75" customHeight="1">
      <c r="C851" s="24"/>
      <c r="K851" s="25"/>
      <c r="L851" s="25"/>
    </row>
    <row r="852" ht="15.75" customHeight="1">
      <c r="C852" s="24"/>
      <c r="K852" s="25"/>
      <c r="L852" s="25"/>
    </row>
    <row r="853" ht="15.75" customHeight="1">
      <c r="C853" s="24"/>
      <c r="K853" s="25"/>
      <c r="L853" s="25"/>
    </row>
    <row r="854" ht="15.75" customHeight="1">
      <c r="C854" s="24"/>
      <c r="K854" s="25"/>
      <c r="L854" s="25"/>
    </row>
    <row r="855" ht="15.75" customHeight="1">
      <c r="C855" s="24"/>
      <c r="K855" s="25"/>
      <c r="L855" s="25"/>
    </row>
    <row r="856" ht="15.75" customHeight="1">
      <c r="C856" s="24"/>
      <c r="K856" s="25"/>
      <c r="L856" s="25"/>
    </row>
    <row r="857" ht="15.75" customHeight="1">
      <c r="C857" s="24"/>
      <c r="K857" s="25"/>
      <c r="L857" s="25"/>
    </row>
    <row r="858" ht="15.75" customHeight="1">
      <c r="C858" s="24"/>
      <c r="K858" s="25"/>
      <c r="L858" s="25"/>
    </row>
    <row r="859" ht="15.75" customHeight="1">
      <c r="C859" s="24"/>
      <c r="K859" s="25"/>
      <c r="L859" s="25"/>
    </row>
    <row r="860" ht="15.75" customHeight="1">
      <c r="C860" s="24"/>
      <c r="K860" s="25"/>
      <c r="L860" s="25"/>
    </row>
    <row r="861" ht="15.75" customHeight="1">
      <c r="C861" s="24"/>
      <c r="K861" s="25"/>
      <c r="L861" s="25"/>
    </row>
    <row r="862" ht="15.75" customHeight="1">
      <c r="C862" s="24"/>
      <c r="K862" s="25"/>
      <c r="L862" s="25"/>
    </row>
    <row r="863" ht="15.75" customHeight="1">
      <c r="C863" s="24"/>
      <c r="K863" s="25"/>
      <c r="L863" s="25"/>
    </row>
    <row r="864" ht="15.75" customHeight="1">
      <c r="C864" s="24"/>
      <c r="K864" s="25"/>
      <c r="L864" s="25"/>
    </row>
    <row r="865" ht="15.75" customHeight="1">
      <c r="C865" s="24"/>
      <c r="K865" s="25"/>
      <c r="L865" s="25"/>
    </row>
    <row r="866" ht="15.75" customHeight="1">
      <c r="C866" s="24"/>
      <c r="K866" s="25"/>
      <c r="L866" s="25"/>
    </row>
    <row r="867" ht="15.75" customHeight="1">
      <c r="C867" s="24"/>
      <c r="K867" s="25"/>
      <c r="L867" s="25"/>
    </row>
    <row r="868" ht="15.75" customHeight="1">
      <c r="C868" s="24"/>
      <c r="K868" s="25"/>
      <c r="L868" s="25"/>
    </row>
    <row r="869" ht="15.75" customHeight="1">
      <c r="C869" s="24"/>
      <c r="K869" s="25"/>
      <c r="L869" s="25"/>
    </row>
    <row r="870" ht="15.75" customHeight="1">
      <c r="C870" s="24"/>
      <c r="K870" s="25"/>
      <c r="L870" s="25"/>
    </row>
    <row r="871" ht="15.75" customHeight="1">
      <c r="C871" s="24"/>
      <c r="K871" s="25"/>
      <c r="L871" s="25"/>
    </row>
    <row r="872" ht="15.75" customHeight="1">
      <c r="C872" s="24"/>
      <c r="K872" s="25"/>
      <c r="L872" s="25"/>
    </row>
    <row r="873" ht="15.75" customHeight="1">
      <c r="C873" s="24"/>
      <c r="K873" s="25"/>
      <c r="L873" s="25"/>
    </row>
    <row r="874" ht="15.75" customHeight="1">
      <c r="C874" s="24"/>
      <c r="K874" s="25"/>
      <c r="L874" s="25"/>
    </row>
    <row r="875" ht="15.75" customHeight="1">
      <c r="C875" s="24"/>
      <c r="K875" s="25"/>
      <c r="L875" s="25"/>
    </row>
    <row r="876" ht="15.75" customHeight="1">
      <c r="C876" s="24"/>
      <c r="K876" s="25"/>
      <c r="L876" s="25"/>
    </row>
    <row r="877" ht="15.75" customHeight="1">
      <c r="C877" s="24"/>
      <c r="K877" s="25"/>
      <c r="L877" s="25"/>
    </row>
    <row r="878" ht="15.75" customHeight="1">
      <c r="C878" s="24"/>
      <c r="K878" s="25"/>
      <c r="L878" s="25"/>
    </row>
    <row r="879" ht="15.75" customHeight="1">
      <c r="C879" s="24"/>
      <c r="K879" s="25"/>
      <c r="L879" s="25"/>
    </row>
    <row r="880" ht="15.75" customHeight="1">
      <c r="C880" s="24"/>
      <c r="K880" s="25"/>
      <c r="L880" s="25"/>
    </row>
    <row r="881" ht="15.75" customHeight="1">
      <c r="C881" s="24"/>
      <c r="K881" s="25"/>
      <c r="L881" s="25"/>
    </row>
    <row r="882" ht="15.75" customHeight="1">
      <c r="C882" s="24"/>
      <c r="K882" s="25"/>
      <c r="L882" s="25"/>
    </row>
    <row r="883" ht="15.75" customHeight="1">
      <c r="C883" s="24"/>
      <c r="K883" s="25"/>
      <c r="L883" s="25"/>
    </row>
    <row r="884" ht="15.75" customHeight="1">
      <c r="C884" s="24"/>
      <c r="K884" s="25"/>
      <c r="L884" s="25"/>
    </row>
    <row r="885" ht="15.75" customHeight="1">
      <c r="C885" s="24"/>
      <c r="K885" s="25"/>
      <c r="L885" s="25"/>
    </row>
    <row r="886" ht="15.75" customHeight="1">
      <c r="C886" s="24"/>
      <c r="K886" s="25"/>
      <c r="L886" s="25"/>
    </row>
    <row r="887" ht="15.75" customHeight="1">
      <c r="C887" s="24"/>
      <c r="K887" s="25"/>
      <c r="L887" s="25"/>
    </row>
    <row r="888" ht="15.75" customHeight="1">
      <c r="C888" s="24"/>
      <c r="K888" s="25"/>
      <c r="L888" s="25"/>
    </row>
    <row r="889" ht="15.75" customHeight="1">
      <c r="C889" s="24"/>
      <c r="K889" s="25"/>
      <c r="L889" s="25"/>
    </row>
    <row r="890" ht="15.75" customHeight="1">
      <c r="C890" s="24"/>
      <c r="K890" s="25"/>
      <c r="L890" s="25"/>
    </row>
    <row r="891" ht="15.75" customHeight="1">
      <c r="C891" s="24"/>
      <c r="K891" s="25"/>
      <c r="L891" s="25"/>
    </row>
    <row r="892" ht="15.75" customHeight="1">
      <c r="C892" s="24"/>
      <c r="K892" s="25"/>
      <c r="L892" s="25"/>
    </row>
    <row r="893" ht="15.75" customHeight="1">
      <c r="C893" s="24"/>
      <c r="K893" s="25"/>
      <c r="L893" s="25"/>
    </row>
    <row r="894" ht="15.75" customHeight="1">
      <c r="C894" s="24"/>
      <c r="K894" s="25"/>
      <c r="L894" s="25"/>
    </row>
    <row r="895" ht="15.75" customHeight="1">
      <c r="C895" s="24"/>
      <c r="K895" s="25"/>
      <c r="L895" s="25"/>
    </row>
    <row r="896" ht="15.75" customHeight="1">
      <c r="C896" s="24"/>
      <c r="K896" s="25"/>
      <c r="L896" s="25"/>
    </row>
    <row r="897" ht="15.75" customHeight="1">
      <c r="C897" s="24"/>
      <c r="K897" s="25"/>
      <c r="L897" s="25"/>
    </row>
    <row r="898" ht="15.75" customHeight="1">
      <c r="C898" s="24"/>
      <c r="K898" s="25"/>
      <c r="L898" s="25"/>
    </row>
    <row r="899" ht="15.75" customHeight="1">
      <c r="C899" s="24"/>
      <c r="K899" s="25"/>
      <c r="L899" s="25"/>
    </row>
    <row r="900" ht="15.75" customHeight="1">
      <c r="C900" s="24"/>
      <c r="K900" s="25"/>
      <c r="L900" s="25"/>
    </row>
    <row r="901" ht="15.75" customHeight="1">
      <c r="C901" s="24"/>
      <c r="K901" s="25"/>
      <c r="L901" s="25"/>
    </row>
    <row r="902" ht="15.75" customHeight="1">
      <c r="C902" s="24"/>
      <c r="K902" s="25"/>
      <c r="L902" s="25"/>
    </row>
    <row r="903" ht="15.75" customHeight="1">
      <c r="C903" s="24"/>
      <c r="K903" s="25"/>
      <c r="L903" s="25"/>
    </row>
    <row r="904" ht="15.75" customHeight="1">
      <c r="C904" s="24"/>
      <c r="K904" s="25"/>
      <c r="L904" s="25"/>
    </row>
    <row r="905" ht="15.75" customHeight="1">
      <c r="C905" s="24"/>
      <c r="K905" s="25"/>
      <c r="L905" s="25"/>
    </row>
    <row r="906" ht="15.75" customHeight="1">
      <c r="C906" s="24"/>
      <c r="K906" s="25"/>
      <c r="L906" s="25"/>
    </row>
    <row r="907" ht="15.75" customHeight="1">
      <c r="C907" s="24"/>
      <c r="K907" s="25"/>
      <c r="L907" s="25"/>
    </row>
    <row r="908" ht="15.75" customHeight="1">
      <c r="C908" s="24"/>
      <c r="K908" s="25"/>
      <c r="L908" s="25"/>
    </row>
    <row r="909" ht="15.75" customHeight="1">
      <c r="C909" s="24"/>
      <c r="K909" s="25"/>
      <c r="L909" s="25"/>
    </row>
    <row r="910" ht="15.75" customHeight="1">
      <c r="C910" s="24"/>
      <c r="K910" s="25"/>
      <c r="L910" s="25"/>
    </row>
    <row r="911" ht="15.75" customHeight="1">
      <c r="C911" s="24"/>
      <c r="K911" s="25"/>
      <c r="L911" s="25"/>
    </row>
    <row r="912" ht="15.75" customHeight="1">
      <c r="C912" s="24"/>
      <c r="K912" s="25"/>
      <c r="L912" s="25"/>
    </row>
    <row r="913" ht="15.75" customHeight="1">
      <c r="C913" s="24"/>
      <c r="K913" s="25"/>
      <c r="L913" s="25"/>
    </row>
    <row r="914" ht="15.75" customHeight="1">
      <c r="C914" s="24"/>
      <c r="K914" s="25"/>
      <c r="L914" s="25"/>
    </row>
    <row r="915" ht="15.75" customHeight="1">
      <c r="C915" s="24"/>
      <c r="K915" s="25"/>
      <c r="L915" s="25"/>
    </row>
    <row r="916" ht="15.75" customHeight="1">
      <c r="C916" s="24"/>
      <c r="K916" s="25"/>
      <c r="L916" s="25"/>
    </row>
    <row r="917" ht="15.75" customHeight="1">
      <c r="C917" s="24"/>
      <c r="K917" s="25"/>
      <c r="L917" s="25"/>
    </row>
    <row r="918" ht="15.75" customHeight="1">
      <c r="C918" s="24"/>
      <c r="K918" s="25"/>
      <c r="L918" s="25"/>
    </row>
    <row r="919" ht="15.75" customHeight="1">
      <c r="C919" s="24"/>
      <c r="K919" s="25"/>
      <c r="L919" s="25"/>
    </row>
    <row r="920" ht="15.75" customHeight="1">
      <c r="C920" s="24"/>
      <c r="K920" s="25"/>
      <c r="L920" s="25"/>
    </row>
    <row r="921" ht="15.75" customHeight="1">
      <c r="C921" s="24"/>
      <c r="K921" s="25"/>
      <c r="L921" s="25"/>
    </row>
    <row r="922" ht="15.75" customHeight="1">
      <c r="C922" s="24"/>
      <c r="K922" s="25"/>
      <c r="L922" s="25"/>
    </row>
    <row r="923" ht="15.75" customHeight="1">
      <c r="C923" s="24"/>
      <c r="K923" s="25"/>
      <c r="L923" s="25"/>
    </row>
    <row r="924" ht="15.75" customHeight="1">
      <c r="C924" s="24"/>
      <c r="K924" s="25"/>
      <c r="L924" s="25"/>
    </row>
    <row r="925" ht="15.75" customHeight="1">
      <c r="C925" s="24"/>
      <c r="K925" s="25"/>
      <c r="L925" s="25"/>
    </row>
    <row r="926" ht="15.75" customHeight="1">
      <c r="C926" s="24"/>
      <c r="K926" s="25"/>
      <c r="L926" s="25"/>
    </row>
    <row r="927" ht="15.75" customHeight="1">
      <c r="C927" s="24"/>
      <c r="K927" s="25"/>
      <c r="L927" s="25"/>
    </row>
    <row r="928" ht="15.75" customHeight="1">
      <c r="C928" s="24"/>
      <c r="K928" s="25"/>
      <c r="L928" s="25"/>
    </row>
    <row r="929" ht="15.75" customHeight="1">
      <c r="C929" s="24"/>
      <c r="K929" s="25"/>
      <c r="L929" s="25"/>
    </row>
    <row r="930" ht="15.75" customHeight="1">
      <c r="C930" s="24"/>
      <c r="K930" s="25"/>
      <c r="L930" s="25"/>
    </row>
    <row r="931" ht="15.75" customHeight="1">
      <c r="C931" s="24"/>
      <c r="K931" s="25"/>
      <c r="L931" s="25"/>
    </row>
    <row r="932" ht="15.75" customHeight="1">
      <c r="C932" s="24"/>
      <c r="K932" s="25"/>
      <c r="L932" s="25"/>
    </row>
    <row r="933" ht="15.75" customHeight="1">
      <c r="C933" s="24"/>
      <c r="K933" s="25"/>
      <c r="L933" s="25"/>
    </row>
    <row r="934" ht="15.75" customHeight="1">
      <c r="C934" s="24"/>
      <c r="K934" s="25"/>
      <c r="L934" s="25"/>
    </row>
    <row r="935" ht="15.75" customHeight="1">
      <c r="C935" s="24"/>
      <c r="K935" s="25"/>
      <c r="L935" s="25"/>
    </row>
    <row r="936" ht="15.75" customHeight="1">
      <c r="C936" s="24"/>
      <c r="K936" s="25"/>
      <c r="L936" s="25"/>
    </row>
    <row r="937" ht="15.75" customHeight="1">
      <c r="C937" s="24"/>
      <c r="K937" s="25"/>
      <c r="L937" s="25"/>
    </row>
    <row r="938" ht="15.75" customHeight="1">
      <c r="C938" s="24"/>
      <c r="K938" s="25"/>
      <c r="L938" s="25"/>
    </row>
    <row r="939" ht="15.75" customHeight="1">
      <c r="C939" s="24"/>
      <c r="K939" s="25"/>
      <c r="L939" s="25"/>
    </row>
    <row r="940" ht="15.75" customHeight="1">
      <c r="C940" s="24"/>
      <c r="K940" s="25"/>
      <c r="L940" s="25"/>
    </row>
    <row r="941" ht="15.75" customHeight="1">
      <c r="C941" s="24"/>
      <c r="K941" s="25"/>
      <c r="L941" s="25"/>
    </row>
    <row r="942" ht="15.75" customHeight="1">
      <c r="C942" s="24"/>
      <c r="K942" s="25"/>
      <c r="L942" s="25"/>
    </row>
    <row r="943" ht="15.75" customHeight="1">
      <c r="C943" s="24"/>
      <c r="K943" s="25"/>
      <c r="L943" s="25"/>
    </row>
    <row r="944" ht="15.75" customHeight="1">
      <c r="C944" s="24"/>
      <c r="K944" s="25"/>
      <c r="L944" s="25"/>
    </row>
    <row r="945" ht="15.75" customHeight="1">
      <c r="C945" s="24"/>
      <c r="K945" s="25"/>
      <c r="L945" s="25"/>
    </row>
    <row r="946" ht="15.75" customHeight="1">
      <c r="C946" s="24"/>
      <c r="K946" s="25"/>
      <c r="L946" s="25"/>
    </row>
    <row r="947" ht="15.75" customHeight="1">
      <c r="C947" s="24"/>
      <c r="K947" s="25"/>
      <c r="L947" s="25"/>
    </row>
    <row r="948" ht="15.75" customHeight="1">
      <c r="C948" s="24"/>
      <c r="K948" s="25"/>
      <c r="L948" s="25"/>
    </row>
    <row r="949" ht="15.75" customHeight="1">
      <c r="C949" s="24"/>
      <c r="K949" s="25"/>
      <c r="L949" s="25"/>
    </row>
    <row r="950" ht="15.75" customHeight="1">
      <c r="C950" s="24"/>
      <c r="K950" s="25"/>
      <c r="L950" s="25"/>
    </row>
    <row r="951" ht="15.75" customHeight="1">
      <c r="C951" s="24"/>
      <c r="K951" s="25"/>
      <c r="L951" s="25"/>
    </row>
    <row r="952" ht="15.75" customHeight="1">
      <c r="C952" s="24"/>
      <c r="K952" s="25"/>
      <c r="L952" s="25"/>
    </row>
    <row r="953" ht="15.75" customHeight="1">
      <c r="C953" s="24"/>
      <c r="K953" s="25"/>
      <c r="L953" s="25"/>
    </row>
    <row r="954" ht="15.75" customHeight="1">
      <c r="C954" s="24"/>
      <c r="K954" s="25"/>
      <c r="L954" s="25"/>
    </row>
    <row r="955" ht="15.75" customHeight="1">
      <c r="C955" s="24"/>
      <c r="K955" s="25"/>
      <c r="L955" s="25"/>
    </row>
    <row r="956" ht="15.75" customHeight="1">
      <c r="C956" s="24"/>
      <c r="K956" s="25"/>
      <c r="L956" s="25"/>
    </row>
    <row r="957" ht="15.75" customHeight="1">
      <c r="C957" s="24"/>
      <c r="K957" s="25"/>
      <c r="L957" s="25"/>
    </row>
    <row r="958" ht="15.75" customHeight="1">
      <c r="C958" s="24"/>
      <c r="K958" s="25"/>
      <c r="L958" s="25"/>
    </row>
    <row r="959" ht="15.75" customHeight="1">
      <c r="C959" s="24"/>
      <c r="K959" s="25"/>
      <c r="L959" s="25"/>
    </row>
    <row r="960" ht="15.75" customHeight="1">
      <c r="C960" s="24"/>
      <c r="K960" s="25"/>
      <c r="L960" s="25"/>
    </row>
    <row r="961" ht="15.75" customHeight="1">
      <c r="C961" s="24"/>
      <c r="K961" s="25"/>
      <c r="L961" s="25"/>
    </row>
    <row r="962" ht="15.75" customHeight="1">
      <c r="C962" s="24"/>
      <c r="K962" s="25"/>
      <c r="L962" s="25"/>
    </row>
    <row r="963" ht="15.75" customHeight="1">
      <c r="C963" s="24"/>
      <c r="K963" s="25"/>
      <c r="L963" s="25"/>
    </row>
    <row r="964" ht="15.75" customHeight="1">
      <c r="C964" s="24"/>
      <c r="K964" s="25"/>
      <c r="L964" s="25"/>
    </row>
    <row r="965" ht="15.75" customHeight="1">
      <c r="C965" s="24"/>
      <c r="K965" s="25"/>
      <c r="L965" s="25"/>
    </row>
    <row r="966" ht="15.75" customHeight="1">
      <c r="C966" s="24"/>
      <c r="K966" s="25"/>
      <c r="L966" s="25"/>
    </row>
    <row r="967" ht="15.75" customHeight="1">
      <c r="C967" s="24"/>
      <c r="K967" s="25"/>
      <c r="L967" s="25"/>
    </row>
    <row r="968" ht="15.75" customHeight="1">
      <c r="C968" s="24"/>
      <c r="K968" s="25"/>
      <c r="L968" s="25"/>
    </row>
    <row r="969" ht="15.75" customHeight="1">
      <c r="C969" s="24"/>
      <c r="K969" s="25"/>
      <c r="L969" s="25"/>
    </row>
    <row r="970" ht="15.75" customHeight="1">
      <c r="C970" s="24"/>
      <c r="K970" s="25"/>
      <c r="L970" s="25"/>
    </row>
    <row r="971" ht="15.75" customHeight="1">
      <c r="C971" s="24"/>
      <c r="K971" s="25"/>
      <c r="L971" s="25"/>
    </row>
    <row r="972" ht="15.75" customHeight="1">
      <c r="C972" s="24"/>
      <c r="K972" s="25"/>
      <c r="L972" s="25"/>
    </row>
    <row r="973" ht="15.75" customHeight="1">
      <c r="C973" s="24"/>
      <c r="K973" s="25"/>
      <c r="L973" s="25"/>
    </row>
    <row r="974" ht="15.75" customHeight="1">
      <c r="C974" s="24"/>
      <c r="K974" s="25"/>
      <c r="L974" s="25"/>
    </row>
    <row r="975" ht="15.75" customHeight="1">
      <c r="C975" s="24"/>
      <c r="K975" s="25"/>
      <c r="L975" s="25"/>
    </row>
    <row r="976" ht="15.75" customHeight="1">
      <c r="C976" s="24"/>
      <c r="K976" s="25"/>
      <c r="L976" s="25"/>
    </row>
    <row r="977" ht="15.75" customHeight="1">
      <c r="C977" s="24"/>
      <c r="K977" s="25"/>
      <c r="L977" s="25"/>
    </row>
    <row r="978" ht="15.75" customHeight="1">
      <c r="C978" s="24"/>
      <c r="K978" s="25"/>
      <c r="L978" s="25"/>
    </row>
    <row r="979" ht="15.75" customHeight="1">
      <c r="C979" s="24"/>
      <c r="K979" s="25"/>
      <c r="L979" s="25"/>
    </row>
    <row r="980" ht="15.75" customHeight="1">
      <c r="C980" s="24"/>
      <c r="K980" s="25"/>
      <c r="L980" s="25"/>
    </row>
    <row r="981" ht="15.75" customHeight="1">
      <c r="C981" s="24"/>
      <c r="K981" s="25"/>
      <c r="L981" s="25"/>
    </row>
    <row r="982" ht="15.75" customHeight="1">
      <c r="C982" s="24"/>
      <c r="K982" s="25"/>
      <c r="L982" s="25"/>
    </row>
    <row r="983" ht="15.75" customHeight="1">
      <c r="C983" s="24"/>
      <c r="K983" s="25"/>
      <c r="L983" s="25"/>
    </row>
    <row r="984" ht="15.75" customHeight="1">
      <c r="C984" s="24"/>
      <c r="K984" s="25"/>
      <c r="L984" s="25"/>
    </row>
    <row r="985" ht="15.75" customHeight="1">
      <c r="C985" s="24"/>
      <c r="K985" s="25"/>
      <c r="L985" s="25"/>
    </row>
    <row r="986" ht="15.75" customHeight="1">
      <c r="C986" s="24"/>
      <c r="K986" s="25"/>
      <c r="L986" s="25"/>
    </row>
    <row r="987" ht="15.75" customHeight="1">
      <c r="C987" s="24"/>
      <c r="K987" s="25"/>
      <c r="L987" s="25"/>
    </row>
    <row r="988" ht="15.75" customHeight="1">
      <c r="C988" s="24"/>
      <c r="K988" s="25"/>
      <c r="L988" s="25"/>
    </row>
    <row r="989" ht="15.75" customHeight="1">
      <c r="C989" s="24"/>
      <c r="K989" s="25"/>
      <c r="L989" s="25"/>
    </row>
    <row r="990" ht="15.75" customHeight="1">
      <c r="C990" s="24"/>
      <c r="K990" s="25"/>
      <c r="L990" s="25"/>
    </row>
    <row r="991" ht="15.75" customHeight="1">
      <c r="C991" s="24"/>
      <c r="K991" s="25"/>
      <c r="L991" s="25"/>
    </row>
    <row r="992" ht="15.75" customHeight="1">
      <c r="C992" s="24"/>
      <c r="K992" s="25"/>
      <c r="L992" s="25"/>
    </row>
    <row r="993" ht="15.75" customHeight="1">
      <c r="C993" s="24"/>
      <c r="K993" s="25"/>
      <c r="L993" s="25"/>
    </row>
    <row r="994" ht="15.75" customHeight="1">
      <c r="C994" s="24"/>
      <c r="K994" s="25"/>
      <c r="L994" s="25"/>
    </row>
    <row r="995" ht="15.75" customHeight="1">
      <c r="C995" s="24"/>
      <c r="K995" s="25"/>
      <c r="L995" s="25"/>
    </row>
    <row r="996" ht="15.75" customHeight="1">
      <c r="C996" s="24"/>
      <c r="K996" s="25"/>
      <c r="L996" s="25"/>
    </row>
    <row r="997" ht="15.75" customHeight="1">
      <c r="C997" s="24"/>
      <c r="K997" s="25"/>
      <c r="L997" s="25"/>
    </row>
    <row r="998" ht="15.75" customHeight="1">
      <c r="C998" s="24"/>
      <c r="K998" s="25"/>
      <c r="L998" s="25"/>
    </row>
    <row r="999" ht="15.75" customHeight="1">
      <c r="C999" s="24"/>
      <c r="K999" s="25"/>
      <c r="L999" s="25"/>
    </row>
    <row r="1000" ht="15.75" customHeight="1">
      <c r="C1000" s="24"/>
      <c r="K1000" s="25"/>
      <c r="L1000" s="25"/>
    </row>
    <row r="1001" ht="15.75" customHeight="1">
      <c r="C1001" s="24"/>
      <c r="K1001" s="25"/>
      <c r="L1001" s="25"/>
    </row>
  </sheetData>
  <mergeCells count="1">
    <mergeCell ref="N13:O1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7.56"/>
    <col customWidth="1" min="3" max="3" width="19.67"/>
    <col customWidth="1" min="4" max="4" width="18.33"/>
    <col customWidth="1" min="5" max="5" width="19.0"/>
  </cols>
  <sheetData>
    <row r="1">
      <c r="B1" s="6" t="s">
        <v>492</v>
      </c>
      <c r="E1" s="6"/>
      <c r="F1" s="6"/>
      <c r="G1" s="38" t="s">
        <v>493</v>
      </c>
    </row>
    <row r="2">
      <c r="A2" s="6" t="s">
        <v>52</v>
      </c>
      <c r="B2" s="40" t="s">
        <v>494</v>
      </c>
      <c r="C2" s="40" t="s">
        <v>495</v>
      </c>
      <c r="D2" s="40" t="s">
        <v>496</v>
      </c>
      <c r="E2" s="41" t="s">
        <v>497</v>
      </c>
      <c r="F2" s="40"/>
      <c r="G2" s="41" t="s">
        <v>494</v>
      </c>
      <c r="H2" s="40" t="s">
        <v>495</v>
      </c>
    </row>
    <row r="3">
      <c r="A3" s="6" t="s">
        <v>498</v>
      </c>
      <c r="B3" s="11">
        <v>0.581</v>
      </c>
      <c r="C3" s="6">
        <v>0.525</v>
      </c>
      <c r="D3" s="6">
        <v>0.525</v>
      </c>
    </row>
    <row r="4">
      <c r="A4" s="6" t="s">
        <v>56</v>
      </c>
      <c r="B4" s="11">
        <v>0.666</v>
      </c>
      <c r="C4" s="6">
        <v>0.548</v>
      </c>
      <c r="D4" s="6">
        <v>0.65</v>
      </c>
    </row>
    <row r="5">
      <c r="A5" s="6" t="s">
        <v>63</v>
      </c>
      <c r="B5" s="42">
        <v>0.379</v>
      </c>
      <c r="C5" s="11">
        <v>0.515</v>
      </c>
      <c r="D5" s="6">
        <v>0.871</v>
      </c>
    </row>
    <row r="6">
      <c r="A6" s="6" t="s">
        <v>70</v>
      </c>
      <c r="B6" s="42">
        <v>0.337</v>
      </c>
      <c r="C6" s="6">
        <v>0.388</v>
      </c>
      <c r="D6" s="38">
        <v>0.987</v>
      </c>
      <c r="E6" s="6">
        <v>0.975</v>
      </c>
      <c r="H6" s="6">
        <v>0.0</v>
      </c>
    </row>
    <row r="7">
      <c r="A7" s="6" t="s">
        <v>99</v>
      </c>
      <c r="B7" s="6">
        <v>0.264</v>
      </c>
      <c r="C7" s="6">
        <v>0.222</v>
      </c>
      <c r="D7" s="6">
        <v>0.995</v>
      </c>
      <c r="H7" s="6">
        <v>0.66</v>
      </c>
    </row>
    <row r="8">
      <c r="A8" s="6" t="s">
        <v>68</v>
      </c>
      <c r="B8" s="6">
        <v>0.468</v>
      </c>
    </row>
    <row r="11">
      <c r="B11" s="38" t="s">
        <v>499</v>
      </c>
    </row>
    <row r="12">
      <c r="A12" s="6" t="s">
        <v>52</v>
      </c>
      <c r="B12" s="40" t="s">
        <v>494</v>
      </c>
      <c r="C12" s="40" t="s">
        <v>495</v>
      </c>
      <c r="D12" s="40" t="s">
        <v>496</v>
      </c>
    </row>
    <row r="13">
      <c r="A13" s="6" t="s">
        <v>498</v>
      </c>
      <c r="B13" s="43">
        <v>-0.9681079</v>
      </c>
      <c r="C13" s="6">
        <v>-0.55099405</v>
      </c>
      <c r="D13" s="6">
        <v>-0.7493461</v>
      </c>
    </row>
    <row r="14">
      <c r="A14" s="6" t="s">
        <v>56</v>
      </c>
      <c r="B14" s="43">
        <v>-0.5961531</v>
      </c>
      <c r="C14" s="6">
        <v>-0.01729251</v>
      </c>
      <c r="D14" s="6">
        <v>-2.05454406</v>
      </c>
    </row>
    <row r="15">
      <c r="A15" s="6" t="s">
        <v>63</v>
      </c>
      <c r="B15" s="42">
        <v>-1.10779357</v>
      </c>
      <c r="C15" s="43">
        <v>-38.01892127</v>
      </c>
      <c r="D15" s="6">
        <v>-29.01892144</v>
      </c>
    </row>
    <row r="16">
      <c r="A16" s="6" t="s">
        <v>70</v>
      </c>
      <c r="B16" s="42">
        <v>2.98519273</v>
      </c>
      <c r="C16" s="6">
        <v>6.16876787</v>
      </c>
      <c r="D16" s="6">
        <v>-94.84128328</v>
      </c>
      <c r="E16" s="38" t="s">
        <v>500</v>
      </c>
    </row>
    <row r="17">
      <c r="A17" s="6" t="s">
        <v>99</v>
      </c>
      <c r="B17" s="6">
        <v>-2.2418392</v>
      </c>
      <c r="C17" s="6">
        <v>-2.11750715</v>
      </c>
      <c r="D17" s="6">
        <v>-14.65932355</v>
      </c>
    </row>
    <row r="20">
      <c r="B20" s="38" t="s">
        <v>501</v>
      </c>
    </row>
    <row r="21">
      <c r="A21" s="6" t="s">
        <v>52</v>
      </c>
      <c r="B21" s="40" t="s">
        <v>494</v>
      </c>
      <c r="C21" s="40" t="s">
        <v>495</v>
      </c>
      <c r="D21" s="40" t="s">
        <v>496</v>
      </c>
    </row>
    <row r="22">
      <c r="A22" s="6" t="s">
        <v>498</v>
      </c>
      <c r="B22" s="43" t="s">
        <v>502</v>
      </c>
      <c r="C22" s="6" t="s">
        <v>503</v>
      </c>
      <c r="D22" s="6" t="s">
        <v>504</v>
      </c>
    </row>
    <row r="23">
      <c r="A23" s="6" t="s">
        <v>56</v>
      </c>
      <c r="B23" s="43" t="s">
        <v>505</v>
      </c>
      <c r="C23" s="6" t="s">
        <v>506</v>
      </c>
      <c r="D23" s="6" t="s">
        <v>507</v>
      </c>
    </row>
    <row r="24">
      <c r="A24" s="6" t="s">
        <v>63</v>
      </c>
      <c r="B24" s="42" t="s">
        <v>508</v>
      </c>
      <c r="C24" s="43" t="s">
        <v>509</v>
      </c>
      <c r="D24" s="6" t="s">
        <v>510</v>
      </c>
    </row>
    <row r="25">
      <c r="A25" s="6" t="s">
        <v>70</v>
      </c>
      <c r="B25" s="42" t="s">
        <v>511</v>
      </c>
      <c r="C25" s="6" t="s">
        <v>512</v>
      </c>
      <c r="D25" s="6" t="s">
        <v>513</v>
      </c>
    </row>
    <row r="26">
      <c r="A26" s="6" t="s">
        <v>99</v>
      </c>
      <c r="B26" s="6" t="s">
        <v>514</v>
      </c>
      <c r="C26" s="6" t="s">
        <v>515</v>
      </c>
      <c r="D26" s="6" t="s">
        <v>516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3" width="10.56"/>
    <col customWidth="1" min="4" max="4" width="6.0"/>
    <col customWidth="1" min="5" max="7" width="10.56"/>
    <col customWidth="1" min="8" max="8" width="6.33"/>
    <col customWidth="1" min="9" max="10" width="10.56"/>
    <col customWidth="1" min="11" max="11" width="13.78"/>
    <col customWidth="1" min="12" max="12" width="14.67"/>
    <col customWidth="1" min="13" max="31" width="10.56"/>
  </cols>
  <sheetData>
    <row r="1" ht="15.75" customHeight="1">
      <c r="A1" s="44" t="s">
        <v>2</v>
      </c>
      <c r="B1" s="2" t="s">
        <v>4</v>
      </c>
      <c r="C1" s="2" t="s">
        <v>6</v>
      </c>
      <c r="D1" s="24"/>
      <c r="E1" s="2" t="s">
        <v>7</v>
      </c>
      <c r="F1" s="2" t="s">
        <v>9</v>
      </c>
      <c r="G1" s="6" t="s">
        <v>126</v>
      </c>
      <c r="J1" s="2" t="s">
        <v>10</v>
      </c>
      <c r="K1" s="4" t="s">
        <v>12</v>
      </c>
      <c r="L1" s="4" t="s">
        <v>19</v>
      </c>
    </row>
    <row r="2" ht="15.75" customHeight="1">
      <c r="A2" s="44"/>
      <c r="D2" s="24"/>
      <c r="K2" s="4"/>
      <c r="L2" s="4"/>
      <c r="P2" s="6" t="s">
        <v>517</v>
      </c>
      <c r="Q2" s="6" t="s">
        <v>171</v>
      </c>
      <c r="R2" s="6" t="s">
        <v>20</v>
      </c>
      <c r="S2" s="6" t="s">
        <v>518</v>
      </c>
    </row>
    <row r="3" ht="15.75" customHeight="1">
      <c r="A3" s="45" t="s">
        <v>519</v>
      </c>
      <c r="B3" s="6">
        <v>2018.0</v>
      </c>
      <c r="C3" s="6">
        <v>3.0</v>
      </c>
      <c r="D3" s="46" t="str">
        <f t="shared" ref="D3:D37" si="1">B3&amp;C3</f>
        <v>20183</v>
      </c>
      <c r="E3" s="9">
        <v>0.63</v>
      </c>
      <c r="F3" s="6" t="s">
        <v>307</v>
      </c>
      <c r="G3" s="6" t="s">
        <v>384</v>
      </c>
      <c r="H3" s="6" t="str">
        <f t="shared" ref="H3:H37" si="2">RIGHT(G3,3)</f>
        <v>94%</v>
      </c>
      <c r="I3" s="6">
        <f t="shared" ref="I3:I37" si="3">H3*E3</f>
        <v>0.5922</v>
      </c>
      <c r="J3" s="6" t="s">
        <v>18</v>
      </c>
      <c r="K3" s="4">
        <f>VLOOKUP(J3,Bins!$A$1:$B$12,2,0)</f>
        <v>3</v>
      </c>
      <c r="L3" s="4">
        <f t="shared" ref="L3:L37" si="4">E3*K3</f>
        <v>1.89</v>
      </c>
      <c r="O3" s="47">
        <v>20183.0</v>
      </c>
      <c r="P3" s="2">
        <f t="shared" ref="P3:P10" si="5">SUMIF(D:D,O3,I:I)</f>
        <v>0.79578</v>
      </c>
      <c r="Q3" s="2">
        <f t="shared" ref="Q3:Q10" si="6">SUMIF($D$3:$D$37,O3,$L$3:$L$37)</f>
        <v>2.63</v>
      </c>
      <c r="R3" s="2">
        <f t="shared" ref="R3:R9" si="7">sumif($D$39:$D$108,O3,$L$39:$L$108)</f>
        <v>2.143</v>
      </c>
      <c r="S3" s="6">
        <v>0.8</v>
      </c>
      <c r="U3" s="6" t="s">
        <v>63</v>
      </c>
      <c r="V3" s="2">
        <v>2018.0</v>
      </c>
      <c r="W3" s="2">
        <v>3.0</v>
      </c>
      <c r="X3" s="6">
        <v>0.8</v>
      </c>
    </row>
    <row r="4" ht="15.75" customHeight="1">
      <c r="A4" s="45" t="s">
        <v>519</v>
      </c>
      <c r="B4" s="6">
        <v>2018.0</v>
      </c>
      <c r="C4" s="6">
        <v>3.0</v>
      </c>
      <c r="D4" s="46" t="str">
        <f t="shared" si="1"/>
        <v>20183</v>
      </c>
      <c r="E4" s="9">
        <v>0.191</v>
      </c>
      <c r="F4" s="6" t="s">
        <v>520</v>
      </c>
      <c r="G4" s="6" t="s">
        <v>521</v>
      </c>
      <c r="H4" s="6" t="str">
        <f t="shared" si="2"/>
        <v>58%</v>
      </c>
      <c r="I4" s="6">
        <f t="shared" si="3"/>
        <v>0.11078</v>
      </c>
      <c r="J4" s="6" t="s">
        <v>17</v>
      </c>
      <c r="K4" s="4">
        <f>VLOOKUP(J4,Bins!$A$1:$B$12,2,0)</f>
        <v>2</v>
      </c>
      <c r="L4" s="4">
        <f t="shared" si="4"/>
        <v>0.382</v>
      </c>
      <c r="O4" s="47">
        <v>20184.0</v>
      </c>
      <c r="P4" s="2">
        <f t="shared" si="5"/>
        <v>0.75545</v>
      </c>
      <c r="Q4" s="2">
        <f t="shared" si="6"/>
        <v>2.61</v>
      </c>
      <c r="R4" s="2">
        <f t="shared" si="7"/>
        <v>3.351</v>
      </c>
      <c r="S4" s="6">
        <v>-0.8</v>
      </c>
      <c r="U4" s="6" t="s">
        <v>63</v>
      </c>
      <c r="V4" s="2">
        <v>2018.0</v>
      </c>
      <c r="W4" s="2">
        <v>4.0</v>
      </c>
      <c r="X4" s="6">
        <v>-0.8</v>
      </c>
    </row>
    <row r="5" ht="15.75" customHeight="1">
      <c r="A5" s="45" t="s">
        <v>519</v>
      </c>
      <c r="B5" s="6">
        <v>2018.0</v>
      </c>
      <c r="C5" s="6">
        <v>3.0</v>
      </c>
      <c r="D5" s="46" t="str">
        <f t="shared" si="1"/>
        <v>20183</v>
      </c>
      <c r="E5" s="9">
        <v>0.092</v>
      </c>
      <c r="F5" s="6" t="s">
        <v>522</v>
      </c>
      <c r="G5" s="6" t="s">
        <v>523</v>
      </c>
      <c r="H5" s="6" t="str">
        <f t="shared" si="2"/>
        <v>29%</v>
      </c>
      <c r="I5" s="6">
        <f t="shared" si="3"/>
        <v>0.02668</v>
      </c>
      <c r="J5" s="6" t="s">
        <v>17</v>
      </c>
      <c r="K5" s="4">
        <f>VLOOKUP(J5,Bins!$A$1:$B$12,2,0)</f>
        <v>2</v>
      </c>
      <c r="L5" s="4">
        <f t="shared" si="4"/>
        <v>0.184</v>
      </c>
      <c r="O5" s="47">
        <v>20191.0</v>
      </c>
      <c r="P5" s="2">
        <f t="shared" si="5"/>
        <v>0.70759</v>
      </c>
      <c r="Q5" s="2">
        <f t="shared" si="6"/>
        <v>2.478</v>
      </c>
      <c r="R5" s="2">
        <f t="shared" si="7"/>
        <v>2.029</v>
      </c>
      <c r="S5" s="6">
        <v>2.3</v>
      </c>
      <c r="U5" s="6" t="s">
        <v>63</v>
      </c>
      <c r="V5" s="2">
        <v>2019.0</v>
      </c>
      <c r="W5" s="2">
        <v>1.0</v>
      </c>
      <c r="X5" s="6">
        <v>2.3</v>
      </c>
    </row>
    <row r="6" ht="15.75" customHeight="1">
      <c r="A6" s="45" t="s">
        <v>519</v>
      </c>
      <c r="B6" s="6">
        <v>2018.0</v>
      </c>
      <c r="C6" s="6">
        <v>3.0</v>
      </c>
      <c r="D6" s="46" t="str">
        <f t="shared" si="1"/>
        <v>20183</v>
      </c>
      <c r="E6" s="9">
        <v>0.087</v>
      </c>
      <c r="F6" s="6" t="s">
        <v>524</v>
      </c>
      <c r="G6" s="6" t="s">
        <v>525</v>
      </c>
      <c r="H6" s="6" t="str">
        <f t="shared" si="2"/>
        <v>76%</v>
      </c>
      <c r="I6" s="6">
        <f t="shared" si="3"/>
        <v>0.06612</v>
      </c>
      <c r="J6" s="6" t="s">
        <v>17</v>
      </c>
      <c r="K6" s="4">
        <f>VLOOKUP(J6,Bins!$A$1:$B$12,2,0)</f>
        <v>2</v>
      </c>
      <c r="L6" s="4">
        <f t="shared" si="4"/>
        <v>0.174</v>
      </c>
      <c r="O6" s="47">
        <v>20192.0</v>
      </c>
      <c r="P6" s="2">
        <f t="shared" si="5"/>
        <v>0.7543</v>
      </c>
      <c r="Q6" s="2">
        <f t="shared" si="6"/>
        <v>2.472</v>
      </c>
      <c r="R6" s="2">
        <f t="shared" si="7"/>
        <v>1.993</v>
      </c>
      <c r="S6" s="6">
        <v>-0.8</v>
      </c>
      <c r="U6" s="6" t="s">
        <v>63</v>
      </c>
      <c r="V6" s="2">
        <v>2019.0</v>
      </c>
      <c r="W6" s="2">
        <v>2.0</v>
      </c>
      <c r="X6" s="6">
        <v>-0.8</v>
      </c>
    </row>
    <row r="7" ht="15.75" customHeight="1">
      <c r="A7" s="45" t="s">
        <v>526</v>
      </c>
      <c r="B7" s="6">
        <v>2018.0</v>
      </c>
      <c r="C7" s="6">
        <v>4.0</v>
      </c>
      <c r="D7" s="46" t="str">
        <f t="shared" si="1"/>
        <v>20184</v>
      </c>
      <c r="E7" s="9">
        <v>0.612</v>
      </c>
      <c r="F7" s="6" t="s">
        <v>527</v>
      </c>
      <c r="G7" s="6" t="s">
        <v>528</v>
      </c>
      <c r="H7" s="6" t="str">
        <f t="shared" si="2"/>
        <v>94%</v>
      </c>
      <c r="I7" s="6">
        <f t="shared" si="3"/>
        <v>0.57528</v>
      </c>
      <c r="J7" s="6" t="s">
        <v>18</v>
      </c>
      <c r="K7" s="4">
        <f>VLOOKUP(J7,Bins!$A$1:$B$12,2,0)</f>
        <v>3</v>
      </c>
      <c r="L7" s="4">
        <f t="shared" si="4"/>
        <v>1.836</v>
      </c>
      <c r="O7" s="47">
        <v>20193.0</v>
      </c>
      <c r="P7" s="2">
        <f t="shared" si="5"/>
        <v>0.57307</v>
      </c>
      <c r="Q7" s="2">
        <f t="shared" si="6"/>
        <v>2.314</v>
      </c>
      <c r="R7" s="2">
        <f t="shared" si="7"/>
        <v>1.755</v>
      </c>
      <c r="S7" s="6">
        <v>2.2</v>
      </c>
      <c r="U7" s="6" t="s">
        <v>63</v>
      </c>
      <c r="V7" s="2">
        <v>2019.0</v>
      </c>
      <c r="W7" s="2">
        <v>3.0</v>
      </c>
      <c r="X7" s="6">
        <v>2.2</v>
      </c>
    </row>
    <row r="8" ht="15.75" customHeight="1">
      <c r="A8" s="45" t="s">
        <v>526</v>
      </c>
      <c r="B8" s="6">
        <v>2018.0</v>
      </c>
      <c r="C8" s="6">
        <v>4.0</v>
      </c>
      <c r="D8" s="46" t="str">
        <f t="shared" si="1"/>
        <v>20184</v>
      </c>
      <c r="E8" s="9">
        <v>0.214</v>
      </c>
      <c r="F8" s="6" t="s">
        <v>529</v>
      </c>
      <c r="G8" s="6" t="s">
        <v>530</v>
      </c>
      <c r="H8" s="6" t="str">
        <f t="shared" si="2"/>
        <v>58%</v>
      </c>
      <c r="I8" s="6">
        <f t="shared" si="3"/>
        <v>0.12412</v>
      </c>
      <c r="J8" s="6" t="s">
        <v>17</v>
      </c>
      <c r="K8" s="4">
        <f>VLOOKUP(J8,Bins!$A$1:$B$12,2,0)</f>
        <v>2</v>
      </c>
      <c r="L8" s="4">
        <f t="shared" si="4"/>
        <v>0.428</v>
      </c>
      <c r="O8" s="47">
        <v>20194.0</v>
      </c>
      <c r="P8" s="2">
        <f t="shared" si="5"/>
        <v>0.73162</v>
      </c>
      <c r="Q8" s="2">
        <f t="shared" si="6"/>
        <v>2.544</v>
      </c>
      <c r="R8" s="2">
        <f t="shared" si="7"/>
        <v>2.822</v>
      </c>
      <c r="S8" s="6">
        <v>0.6</v>
      </c>
      <c r="U8" s="6" t="s">
        <v>63</v>
      </c>
      <c r="V8" s="2">
        <v>2019.0</v>
      </c>
      <c r="W8" s="2">
        <v>4.0</v>
      </c>
      <c r="X8" s="6">
        <v>0.6</v>
      </c>
    </row>
    <row r="9" ht="15.75" customHeight="1">
      <c r="A9" s="45" t="s">
        <v>526</v>
      </c>
      <c r="B9" s="6">
        <v>2018.0</v>
      </c>
      <c r="C9" s="6">
        <v>4.0</v>
      </c>
      <c r="D9" s="46" t="str">
        <f t="shared" si="1"/>
        <v>20184</v>
      </c>
      <c r="E9" s="9">
        <v>0.143</v>
      </c>
      <c r="F9" s="6" t="s">
        <v>531</v>
      </c>
      <c r="G9" s="6" t="s">
        <v>532</v>
      </c>
      <c r="H9" s="6" t="str">
        <f t="shared" si="2"/>
        <v>35%</v>
      </c>
      <c r="I9" s="6">
        <f t="shared" si="3"/>
        <v>0.05005</v>
      </c>
      <c r="J9" s="6" t="s">
        <v>17</v>
      </c>
      <c r="K9" s="4">
        <f>VLOOKUP(J9,Bins!$A$1:$B$12,2,0)</f>
        <v>2</v>
      </c>
      <c r="L9" s="4">
        <f t="shared" si="4"/>
        <v>0.286</v>
      </c>
      <c r="O9" s="47">
        <v>20201.0</v>
      </c>
      <c r="P9" s="2">
        <f t="shared" si="5"/>
        <v>0.82831</v>
      </c>
      <c r="Q9" s="2">
        <f t="shared" si="6"/>
        <v>2.635</v>
      </c>
      <c r="R9" s="2">
        <f t="shared" si="7"/>
        <v>2.391</v>
      </c>
      <c r="S9" s="6">
        <v>-4.7</v>
      </c>
      <c r="U9" s="6" t="s">
        <v>63</v>
      </c>
      <c r="V9" s="2">
        <v>2020.0</v>
      </c>
      <c r="W9" s="2">
        <v>1.0</v>
      </c>
      <c r="X9" s="6">
        <v>-4.7</v>
      </c>
    </row>
    <row r="10" ht="15.75" customHeight="1">
      <c r="A10" s="45" t="s">
        <v>526</v>
      </c>
      <c r="B10" s="6">
        <v>2018.0</v>
      </c>
      <c r="C10" s="6">
        <v>4.0</v>
      </c>
      <c r="D10" s="46" t="str">
        <f t="shared" si="1"/>
        <v>20184</v>
      </c>
      <c r="E10" s="9">
        <v>0.03</v>
      </c>
      <c r="F10" s="6" t="s">
        <v>533</v>
      </c>
      <c r="G10" s="6" t="s">
        <v>534</v>
      </c>
      <c r="H10" s="6" t="str">
        <f t="shared" si="2"/>
        <v>20%</v>
      </c>
      <c r="I10" s="6">
        <f t="shared" si="3"/>
        <v>0.006</v>
      </c>
      <c r="J10" s="6" t="s">
        <v>17</v>
      </c>
      <c r="K10" s="4">
        <f>VLOOKUP(J10,Bins!$A$1:$B$12,2,0)</f>
        <v>2</v>
      </c>
      <c r="L10" s="4">
        <f t="shared" si="4"/>
        <v>0.06</v>
      </c>
      <c r="O10" s="47">
        <v>20202.0</v>
      </c>
      <c r="P10" s="2">
        <f t="shared" si="5"/>
        <v>0.80576</v>
      </c>
      <c r="Q10" s="2">
        <f t="shared" si="6"/>
        <v>2.601</v>
      </c>
      <c r="R10" s="2">
        <f>sumif($D$39:$D$118,O10,$L$39:$L$118)</f>
        <v>2.259</v>
      </c>
    </row>
    <row r="11" ht="15.75" customHeight="1">
      <c r="A11" s="45" t="s">
        <v>535</v>
      </c>
      <c r="B11" s="6">
        <v>2019.0</v>
      </c>
      <c r="C11" s="6">
        <v>1.0</v>
      </c>
      <c r="D11" s="46" t="str">
        <f t="shared" si="1"/>
        <v>20191</v>
      </c>
      <c r="E11" s="9">
        <v>0.478</v>
      </c>
      <c r="F11" s="6" t="s">
        <v>307</v>
      </c>
      <c r="G11" s="6" t="s">
        <v>238</v>
      </c>
      <c r="H11" s="6" t="str">
        <f t="shared" si="2"/>
        <v>97%</v>
      </c>
      <c r="I11" s="6">
        <f t="shared" si="3"/>
        <v>0.46366</v>
      </c>
      <c r="J11" s="6" t="s">
        <v>18</v>
      </c>
      <c r="K11" s="4">
        <f>VLOOKUP(J11,Bins!$A$1:$B$12,2,0)</f>
        <v>3</v>
      </c>
      <c r="L11" s="4">
        <f t="shared" si="4"/>
        <v>1.434</v>
      </c>
    </row>
    <row r="12" ht="15.75" customHeight="1">
      <c r="A12" s="45" t="s">
        <v>535</v>
      </c>
      <c r="B12" s="6">
        <v>2019.0</v>
      </c>
      <c r="C12" s="6">
        <v>1.0</v>
      </c>
      <c r="D12" s="46" t="str">
        <f t="shared" si="1"/>
        <v>20191</v>
      </c>
      <c r="E12" s="9">
        <v>0.215</v>
      </c>
      <c r="F12" s="6" t="s">
        <v>536</v>
      </c>
      <c r="G12" s="6" t="s">
        <v>537</v>
      </c>
      <c r="H12" s="6" t="str">
        <f t="shared" si="2"/>
        <v>44%</v>
      </c>
      <c r="I12" s="6">
        <f t="shared" si="3"/>
        <v>0.0946</v>
      </c>
      <c r="J12" s="6" t="s">
        <v>17</v>
      </c>
      <c r="K12" s="4">
        <f>VLOOKUP(J12,Bins!$A$1:$B$12,2,0)</f>
        <v>2</v>
      </c>
      <c r="L12" s="4">
        <f t="shared" si="4"/>
        <v>0.43</v>
      </c>
    </row>
    <row r="13" ht="15.75" customHeight="1">
      <c r="A13" s="45" t="s">
        <v>535</v>
      </c>
      <c r="B13" s="6">
        <v>2019.0</v>
      </c>
      <c r="C13" s="6">
        <v>1.0</v>
      </c>
      <c r="D13" s="46" t="str">
        <f t="shared" si="1"/>
        <v>20191</v>
      </c>
      <c r="E13" s="29">
        <v>0.164</v>
      </c>
      <c r="F13" s="6" t="s">
        <v>538</v>
      </c>
      <c r="G13" s="6" t="s">
        <v>539</v>
      </c>
      <c r="H13" s="6" t="str">
        <f t="shared" si="2"/>
        <v>71%</v>
      </c>
      <c r="I13" s="6">
        <f t="shared" si="3"/>
        <v>0.11644</v>
      </c>
      <c r="J13" s="6" t="s">
        <v>17</v>
      </c>
      <c r="K13" s="4">
        <f>VLOOKUP(J13,Bins!$A$1:$B$12,2,0)</f>
        <v>2</v>
      </c>
      <c r="L13" s="4">
        <f t="shared" si="4"/>
        <v>0.328</v>
      </c>
    </row>
    <row r="14" ht="15.75" customHeight="1">
      <c r="A14" s="45" t="s">
        <v>535</v>
      </c>
      <c r="B14" s="6">
        <v>2019.0</v>
      </c>
      <c r="C14" s="6">
        <v>1.0</v>
      </c>
      <c r="D14" s="46" t="str">
        <f t="shared" si="1"/>
        <v>20191</v>
      </c>
      <c r="E14" s="29">
        <v>0.143</v>
      </c>
      <c r="F14" s="6" t="s">
        <v>540</v>
      </c>
      <c r="G14" s="6" t="s">
        <v>541</v>
      </c>
      <c r="H14" s="6" t="str">
        <f t="shared" si="2"/>
        <v>23%</v>
      </c>
      <c r="I14" s="6">
        <f t="shared" si="3"/>
        <v>0.03289</v>
      </c>
      <c r="J14" s="6" t="s">
        <v>17</v>
      </c>
      <c r="K14" s="4">
        <f>VLOOKUP(J14,Bins!$A$1:$B$12,2,0)</f>
        <v>2</v>
      </c>
      <c r="L14" s="4">
        <f t="shared" si="4"/>
        <v>0.286</v>
      </c>
    </row>
    <row r="15" ht="15.75" customHeight="1">
      <c r="A15" s="45" t="s">
        <v>542</v>
      </c>
      <c r="B15" s="6">
        <v>2019.0</v>
      </c>
      <c r="C15" s="6">
        <v>2.0</v>
      </c>
      <c r="D15" s="46" t="str">
        <f t="shared" si="1"/>
        <v>20192</v>
      </c>
      <c r="E15" s="29">
        <v>0.472</v>
      </c>
      <c r="F15" s="6" t="s">
        <v>229</v>
      </c>
      <c r="G15" s="36">
        <v>0.98</v>
      </c>
      <c r="H15" s="6" t="str">
        <f t="shared" si="2"/>
        <v>98%</v>
      </c>
      <c r="I15" s="6">
        <f t="shared" si="3"/>
        <v>0.46256</v>
      </c>
      <c r="J15" s="6" t="s">
        <v>18</v>
      </c>
      <c r="K15" s="4">
        <f>VLOOKUP(J15,Bins!$A$1:$B$12,2,0)</f>
        <v>3</v>
      </c>
      <c r="L15" s="4">
        <f t="shared" si="4"/>
        <v>1.416</v>
      </c>
    </row>
    <row r="16" ht="15.75" customHeight="1">
      <c r="A16" s="45" t="s">
        <v>542</v>
      </c>
      <c r="B16" s="6">
        <v>2019.0</v>
      </c>
      <c r="C16" s="6">
        <v>2.0</v>
      </c>
      <c r="D16" s="46" t="str">
        <f t="shared" si="1"/>
        <v>20192</v>
      </c>
      <c r="E16" s="29">
        <v>0.193</v>
      </c>
      <c r="F16" s="6" t="s">
        <v>543</v>
      </c>
      <c r="G16" s="6" t="s">
        <v>530</v>
      </c>
      <c r="H16" s="6" t="str">
        <f t="shared" si="2"/>
        <v>58%</v>
      </c>
      <c r="I16" s="6">
        <f t="shared" si="3"/>
        <v>0.11194</v>
      </c>
      <c r="J16" s="6" t="s">
        <v>17</v>
      </c>
      <c r="K16" s="4">
        <f>VLOOKUP(J16,Bins!$A$1:$B$12,2,0)</f>
        <v>2</v>
      </c>
      <c r="L16" s="4">
        <f t="shared" si="4"/>
        <v>0.386</v>
      </c>
    </row>
    <row r="17" ht="15.75" customHeight="1">
      <c r="A17" s="45" t="s">
        <v>542</v>
      </c>
      <c r="B17" s="6">
        <v>2019.0</v>
      </c>
      <c r="C17" s="6">
        <v>2.0</v>
      </c>
      <c r="D17" s="46" t="str">
        <f t="shared" si="1"/>
        <v>20192</v>
      </c>
      <c r="E17" s="29">
        <v>0.148</v>
      </c>
      <c r="F17" s="6" t="s">
        <v>544</v>
      </c>
      <c r="G17" s="6" t="s">
        <v>545</v>
      </c>
      <c r="H17" s="6" t="str">
        <f t="shared" si="2"/>
        <v>42%</v>
      </c>
      <c r="I17" s="6">
        <f t="shared" si="3"/>
        <v>0.06216</v>
      </c>
      <c r="J17" s="6" t="s">
        <v>17</v>
      </c>
      <c r="K17" s="4">
        <f>VLOOKUP(J17,Bins!$A$1:$B$12,2,0)</f>
        <v>2</v>
      </c>
      <c r="L17" s="4">
        <f t="shared" si="4"/>
        <v>0.296</v>
      </c>
    </row>
    <row r="18" ht="15.75" customHeight="1">
      <c r="A18" s="45" t="s">
        <v>542</v>
      </c>
      <c r="B18" s="6">
        <v>2019.0</v>
      </c>
      <c r="C18" s="6">
        <v>2.0</v>
      </c>
      <c r="D18" s="46" t="str">
        <f t="shared" si="1"/>
        <v>20192</v>
      </c>
      <c r="E18" s="29">
        <v>0.128</v>
      </c>
      <c r="F18" s="6" t="s">
        <v>546</v>
      </c>
      <c r="G18" s="6" t="s">
        <v>547</v>
      </c>
      <c r="H18" s="6" t="str">
        <f t="shared" si="2"/>
        <v>79%</v>
      </c>
      <c r="I18" s="6">
        <f t="shared" si="3"/>
        <v>0.10112</v>
      </c>
      <c r="J18" s="6" t="s">
        <v>17</v>
      </c>
      <c r="K18" s="4">
        <f>VLOOKUP(J18,Bins!$A$1:$B$12,2,0)</f>
        <v>2</v>
      </c>
      <c r="L18" s="4">
        <f t="shared" si="4"/>
        <v>0.256</v>
      </c>
    </row>
    <row r="19" ht="15.75" customHeight="1">
      <c r="A19" s="45" t="s">
        <v>542</v>
      </c>
      <c r="B19" s="6">
        <v>2019.0</v>
      </c>
      <c r="C19" s="6">
        <v>2.0</v>
      </c>
      <c r="D19" s="46" t="str">
        <f t="shared" si="1"/>
        <v>20192</v>
      </c>
      <c r="E19" s="29">
        <v>0.059</v>
      </c>
      <c r="F19" s="6" t="s">
        <v>548</v>
      </c>
      <c r="G19" s="6" t="s">
        <v>549</v>
      </c>
      <c r="H19" s="6" t="str">
        <f t="shared" si="2"/>
        <v>28%</v>
      </c>
      <c r="I19" s="6">
        <f t="shared" si="3"/>
        <v>0.01652</v>
      </c>
      <c r="J19" s="6" t="s">
        <v>17</v>
      </c>
      <c r="K19" s="4">
        <f>VLOOKUP(J19,Bins!$A$1:$B$12,2,0)</f>
        <v>2</v>
      </c>
      <c r="L19" s="4">
        <f t="shared" si="4"/>
        <v>0.118</v>
      </c>
    </row>
    <row r="20" ht="15.75" customHeight="1">
      <c r="A20" s="45" t="s">
        <v>550</v>
      </c>
      <c r="B20" s="6">
        <v>2019.0</v>
      </c>
      <c r="C20" s="6">
        <v>3.0</v>
      </c>
      <c r="D20" s="46" t="str">
        <f t="shared" si="1"/>
        <v>20193</v>
      </c>
      <c r="E20" s="29">
        <v>0.32</v>
      </c>
      <c r="F20" s="6" t="s">
        <v>551</v>
      </c>
      <c r="G20" s="6" t="s">
        <v>552</v>
      </c>
      <c r="H20" s="6" t="str">
        <f t="shared" si="2"/>
        <v>24%</v>
      </c>
      <c r="I20" s="6">
        <f t="shared" si="3"/>
        <v>0.0768</v>
      </c>
      <c r="J20" s="6" t="s">
        <v>17</v>
      </c>
      <c r="K20" s="4">
        <f>VLOOKUP(J20,Bins!$A$1:$B$12,2,0)</f>
        <v>2</v>
      </c>
      <c r="L20" s="4">
        <f t="shared" si="4"/>
        <v>0.64</v>
      </c>
    </row>
    <row r="21" ht="15.75" customHeight="1">
      <c r="A21" s="45" t="s">
        <v>550</v>
      </c>
      <c r="B21" s="6">
        <v>2019.0</v>
      </c>
      <c r="C21" s="6">
        <v>3.0</v>
      </c>
      <c r="D21" s="46" t="str">
        <f t="shared" si="1"/>
        <v>20193</v>
      </c>
      <c r="E21" s="29">
        <v>0.316</v>
      </c>
      <c r="F21" s="6" t="s">
        <v>383</v>
      </c>
      <c r="G21" s="6" t="s">
        <v>384</v>
      </c>
      <c r="H21" s="6" t="str">
        <f t="shared" si="2"/>
        <v>94%</v>
      </c>
      <c r="I21" s="6">
        <f t="shared" si="3"/>
        <v>0.29704</v>
      </c>
      <c r="J21" s="6" t="s">
        <v>18</v>
      </c>
      <c r="K21" s="4">
        <f>VLOOKUP(J21,Bins!$A$1:$B$12,2,0)</f>
        <v>3</v>
      </c>
      <c r="L21" s="4">
        <f t="shared" si="4"/>
        <v>0.948</v>
      </c>
    </row>
    <row r="22" ht="15.75" customHeight="1">
      <c r="A22" s="45" t="s">
        <v>550</v>
      </c>
      <c r="B22" s="6">
        <v>2019.0</v>
      </c>
      <c r="C22" s="6">
        <v>3.0</v>
      </c>
      <c r="D22" s="46" t="str">
        <f t="shared" si="1"/>
        <v>20193</v>
      </c>
      <c r="E22" s="29">
        <v>0.17</v>
      </c>
      <c r="F22" s="6" t="s">
        <v>553</v>
      </c>
      <c r="G22" s="6" t="s">
        <v>554</v>
      </c>
      <c r="H22" s="6" t="str">
        <f t="shared" si="2"/>
        <v>59%</v>
      </c>
      <c r="I22" s="6">
        <f t="shared" si="3"/>
        <v>0.1003</v>
      </c>
      <c r="J22" s="6" t="s">
        <v>17</v>
      </c>
      <c r="K22" s="4">
        <f>VLOOKUP(J22,Bins!$A$1:$B$12,2,0)</f>
        <v>2</v>
      </c>
      <c r="L22" s="4">
        <f t="shared" si="4"/>
        <v>0.34</v>
      </c>
    </row>
    <row r="23" ht="15.75" customHeight="1">
      <c r="A23" s="45" t="s">
        <v>550</v>
      </c>
      <c r="B23" s="6">
        <v>2019.0</v>
      </c>
      <c r="C23" s="6">
        <v>3.0</v>
      </c>
      <c r="D23" s="46" t="str">
        <f t="shared" si="1"/>
        <v>20193</v>
      </c>
      <c r="E23" s="29">
        <v>0.133</v>
      </c>
      <c r="F23" s="6" t="s">
        <v>556</v>
      </c>
      <c r="G23" s="6" t="s">
        <v>557</v>
      </c>
      <c r="H23" s="6" t="str">
        <f t="shared" si="2"/>
        <v>41%</v>
      </c>
      <c r="I23" s="6">
        <f t="shared" si="3"/>
        <v>0.05453</v>
      </c>
      <c r="J23" s="6" t="s">
        <v>17</v>
      </c>
      <c r="K23" s="4">
        <f>VLOOKUP(J23,Bins!$A$1:$B$12,2,0)</f>
        <v>2</v>
      </c>
      <c r="L23" s="4">
        <f t="shared" si="4"/>
        <v>0.266</v>
      </c>
    </row>
    <row r="24" ht="15.75" customHeight="1">
      <c r="A24" s="45" t="s">
        <v>559</v>
      </c>
      <c r="B24" s="6">
        <v>2019.0</v>
      </c>
      <c r="C24" s="6">
        <v>3.0</v>
      </c>
      <c r="D24" s="46" t="str">
        <f t="shared" si="1"/>
        <v>20193</v>
      </c>
      <c r="E24" s="29">
        <v>0.06</v>
      </c>
      <c r="F24" s="6" t="s">
        <v>560</v>
      </c>
      <c r="G24" s="6" t="s">
        <v>561</v>
      </c>
      <c r="H24" s="6" t="str">
        <f t="shared" si="2"/>
        <v>74%</v>
      </c>
      <c r="I24" s="6">
        <f t="shared" si="3"/>
        <v>0.0444</v>
      </c>
      <c r="J24" s="6" t="s">
        <v>17</v>
      </c>
      <c r="K24" s="4">
        <f>VLOOKUP(J24,Bins!$A$1:$B$12,2,0)</f>
        <v>2</v>
      </c>
      <c r="L24" s="4">
        <f t="shared" si="4"/>
        <v>0.12</v>
      </c>
    </row>
    <row r="25" ht="15.75" customHeight="1">
      <c r="A25" s="45" t="s">
        <v>559</v>
      </c>
      <c r="B25" s="6">
        <v>2019.0</v>
      </c>
      <c r="C25" s="6">
        <v>4.0</v>
      </c>
      <c r="D25" s="46" t="str">
        <f t="shared" si="1"/>
        <v>20194</v>
      </c>
      <c r="E25" s="29">
        <v>0.546</v>
      </c>
      <c r="F25" s="6" t="s">
        <v>178</v>
      </c>
      <c r="G25" s="6" t="s">
        <v>238</v>
      </c>
      <c r="H25" s="6" t="str">
        <f t="shared" si="2"/>
        <v>97%</v>
      </c>
      <c r="I25" s="6">
        <f t="shared" si="3"/>
        <v>0.52962</v>
      </c>
      <c r="J25" s="6" t="s">
        <v>18</v>
      </c>
      <c r="K25" s="4">
        <f>VLOOKUP(J25,Bins!$A$1:$B$12,2,0)</f>
        <v>3</v>
      </c>
      <c r="L25" s="4">
        <f t="shared" si="4"/>
        <v>1.638</v>
      </c>
    </row>
    <row r="26" ht="15.75" customHeight="1">
      <c r="A26" s="45" t="s">
        <v>559</v>
      </c>
      <c r="B26" s="6">
        <v>2019.0</v>
      </c>
      <c r="C26" s="6">
        <v>4.0</v>
      </c>
      <c r="D26" s="46" t="str">
        <f t="shared" si="1"/>
        <v>20194</v>
      </c>
      <c r="E26" s="29">
        <v>0.173</v>
      </c>
      <c r="F26" s="6" t="s">
        <v>563</v>
      </c>
      <c r="G26" s="6" t="s">
        <v>564</v>
      </c>
      <c r="H26" s="6" t="str">
        <f t="shared" si="2"/>
        <v>40%</v>
      </c>
      <c r="I26" s="6">
        <f t="shared" si="3"/>
        <v>0.0692</v>
      </c>
      <c r="J26" s="6" t="s">
        <v>17</v>
      </c>
      <c r="K26" s="4">
        <f>VLOOKUP(J26,Bins!$A$1:$B$12,2,0)</f>
        <v>2</v>
      </c>
      <c r="L26" s="4">
        <f t="shared" si="4"/>
        <v>0.346</v>
      </c>
    </row>
    <row r="27" ht="15.75" customHeight="1">
      <c r="A27" s="45" t="s">
        <v>559</v>
      </c>
      <c r="B27" s="6">
        <v>2019.0</v>
      </c>
      <c r="C27" s="6">
        <v>4.0</v>
      </c>
      <c r="D27" s="46" t="str">
        <f t="shared" si="1"/>
        <v>20194</v>
      </c>
      <c r="E27" s="29">
        <v>0.1</v>
      </c>
      <c r="F27" s="6" t="s">
        <v>566</v>
      </c>
      <c r="G27" s="6" t="s">
        <v>304</v>
      </c>
      <c r="H27" s="6" t="str">
        <f t="shared" si="2"/>
        <v>18%</v>
      </c>
      <c r="I27" s="6">
        <f t="shared" si="3"/>
        <v>0.018</v>
      </c>
      <c r="J27" s="6" t="s">
        <v>17</v>
      </c>
      <c r="K27" s="4">
        <f>VLOOKUP(J27,Bins!$A$1:$B$12,2,0)</f>
        <v>2</v>
      </c>
      <c r="L27" s="4">
        <f t="shared" si="4"/>
        <v>0.2</v>
      </c>
    </row>
    <row r="28" ht="15.75" customHeight="1">
      <c r="A28" s="45" t="s">
        <v>559</v>
      </c>
      <c r="B28" s="6">
        <v>2019.0</v>
      </c>
      <c r="C28" s="6">
        <v>4.0</v>
      </c>
      <c r="D28" s="46" t="str">
        <f t="shared" si="1"/>
        <v>20194</v>
      </c>
      <c r="E28" s="29">
        <v>0.1</v>
      </c>
      <c r="F28" s="6" t="s">
        <v>567</v>
      </c>
      <c r="G28" s="6" t="s">
        <v>530</v>
      </c>
      <c r="H28" s="6" t="str">
        <f t="shared" si="2"/>
        <v>58%</v>
      </c>
      <c r="I28" s="6">
        <f t="shared" si="3"/>
        <v>0.058</v>
      </c>
      <c r="J28" s="6" t="s">
        <v>17</v>
      </c>
      <c r="K28" s="4">
        <f>VLOOKUP(J28,Bins!$A$1:$B$12,2,0)</f>
        <v>2</v>
      </c>
      <c r="L28" s="4">
        <f t="shared" si="4"/>
        <v>0.2</v>
      </c>
    </row>
    <row r="29" ht="15.75" customHeight="1">
      <c r="A29" s="45" t="s">
        <v>559</v>
      </c>
      <c r="B29" s="6">
        <v>2019.0</v>
      </c>
      <c r="C29" s="6">
        <v>4.0</v>
      </c>
      <c r="D29" s="46" t="str">
        <f t="shared" si="1"/>
        <v>20194</v>
      </c>
      <c r="E29" s="29">
        <v>0.08</v>
      </c>
      <c r="F29" s="6" t="s">
        <v>569</v>
      </c>
      <c r="G29" s="6" t="s">
        <v>570</v>
      </c>
      <c r="H29" s="6" t="str">
        <f t="shared" si="2"/>
        <v>71%</v>
      </c>
      <c r="I29" s="6">
        <f t="shared" si="3"/>
        <v>0.0568</v>
      </c>
      <c r="J29" s="6" t="s">
        <v>17</v>
      </c>
      <c r="K29" s="4">
        <f>VLOOKUP(J29,Bins!$A$1:$B$12,2,0)</f>
        <v>2</v>
      </c>
      <c r="L29" s="4">
        <f t="shared" si="4"/>
        <v>0.16</v>
      </c>
    </row>
    <row r="30" ht="15.75" customHeight="1">
      <c r="A30" s="45" t="s">
        <v>572</v>
      </c>
      <c r="B30" s="6">
        <v>2020.0</v>
      </c>
      <c r="C30" s="6">
        <v>1.0</v>
      </c>
      <c r="D30" s="46" t="str">
        <f t="shared" si="1"/>
        <v>20201</v>
      </c>
      <c r="E30" s="29">
        <v>0.635</v>
      </c>
      <c r="F30" s="6" t="s">
        <v>169</v>
      </c>
      <c r="G30" s="6" t="s">
        <v>573</v>
      </c>
      <c r="H30" s="6" t="str">
        <f t="shared" si="2"/>
        <v>98%</v>
      </c>
      <c r="I30" s="6">
        <f t="shared" si="3"/>
        <v>0.6223</v>
      </c>
      <c r="J30" s="6" t="s">
        <v>18</v>
      </c>
      <c r="K30" s="4">
        <f>VLOOKUP(J30,Bins!$A$1:$B$12,2,0)</f>
        <v>3</v>
      </c>
      <c r="L30" s="4">
        <f t="shared" si="4"/>
        <v>1.905</v>
      </c>
    </row>
    <row r="31" ht="15.75" customHeight="1">
      <c r="A31" s="45" t="s">
        <v>572</v>
      </c>
      <c r="B31" s="6">
        <v>2020.0</v>
      </c>
      <c r="C31" s="6">
        <v>1.0</v>
      </c>
      <c r="D31" s="46" t="str">
        <f t="shared" si="1"/>
        <v>20201</v>
      </c>
      <c r="E31" s="29">
        <v>0.157</v>
      </c>
      <c r="F31" s="6" t="s">
        <v>574</v>
      </c>
      <c r="G31" s="6" t="s">
        <v>575</v>
      </c>
      <c r="H31" s="6" t="str">
        <f t="shared" si="2"/>
        <v>53%</v>
      </c>
      <c r="I31" s="6">
        <f t="shared" si="3"/>
        <v>0.08321</v>
      </c>
      <c r="J31" s="6" t="s">
        <v>17</v>
      </c>
      <c r="K31" s="4">
        <f>VLOOKUP(J31,Bins!$A$1:$B$12,2,0)</f>
        <v>2</v>
      </c>
      <c r="L31" s="4">
        <f t="shared" si="4"/>
        <v>0.314</v>
      </c>
    </row>
    <row r="32" ht="15.75" customHeight="1">
      <c r="A32" s="45" t="s">
        <v>572</v>
      </c>
      <c r="B32" s="6">
        <v>2020.0</v>
      </c>
      <c r="C32" s="6">
        <v>1.0</v>
      </c>
      <c r="D32" s="46" t="str">
        <f t="shared" si="1"/>
        <v>20201</v>
      </c>
      <c r="E32" s="29">
        <v>0.142</v>
      </c>
      <c r="F32" s="6" t="s">
        <v>577</v>
      </c>
      <c r="G32" s="6" t="s">
        <v>578</v>
      </c>
      <c r="H32" s="6" t="str">
        <f t="shared" si="2"/>
        <v>73%</v>
      </c>
      <c r="I32" s="6">
        <f t="shared" si="3"/>
        <v>0.10366</v>
      </c>
      <c r="J32" s="6" t="s">
        <v>17</v>
      </c>
      <c r="K32" s="4">
        <f>VLOOKUP(J32,Bins!$A$1:$B$12,2,0)</f>
        <v>2</v>
      </c>
      <c r="L32" s="4">
        <f t="shared" si="4"/>
        <v>0.284</v>
      </c>
      <c r="O32" s="6" t="s">
        <v>555</v>
      </c>
      <c r="W32" s="6" t="s">
        <v>171</v>
      </c>
    </row>
    <row r="33" ht="15.75" customHeight="1">
      <c r="A33" s="45" t="s">
        <v>572</v>
      </c>
      <c r="B33" s="6">
        <v>2020.0</v>
      </c>
      <c r="C33" s="6">
        <v>1.0</v>
      </c>
      <c r="D33" s="46" t="str">
        <f t="shared" si="1"/>
        <v>20201</v>
      </c>
      <c r="E33" s="29">
        <v>0.066</v>
      </c>
      <c r="F33" s="6" t="s">
        <v>522</v>
      </c>
      <c r="G33" s="6" t="s">
        <v>523</v>
      </c>
      <c r="H33" s="6" t="str">
        <f t="shared" si="2"/>
        <v>29%</v>
      </c>
      <c r="I33" s="6">
        <f t="shared" si="3"/>
        <v>0.01914</v>
      </c>
      <c r="J33" s="6" t="s">
        <v>17</v>
      </c>
      <c r="K33" s="4">
        <f>VLOOKUP(J33,Bins!$A$1:$B$12,2,0)</f>
        <v>2</v>
      </c>
      <c r="L33" s="4">
        <f t="shared" si="4"/>
        <v>0.132</v>
      </c>
    </row>
    <row r="34" ht="15.75" customHeight="1">
      <c r="A34" s="45" t="s">
        <v>580</v>
      </c>
      <c r="B34" s="6">
        <v>2020.0</v>
      </c>
      <c r="C34" s="6">
        <v>2.0</v>
      </c>
      <c r="D34" s="46" t="str">
        <f t="shared" si="1"/>
        <v>20202</v>
      </c>
      <c r="E34" s="29">
        <v>0.601</v>
      </c>
      <c r="F34" s="6" t="s">
        <v>169</v>
      </c>
      <c r="G34" s="6" t="s">
        <v>573</v>
      </c>
      <c r="H34" s="6" t="str">
        <f t="shared" si="2"/>
        <v>98%</v>
      </c>
      <c r="I34" s="6">
        <f t="shared" si="3"/>
        <v>0.58898</v>
      </c>
      <c r="J34" s="6" t="s">
        <v>18</v>
      </c>
      <c r="K34" s="4">
        <f>VLOOKUP(J34,Bins!$A$1:$B$12,2,0)</f>
        <v>3</v>
      </c>
      <c r="L34" s="4">
        <f t="shared" si="4"/>
        <v>1.803</v>
      </c>
    </row>
    <row r="35" ht="15.75" customHeight="1">
      <c r="A35" s="45" t="s">
        <v>580</v>
      </c>
      <c r="B35" s="6">
        <v>2020.0</v>
      </c>
      <c r="C35" s="6">
        <v>2.0</v>
      </c>
      <c r="D35" s="46" t="str">
        <f t="shared" si="1"/>
        <v>20202</v>
      </c>
      <c r="E35" s="29">
        <v>0.169</v>
      </c>
      <c r="F35" s="6" t="s">
        <v>582</v>
      </c>
      <c r="G35" s="6" t="s">
        <v>583</v>
      </c>
      <c r="H35" s="6" t="str">
        <f t="shared" si="2"/>
        <v>37%</v>
      </c>
      <c r="I35" s="6">
        <f t="shared" si="3"/>
        <v>0.06253</v>
      </c>
      <c r="J35" s="6" t="s">
        <v>17</v>
      </c>
      <c r="K35" s="4">
        <f>VLOOKUP(J35,Bins!$A$1:$B$12,2,0)</f>
        <v>2</v>
      </c>
      <c r="L35" s="4">
        <f t="shared" si="4"/>
        <v>0.338</v>
      </c>
    </row>
    <row r="36" ht="15.75" customHeight="1">
      <c r="A36" s="45" t="s">
        <v>580</v>
      </c>
      <c r="B36" s="6">
        <v>2020.0</v>
      </c>
      <c r="C36" s="6">
        <v>2.0</v>
      </c>
      <c r="D36" s="46" t="str">
        <f t="shared" si="1"/>
        <v>20202</v>
      </c>
      <c r="E36" s="29">
        <v>0.139</v>
      </c>
      <c r="F36" s="6" t="s">
        <v>584</v>
      </c>
      <c r="G36" s="6" t="s">
        <v>578</v>
      </c>
      <c r="H36" s="6" t="str">
        <f t="shared" si="2"/>
        <v>73%</v>
      </c>
      <c r="I36" s="6">
        <f t="shared" si="3"/>
        <v>0.10147</v>
      </c>
      <c r="J36" s="6" t="s">
        <v>17</v>
      </c>
      <c r="K36" s="4">
        <f>VLOOKUP(J36,Bins!$A$1:$B$12,2,0)</f>
        <v>2</v>
      </c>
      <c r="L36" s="4">
        <f t="shared" si="4"/>
        <v>0.278</v>
      </c>
    </row>
    <row r="37" ht="15.75" customHeight="1">
      <c r="A37" s="45" t="s">
        <v>580</v>
      </c>
      <c r="B37" s="6">
        <v>2020.0</v>
      </c>
      <c r="C37" s="6">
        <v>2.0</v>
      </c>
      <c r="D37" s="46" t="str">
        <f t="shared" si="1"/>
        <v>20202</v>
      </c>
      <c r="E37" s="29">
        <v>0.091</v>
      </c>
      <c r="F37" s="6" t="s">
        <v>586</v>
      </c>
      <c r="G37" s="6" t="s">
        <v>587</v>
      </c>
      <c r="H37" s="6" t="str">
        <f t="shared" si="2"/>
        <v>58%</v>
      </c>
      <c r="I37" s="6">
        <f t="shared" si="3"/>
        <v>0.05278</v>
      </c>
      <c r="J37" s="6" t="s">
        <v>17</v>
      </c>
      <c r="K37" s="4">
        <f>VLOOKUP(J37,Bins!$A$1:$B$12,2,0)</f>
        <v>2</v>
      </c>
      <c r="L37" s="4">
        <f t="shared" si="4"/>
        <v>0.182</v>
      </c>
    </row>
    <row r="38" ht="15.75" customHeight="1">
      <c r="A38" s="45"/>
      <c r="B38" s="6"/>
      <c r="C38" s="6"/>
      <c r="D38" s="48"/>
      <c r="E38" s="29"/>
      <c r="F38" s="6"/>
      <c r="G38" s="6"/>
      <c r="H38" s="6"/>
      <c r="I38" s="6"/>
      <c r="J38" s="6"/>
      <c r="K38" s="4"/>
      <c r="L38" s="4"/>
    </row>
    <row r="39" ht="15.75" customHeight="1">
      <c r="A39" s="45" t="s">
        <v>589</v>
      </c>
      <c r="B39" s="6">
        <v>2018.0</v>
      </c>
      <c r="C39" s="6">
        <v>3.0</v>
      </c>
      <c r="D39" s="46" t="str">
        <f t="shared" ref="D39:D108" si="8">B39&amp;C39</f>
        <v>20183</v>
      </c>
      <c r="E39" s="29">
        <v>0.581</v>
      </c>
      <c r="F39" s="6" t="s">
        <v>591</v>
      </c>
      <c r="G39" s="6"/>
      <c r="H39" s="6"/>
      <c r="I39" s="6"/>
      <c r="J39" s="6" t="s">
        <v>5</v>
      </c>
      <c r="K39" s="4">
        <f>VLOOKUP(J39,Bins!$A$1:$B$12,2,0)</f>
        <v>2</v>
      </c>
      <c r="L39" s="4">
        <f t="shared" ref="L39:L118" si="9">E39*K39</f>
        <v>1.162</v>
      </c>
    </row>
    <row r="40" ht="15.75" customHeight="1">
      <c r="A40" s="45" t="s">
        <v>589</v>
      </c>
      <c r="B40" s="6">
        <v>2018.0</v>
      </c>
      <c r="C40" s="6">
        <v>3.0</v>
      </c>
      <c r="D40" s="46" t="str">
        <f t="shared" si="8"/>
        <v>20183</v>
      </c>
      <c r="E40" s="29">
        <v>0.082</v>
      </c>
      <c r="F40" s="6" t="s">
        <v>593</v>
      </c>
      <c r="G40" s="6"/>
      <c r="H40" s="6"/>
      <c r="I40" s="6"/>
      <c r="J40" s="6" t="s">
        <v>5</v>
      </c>
      <c r="K40" s="4">
        <f>VLOOKUP(J40,Bins!$A$1:$B$12,2,0)</f>
        <v>2</v>
      </c>
      <c r="L40" s="4">
        <f t="shared" si="9"/>
        <v>0.164</v>
      </c>
    </row>
    <row r="41" ht="15.75" customHeight="1">
      <c r="A41" s="45" t="s">
        <v>589</v>
      </c>
      <c r="B41" s="6">
        <v>2018.0</v>
      </c>
      <c r="C41" s="6">
        <v>3.0</v>
      </c>
      <c r="D41" s="46" t="str">
        <f t="shared" si="8"/>
        <v>20183</v>
      </c>
      <c r="E41" s="29">
        <v>0.08</v>
      </c>
      <c r="F41" s="6" t="s">
        <v>594</v>
      </c>
      <c r="G41" s="6"/>
      <c r="H41" s="6"/>
      <c r="I41" s="6"/>
      <c r="J41" s="6" t="s">
        <v>3</v>
      </c>
      <c r="K41" s="4">
        <f>VLOOKUP(J41,Bins!$A$1:$B$12,2,0)</f>
        <v>1</v>
      </c>
      <c r="L41" s="4">
        <f t="shared" si="9"/>
        <v>0.08</v>
      </c>
    </row>
    <row r="42" ht="15.75" customHeight="1">
      <c r="A42" s="45" t="s">
        <v>589</v>
      </c>
      <c r="B42" s="6">
        <v>2018.0</v>
      </c>
      <c r="C42" s="6">
        <v>3.0</v>
      </c>
      <c r="D42" s="46" t="str">
        <f t="shared" si="8"/>
        <v>20183</v>
      </c>
      <c r="E42" s="29">
        <v>0.073</v>
      </c>
      <c r="F42" s="6" t="s">
        <v>597</v>
      </c>
      <c r="G42" s="6"/>
      <c r="H42" s="6"/>
      <c r="I42" s="6"/>
      <c r="J42" s="6" t="s">
        <v>8</v>
      </c>
      <c r="K42" s="4">
        <f>VLOOKUP(J42,Bins!$A$1:$B$12,2,0)</f>
        <v>3</v>
      </c>
      <c r="L42" s="4">
        <f t="shared" si="9"/>
        <v>0.219</v>
      </c>
    </row>
    <row r="43" ht="15.75" customHeight="1">
      <c r="A43" s="45" t="s">
        <v>589</v>
      </c>
      <c r="B43" s="6">
        <v>2018.0</v>
      </c>
      <c r="C43" s="6">
        <v>3.0</v>
      </c>
      <c r="D43" s="46" t="str">
        <f t="shared" si="8"/>
        <v>20183</v>
      </c>
      <c r="E43" s="29">
        <v>0.056</v>
      </c>
      <c r="F43" s="6" t="s">
        <v>599</v>
      </c>
      <c r="G43" s="6"/>
      <c r="H43" s="6"/>
      <c r="I43" s="6"/>
      <c r="J43" s="6" t="s">
        <v>5</v>
      </c>
      <c r="K43" s="4">
        <f>VLOOKUP(J43,Bins!$A$1:$B$12,2,0)</f>
        <v>2</v>
      </c>
      <c r="L43" s="4">
        <f t="shared" si="9"/>
        <v>0.112</v>
      </c>
    </row>
    <row r="44" ht="15.75" customHeight="1">
      <c r="A44" s="45" t="s">
        <v>589</v>
      </c>
      <c r="B44" s="6">
        <v>2018.0</v>
      </c>
      <c r="C44" s="6">
        <v>3.0</v>
      </c>
      <c r="D44" s="46" t="str">
        <f t="shared" si="8"/>
        <v>20183</v>
      </c>
      <c r="E44" s="29">
        <v>0.041</v>
      </c>
      <c r="F44" s="6" t="s">
        <v>600</v>
      </c>
      <c r="G44" s="6"/>
      <c r="H44" s="6"/>
      <c r="I44" s="6"/>
      <c r="J44" s="6" t="s">
        <v>5</v>
      </c>
      <c r="K44" s="4">
        <f>VLOOKUP(J44,Bins!$A$1:$B$12,2,0)</f>
        <v>2</v>
      </c>
      <c r="L44" s="4">
        <f t="shared" si="9"/>
        <v>0.082</v>
      </c>
    </row>
    <row r="45" ht="15.75" customHeight="1">
      <c r="A45" s="45" t="s">
        <v>589</v>
      </c>
      <c r="B45" s="6">
        <v>2018.0</v>
      </c>
      <c r="C45" s="6">
        <v>3.0</v>
      </c>
      <c r="D45" s="46" t="str">
        <f t="shared" si="8"/>
        <v>20183</v>
      </c>
      <c r="E45" s="29">
        <v>0.038</v>
      </c>
      <c r="F45" s="6" t="s">
        <v>602</v>
      </c>
      <c r="G45" s="6"/>
      <c r="H45" s="6"/>
      <c r="I45" s="6"/>
      <c r="J45" s="6" t="s">
        <v>8</v>
      </c>
      <c r="K45" s="4">
        <f>VLOOKUP(J45,Bins!$A$1:$B$12,2,0)</f>
        <v>3</v>
      </c>
      <c r="L45" s="4">
        <f t="shared" si="9"/>
        <v>0.114</v>
      </c>
    </row>
    <row r="46" ht="15.75" customHeight="1">
      <c r="A46" s="45" t="s">
        <v>589</v>
      </c>
      <c r="B46" s="6">
        <v>2018.0</v>
      </c>
      <c r="C46" s="6">
        <v>3.0</v>
      </c>
      <c r="D46" s="46" t="str">
        <f t="shared" si="8"/>
        <v>20183</v>
      </c>
      <c r="E46" s="29">
        <v>0.037</v>
      </c>
      <c r="F46" s="6" t="s">
        <v>605</v>
      </c>
      <c r="G46" s="6"/>
      <c r="H46" s="6"/>
      <c r="I46" s="6"/>
      <c r="J46" s="6" t="s">
        <v>11</v>
      </c>
      <c r="K46" s="4">
        <f>VLOOKUP(J46,Bins!$A$1:$B$12,2,0)</f>
        <v>4</v>
      </c>
      <c r="L46" s="4">
        <f t="shared" si="9"/>
        <v>0.148</v>
      </c>
    </row>
    <row r="47" ht="15.75" customHeight="1">
      <c r="A47" s="45" t="s">
        <v>589</v>
      </c>
      <c r="B47" s="6">
        <v>2018.0</v>
      </c>
      <c r="C47" s="6">
        <v>3.0</v>
      </c>
      <c r="D47" s="46" t="str">
        <f t="shared" si="8"/>
        <v>20183</v>
      </c>
      <c r="E47" s="29">
        <v>0.007</v>
      </c>
      <c r="F47" s="6" t="s">
        <v>607</v>
      </c>
      <c r="G47" s="6"/>
      <c r="H47" s="6"/>
      <c r="I47" s="6"/>
      <c r="J47" s="6" t="s">
        <v>14</v>
      </c>
      <c r="K47" s="4">
        <f>VLOOKUP(J47,Bins!$A$1:$B$12,2,0)</f>
        <v>6</v>
      </c>
      <c r="L47" s="4">
        <f t="shared" si="9"/>
        <v>0.042</v>
      </c>
    </row>
    <row r="48" ht="15.75" customHeight="1">
      <c r="A48" s="45" t="s">
        <v>589</v>
      </c>
      <c r="B48" s="6">
        <v>2018.0</v>
      </c>
      <c r="C48" s="6">
        <v>3.0</v>
      </c>
      <c r="D48" s="46" t="str">
        <f t="shared" si="8"/>
        <v>20183</v>
      </c>
      <c r="E48" s="29">
        <v>0.005</v>
      </c>
      <c r="F48" s="6" t="s">
        <v>609</v>
      </c>
      <c r="G48" s="6"/>
      <c r="H48" s="6"/>
      <c r="I48" s="6"/>
      <c r="J48" s="6" t="s">
        <v>11</v>
      </c>
      <c r="K48" s="4">
        <f>VLOOKUP(J48,Bins!$A$1:$B$12,2,0)</f>
        <v>4</v>
      </c>
      <c r="L48" s="4">
        <f t="shared" si="9"/>
        <v>0.02</v>
      </c>
    </row>
    <row r="49" ht="15.75" customHeight="1">
      <c r="A49" s="45" t="s">
        <v>611</v>
      </c>
      <c r="B49" s="6">
        <v>2018.0</v>
      </c>
      <c r="C49" s="6">
        <v>4.0</v>
      </c>
      <c r="D49" s="46" t="str">
        <f t="shared" si="8"/>
        <v>20184</v>
      </c>
      <c r="E49" s="29">
        <v>0.293</v>
      </c>
      <c r="F49" s="6" t="s">
        <v>612</v>
      </c>
      <c r="G49" s="6"/>
      <c r="H49" s="6"/>
      <c r="I49" s="6"/>
      <c r="J49" s="6" t="s">
        <v>14</v>
      </c>
      <c r="K49" s="4">
        <f>VLOOKUP(J49,Bins!$A$1:$B$12,2,0)</f>
        <v>6</v>
      </c>
      <c r="L49" s="4">
        <f t="shared" si="9"/>
        <v>1.758</v>
      </c>
    </row>
    <row r="50" ht="15.75" customHeight="1">
      <c r="A50" s="45" t="s">
        <v>611</v>
      </c>
      <c r="B50" s="6">
        <v>2018.0</v>
      </c>
      <c r="C50" s="6">
        <v>4.0</v>
      </c>
      <c r="D50" s="46" t="str">
        <f t="shared" si="8"/>
        <v>20184</v>
      </c>
      <c r="E50" s="29">
        <v>0.172</v>
      </c>
      <c r="F50" s="6" t="s">
        <v>614</v>
      </c>
      <c r="G50" s="6"/>
      <c r="H50" s="6"/>
      <c r="I50" s="6"/>
      <c r="J50" s="6" t="s">
        <v>8</v>
      </c>
      <c r="K50" s="4">
        <f>VLOOKUP(J50,Bins!$A$1:$B$12,2,0)</f>
        <v>3</v>
      </c>
      <c r="L50" s="4">
        <f t="shared" si="9"/>
        <v>0.516</v>
      </c>
    </row>
    <row r="51" ht="15.75" customHeight="1">
      <c r="A51" s="45" t="s">
        <v>611</v>
      </c>
      <c r="B51" s="6">
        <v>2018.0</v>
      </c>
      <c r="C51" s="6">
        <v>4.0</v>
      </c>
      <c r="D51" s="46" t="str">
        <f t="shared" si="8"/>
        <v>20184</v>
      </c>
      <c r="E51" s="29">
        <v>0.153</v>
      </c>
      <c r="F51" s="6" t="s">
        <v>615</v>
      </c>
      <c r="G51" s="6"/>
      <c r="H51" s="6"/>
      <c r="I51" s="6"/>
      <c r="J51" s="6" t="s">
        <v>3</v>
      </c>
      <c r="K51" s="4">
        <f>VLOOKUP(J51,Bins!$A$1:$B$12,2,0)</f>
        <v>1</v>
      </c>
      <c r="L51" s="4">
        <f t="shared" si="9"/>
        <v>0.153</v>
      </c>
    </row>
    <row r="52" ht="15.75" customHeight="1">
      <c r="A52" s="45" t="s">
        <v>611</v>
      </c>
      <c r="B52" s="6">
        <v>2018.0</v>
      </c>
      <c r="C52" s="6">
        <v>4.0</v>
      </c>
      <c r="D52" s="46" t="str">
        <f t="shared" si="8"/>
        <v>20184</v>
      </c>
      <c r="E52" s="29">
        <v>0.136</v>
      </c>
      <c r="F52" s="6" t="s">
        <v>617</v>
      </c>
      <c r="G52" s="49"/>
      <c r="H52" s="49"/>
      <c r="I52" s="49"/>
      <c r="J52" s="49" t="s">
        <v>17</v>
      </c>
      <c r="K52" s="4">
        <f>VLOOKUP(J52,Bins!$A$1:$B$12,2,0)</f>
        <v>2</v>
      </c>
      <c r="L52" s="4">
        <f t="shared" si="9"/>
        <v>0.272</v>
      </c>
    </row>
    <row r="53" ht="15.75" customHeight="1">
      <c r="A53" s="45" t="s">
        <v>611</v>
      </c>
      <c r="B53" s="6">
        <v>2018.0</v>
      </c>
      <c r="C53" s="6">
        <v>4.0</v>
      </c>
      <c r="D53" s="46" t="str">
        <f t="shared" si="8"/>
        <v>20184</v>
      </c>
      <c r="E53" s="29">
        <v>0.072</v>
      </c>
      <c r="F53" s="6" t="s">
        <v>620</v>
      </c>
      <c r="G53" s="6"/>
      <c r="H53" s="6"/>
      <c r="I53" s="6"/>
      <c r="J53" s="6" t="s">
        <v>5</v>
      </c>
      <c r="K53" s="4">
        <f>VLOOKUP(J53,Bins!$A$1:$B$12,2,0)</f>
        <v>2</v>
      </c>
      <c r="L53" s="4">
        <f t="shared" si="9"/>
        <v>0.144</v>
      </c>
    </row>
    <row r="54" ht="15.75" customHeight="1">
      <c r="A54" s="45" t="s">
        <v>611</v>
      </c>
      <c r="B54" s="6">
        <v>2018.0</v>
      </c>
      <c r="C54" s="6">
        <v>4.0</v>
      </c>
      <c r="D54" s="46" t="str">
        <f t="shared" si="8"/>
        <v>20184</v>
      </c>
      <c r="E54" s="29">
        <v>0.07</v>
      </c>
      <c r="F54" s="6" t="s">
        <v>621</v>
      </c>
      <c r="G54" s="6"/>
      <c r="H54" s="6"/>
      <c r="I54" s="6"/>
      <c r="J54" s="6" t="s">
        <v>5</v>
      </c>
      <c r="K54" s="4">
        <f>VLOOKUP(J54,Bins!$A$1:$B$12,2,0)</f>
        <v>2</v>
      </c>
      <c r="L54" s="4">
        <f t="shared" si="9"/>
        <v>0.14</v>
      </c>
    </row>
    <row r="55" ht="15.75" customHeight="1">
      <c r="A55" s="45" t="s">
        <v>611</v>
      </c>
      <c r="B55" s="6">
        <v>2018.0</v>
      </c>
      <c r="C55" s="6">
        <v>4.0</v>
      </c>
      <c r="D55" s="46" t="str">
        <f t="shared" si="8"/>
        <v>20184</v>
      </c>
      <c r="E55" s="29">
        <v>0.058</v>
      </c>
      <c r="F55" s="6" t="s">
        <v>623</v>
      </c>
      <c r="G55" s="6"/>
      <c r="H55" s="6"/>
      <c r="I55" s="6"/>
      <c r="J55" s="6" t="s">
        <v>5</v>
      </c>
      <c r="K55" s="4">
        <f>VLOOKUP(J55,Bins!$A$1:$B$12,2,0)</f>
        <v>2</v>
      </c>
      <c r="L55" s="4">
        <f t="shared" si="9"/>
        <v>0.116</v>
      </c>
    </row>
    <row r="56" ht="15.75" customHeight="1">
      <c r="A56" s="45" t="s">
        <v>611</v>
      </c>
      <c r="B56" s="6">
        <v>2018.0</v>
      </c>
      <c r="C56" s="6">
        <v>4.0</v>
      </c>
      <c r="D56" s="46" t="str">
        <f t="shared" si="8"/>
        <v>20184</v>
      </c>
      <c r="E56" s="29">
        <v>0.03</v>
      </c>
      <c r="F56" s="6" t="s">
        <v>625</v>
      </c>
      <c r="G56" s="6"/>
      <c r="H56" s="6"/>
      <c r="I56" s="6"/>
      <c r="J56" s="6" t="s">
        <v>13</v>
      </c>
      <c r="K56" s="4">
        <f>VLOOKUP(J56,Bins!$A$1:$B$12,2,0)</f>
        <v>5</v>
      </c>
      <c r="L56" s="4">
        <f t="shared" si="9"/>
        <v>0.15</v>
      </c>
    </row>
    <row r="57" ht="15.75" customHeight="1">
      <c r="A57" s="45" t="s">
        <v>611</v>
      </c>
      <c r="B57" s="6">
        <v>2018.0</v>
      </c>
      <c r="C57" s="6">
        <v>4.0</v>
      </c>
      <c r="D57" s="46" t="str">
        <f t="shared" si="8"/>
        <v>20184</v>
      </c>
      <c r="E57" s="29">
        <v>0.009</v>
      </c>
      <c r="F57" s="6" t="s">
        <v>627</v>
      </c>
      <c r="G57" s="6"/>
      <c r="H57" s="6"/>
      <c r="I57" s="6"/>
      <c r="J57" s="6" t="s">
        <v>14</v>
      </c>
      <c r="K57" s="4">
        <f>VLOOKUP(J57,Bins!$A$1:$B$12,2,0)</f>
        <v>6</v>
      </c>
      <c r="L57" s="4">
        <f t="shared" si="9"/>
        <v>0.054</v>
      </c>
    </row>
    <row r="58" ht="15.75" customHeight="1">
      <c r="A58" s="45" t="s">
        <v>611</v>
      </c>
      <c r="B58" s="6">
        <v>2018.0</v>
      </c>
      <c r="C58" s="6">
        <v>4.0</v>
      </c>
      <c r="D58" s="46" t="str">
        <f t="shared" si="8"/>
        <v>20184</v>
      </c>
      <c r="E58" s="29">
        <v>0.008</v>
      </c>
      <c r="F58" s="6" t="s">
        <v>629</v>
      </c>
      <c r="G58" s="6"/>
      <c r="H58" s="6"/>
      <c r="I58" s="6"/>
      <c r="J58" s="6" t="s">
        <v>14</v>
      </c>
      <c r="K58" s="4">
        <f>VLOOKUP(J58,Bins!$A$1:$B$12,2,0)</f>
        <v>6</v>
      </c>
      <c r="L58" s="4">
        <f t="shared" si="9"/>
        <v>0.048</v>
      </c>
    </row>
    <row r="59" ht="15.75" customHeight="1">
      <c r="A59" s="45" t="s">
        <v>631</v>
      </c>
      <c r="B59" s="6">
        <v>2019.0</v>
      </c>
      <c r="C59" s="6">
        <v>1.0</v>
      </c>
      <c r="D59" s="46" t="str">
        <f t="shared" si="8"/>
        <v>20191</v>
      </c>
      <c r="E59" s="29">
        <v>0.365</v>
      </c>
      <c r="F59" s="6" t="s">
        <v>632</v>
      </c>
      <c r="G59" s="6"/>
      <c r="H59" s="6"/>
      <c r="I59" s="6"/>
      <c r="J59" s="6" t="s">
        <v>5</v>
      </c>
      <c r="K59" s="4">
        <f>VLOOKUP(J59,Bins!$A$1:$B$12,2,0)</f>
        <v>2</v>
      </c>
      <c r="L59" s="4">
        <f t="shared" si="9"/>
        <v>0.73</v>
      </c>
    </row>
    <row r="60" ht="15.75" customHeight="1">
      <c r="A60" s="45" t="s">
        <v>631</v>
      </c>
      <c r="B60" s="6">
        <v>2019.0</v>
      </c>
      <c r="C60" s="6">
        <v>1.0</v>
      </c>
      <c r="D60" s="46" t="str">
        <f t="shared" si="8"/>
        <v>20191</v>
      </c>
      <c r="E60" s="29">
        <v>0.355</v>
      </c>
      <c r="F60" s="6" t="s">
        <v>634</v>
      </c>
      <c r="G60" s="6"/>
      <c r="H60" s="6"/>
      <c r="I60" s="6"/>
      <c r="J60" s="6" t="s">
        <v>3</v>
      </c>
      <c r="K60" s="4">
        <f>VLOOKUP(J60,Bins!$A$1:$B$12,2,0)</f>
        <v>1</v>
      </c>
      <c r="L60" s="4">
        <f t="shared" si="9"/>
        <v>0.355</v>
      </c>
    </row>
    <row r="61" ht="15.75" customHeight="1">
      <c r="A61" s="45" t="s">
        <v>631</v>
      </c>
      <c r="B61" s="6">
        <v>2019.0</v>
      </c>
      <c r="C61" s="6">
        <v>1.0</v>
      </c>
      <c r="D61" s="46" t="str">
        <f t="shared" si="8"/>
        <v>20191</v>
      </c>
      <c r="E61" s="29">
        <v>0.084</v>
      </c>
      <c r="F61" s="6" t="s">
        <v>635</v>
      </c>
      <c r="G61" s="6"/>
      <c r="H61" s="6"/>
      <c r="I61" s="6"/>
      <c r="J61" s="6" t="s">
        <v>8</v>
      </c>
      <c r="K61" s="4">
        <f>VLOOKUP(J61,Bins!$A$1:$B$12,2,0)</f>
        <v>3</v>
      </c>
      <c r="L61" s="4">
        <f t="shared" si="9"/>
        <v>0.252</v>
      </c>
    </row>
    <row r="62" ht="15.75" customHeight="1">
      <c r="A62" s="45" t="s">
        <v>631</v>
      </c>
      <c r="B62" s="6">
        <v>2019.0</v>
      </c>
      <c r="C62" s="6">
        <v>1.0</v>
      </c>
      <c r="D62" s="46" t="str">
        <f t="shared" si="8"/>
        <v>20191</v>
      </c>
      <c r="E62" s="29">
        <v>0.052</v>
      </c>
      <c r="F62" s="6" t="s">
        <v>638</v>
      </c>
      <c r="G62" s="6"/>
      <c r="H62" s="6"/>
      <c r="I62" s="6"/>
      <c r="J62" s="6" t="s">
        <v>8</v>
      </c>
      <c r="K62" s="4">
        <f>VLOOKUP(J62,Bins!$A$1:$B$12,2,0)</f>
        <v>3</v>
      </c>
      <c r="L62" s="4">
        <f t="shared" si="9"/>
        <v>0.156</v>
      </c>
    </row>
    <row r="63" ht="15.75" customHeight="1">
      <c r="A63" s="45" t="s">
        <v>631</v>
      </c>
      <c r="B63" s="6">
        <v>2019.0</v>
      </c>
      <c r="C63" s="6">
        <v>1.0</v>
      </c>
      <c r="D63" s="46" t="str">
        <f t="shared" si="8"/>
        <v>20191</v>
      </c>
      <c r="E63" s="29">
        <v>0.047</v>
      </c>
      <c r="F63" s="6" t="s">
        <v>640</v>
      </c>
      <c r="G63" s="6"/>
      <c r="H63" s="6"/>
      <c r="I63" s="6"/>
      <c r="J63" s="6" t="s">
        <v>14</v>
      </c>
      <c r="K63" s="4">
        <f>VLOOKUP(J63,Bins!$A$1:$B$12,2,0)</f>
        <v>6</v>
      </c>
      <c r="L63" s="4">
        <f t="shared" si="9"/>
        <v>0.282</v>
      </c>
    </row>
    <row r="64" ht="15.75" customHeight="1">
      <c r="A64" s="45" t="s">
        <v>631</v>
      </c>
      <c r="B64" s="6">
        <v>2019.0</v>
      </c>
      <c r="C64" s="6">
        <v>1.0</v>
      </c>
      <c r="D64" s="46" t="str">
        <f t="shared" si="8"/>
        <v>20191</v>
      </c>
      <c r="E64" s="29">
        <v>0.033</v>
      </c>
      <c r="F64" s="6" t="s">
        <v>643</v>
      </c>
      <c r="G64" s="6"/>
      <c r="H64" s="6"/>
      <c r="I64" s="6"/>
      <c r="J64" s="6" t="s">
        <v>5</v>
      </c>
      <c r="K64" s="4">
        <f>VLOOKUP(J64,Bins!$A$1:$B$12,2,0)</f>
        <v>2</v>
      </c>
      <c r="L64" s="4">
        <f t="shared" si="9"/>
        <v>0.066</v>
      </c>
    </row>
    <row r="65" ht="15.75" customHeight="1">
      <c r="A65" s="45" t="s">
        <v>631</v>
      </c>
      <c r="B65" s="6">
        <v>2019.0</v>
      </c>
      <c r="C65" s="6">
        <v>1.0</v>
      </c>
      <c r="D65" s="46" t="str">
        <f t="shared" si="8"/>
        <v>20191</v>
      </c>
      <c r="E65" s="29">
        <v>0.026</v>
      </c>
      <c r="F65" s="6" t="s">
        <v>644</v>
      </c>
      <c r="G65" s="6"/>
      <c r="H65" s="6"/>
      <c r="I65" s="6"/>
      <c r="J65" s="6" t="s">
        <v>5</v>
      </c>
      <c r="K65" s="4">
        <f>VLOOKUP(J65,Bins!$A$1:$B$12,2,0)</f>
        <v>2</v>
      </c>
      <c r="L65" s="4">
        <f t="shared" si="9"/>
        <v>0.052</v>
      </c>
    </row>
    <row r="66" ht="15.75" customHeight="1">
      <c r="A66" s="45" t="s">
        <v>631</v>
      </c>
      <c r="B66" s="6">
        <v>2019.0</v>
      </c>
      <c r="C66" s="6">
        <v>1.0</v>
      </c>
      <c r="D66" s="46" t="str">
        <f t="shared" si="8"/>
        <v>20191</v>
      </c>
      <c r="E66" s="29">
        <v>0.018</v>
      </c>
      <c r="F66" s="6" t="s">
        <v>646</v>
      </c>
      <c r="G66" s="6"/>
      <c r="H66" s="6"/>
      <c r="I66" s="6"/>
      <c r="J66" s="6" t="s">
        <v>5</v>
      </c>
      <c r="K66" s="4">
        <f>VLOOKUP(J66,Bins!$A$1:$B$12,2,0)</f>
        <v>2</v>
      </c>
      <c r="L66" s="4">
        <f t="shared" si="9"/>
        <v>0.036</v>
      </c>
    </row>
    <row r="67" ht="15.75" customHeight="1">
      <c r="A67" s="45" t="s">
        <v>631</v>
      </c>
      <c r="B67" s="6">
        <v>2019.0</v>
      </c>
      <c r="C67" s="6">
        <v>1.0</v>
      </c>
      <c r="D67" s="46" t="str">
        <f t="shared" si="8"/>
        <v>20191</v>
      </c>
      <c r="E67" s="29">
        <v>0.012</v>
      </c>
      <c r="F67" s="6" t="s">
        <v>648</v>
      </c>
      <c r="G67" s="6"/>
      <c r="H67" s="6"/>
      <c r="I67" s="6"/>
      <c r="J67" s="6" t="s">
        <v>13</v>
      </c>
      <c r="K67" s="4">
        <f>VLOOKUP(J67,Bins!$A$1:$B$12,2,0)</f>
        <v>5</v>
      </c>
      <c r="L67" s="4">
        <f t="shared" si="9"/>
        <v>0.06</v>
      </c>
    </row>
    <row r="68" ht="15.75" customHeight="1">
      <c r="A68" s="45" t="s">
        <v>631</v>
      </c>
      <c r="B68" s="6">
        <v>2019.0</v>
      </c>
      <c r="C68" s="6">
        <v>1.0</v>
      </c>
      <c r="D68" s="46" t="str">
        <f t="shared" si="8"/>
        <v>20191</v>
      </c>
      <c r="E68" s="29">
        <v>0.01</v>
      </c>
      <c r="F68" s="6" t="s">
        <v>650</v>
      </c>
      <c r="G68" s="6"/>
      <c r="H68" s="6"/>
      <c r="I68" s="6"/>
      <c r="J68" s="6" t="s">
        <v>11</v>
      </c>
      <c r="K68" s="4">
        <f>VLOOKUP(J68,Bins!$A$1:$B$12,2,0)</f>
        <v>4</v>
      </c>
      <c r="L68" s="4">
        <f t="shared" si="9"/>
        <v>0.04</v>
      </c>
    </row>
    <row r="69" ht="15.75" customHeight="1">
      <c r="A69" s="45" t="s">
        <v>652</v>
      </c>
      <c r="B69" s="6">
        <v>2019.0</v>
      </c>
      <c r="C69" s="6">
        <v>2.0</v>
      </c>
      <c r="D69" s="46" t="str">
        <f t="shared" si="8"/>
        <v>20192</v>
      </c>
      <c r="E69" s="29">
        <v>0.296</v>
      </c>
      <c r="F69" s="6" t="s">
        <v>654</v>
      </c>
      <c r="G69" s="6"/>
      <c r="H69" s="6"/>
      <c r="I69" s="6"/>
      <c r="J69" s="6" t="s">
        <v>3</v>
      </c>
      <c r="K69" s="4">
        <f>VLOOKUP(J69,Bins!$A$1:$B$12,2,0)</f>
        <v>1</v>
      </c>
      <c r="L69" s="4">
        <f t="shared" si="9"/>
        <v>0.296</v>
      </c>
    </row>
    <row r="70" ht="15.75" customHeight="1">
      <c r="A70" s="45" t="s">
        <v>652</v>
      </c>
      <c r="B70" s="6">
        <v>2019.0</v>
      </c>
      <c r="C70" s="6">
        <v>2.0</v>
      </c>
      <c r="D70" s="46" t="str">
        <f t="shared" si="8"/>
        <v>20192</v>
      </c>
      <c r="E70" s="29">
        <v>0.254</v>
      </c>
      <c r="F70" s="6" t="s">
        <v>660</v>
      </c>
      <c r="G70" s="6"/>
      <c r="H70" s="6"/>
      <c r="I70" s="6"/>
      <c r="J70" s="6" t="s">
        <v>5</v>
      </c>
      <c r="K70" s="4">
        <f>VLOOKUP(J70,Bins!$A$1:$B$12,2,0)</f>
        <v>2</v>
      </c>
      <c r="L70" s="4">
        <f t="shared" si="9"/>
        <v>0.508</v>
      </c>
    </row>
    <row r="71" ht="15.75" customHeight="1">
      <c r="A71" s="45" t="s">
        <v>652</v>
      </c>
      <c r="B71" s="6">
        <v>2019.0</v>
      </c>
      <c r="C71" s="6">
        <v>2.0</v>
      </c>
      <c r="D71" s="46" t="str">
        <f t="shared" si="8"/>
        <v>20192</v>
      </c>
      <c r="E71" s="29">
        <v>0.131</v>
      </c>
      <c r="F71" s="6" t="s">
        <v>663</v>
      </c>
      <c r="G71" s="6"/>
      <c r="H71" s="6"/>
      <c r="I71" s="6"/>
      <c r="J71" s="6" t="s">
        <v>5</v>
      </c>
      <c r="K71" s="4">
        <f>VLOOKUP(J71,Bins!$A$1:$B$12,2,0)</f>
        <v>2</v>
      </c>
      <c r="L71" s="4">
        <f t="shared" si="9"/>
        <v>0.262</v>
      </c>
    </row>
    <row r="72" ht="15.75" customHeight="1">
      <c r="A72" s="45" t="s">
        <v>652</v>
      </c>
      <c r="B72" s="6">
        <v>2019.0</v>
      </c>
      <c r="C72" s="6">
        <v>2.0</v>
      </c>
      <c r="D72" s="46" t="str">
        <f t="shared" si="8"/>
        <v>20192</v>
      </c>
      <c r="E72" s="29">
        <v>0.102</v>
      </c>
      <c r="F72" s="6" t="s">
        <v>665</v>
      </c>
      <c r="G72" s="6"/>
      <c r="H72" s="6"/>
      <c r="I72" s="6"/>
      <c r="J72" s="6" t="s">
        <v>5</v>
      </c>
      <c r="K72" s="4">
        <f>VLOOKUP(J72,Bins!$A$1:$B$12,2,0)</f>
        <v>2</v>
      </c>
      <c r="L72" s="4">
        <f t="shared" si="9"/>
        <v>0.204</v>
      </c>
    </row>
    <row r="73" ht="15.75" customHeight="1">
      <c r="A73" s="45" t="s">
        <v>652</v>
      </c>
      <c r="B73" s="6">
        <v>2019.0</v>
      </c>
      <c r="C73" s="6">
        <v>2.0</v>
      </c>
      <c r="D73" s="46" t="str">
        <f t="shared" si="8"/>
        <v>20192</v>
      </c>
      <c r="E73" s="29">
        <v>0.093</v>
      </c>
      <c r="F73" s="6" t="s">
        <v>667</v>
      </c>
      <c r="G73" s="6"/>
      <c r="H73" s="6"/>
      <c r="I73" s="6"/>
      <c r="J73" s="6" t="s">
        <v>8</v>
      </c>
      <c r="K73" s="4">
        <f>VLOOKUP(J73,Bins!$A$1:$B$12,2,0)</f>
        <v>3</v>
      </c>
      <c r="L73" s="4">
        <f t="shared" si="9"/>
        <v>0.279</v>
      </c>
    </row>
    <row r="74" ht="15.75" customHeight="1">
      <c r="A74" s="45" t="s">
        <v>652</v>
      </c>
      <c r="B74" s="6">
        <v>2019.0</v>
      </c>
      <c r="C74" s="6">
        <v>2.0</v>
      </c>
      <c r="D74" s="46" t="str">
        <f t="shared" si="8"/>
        <v>20192</v>
      </c>
      <c r="E74" s="29">
        <v>0.072</v>
      </c>
      <c r="F74" s="6" t="s">
        <v>670</v>
      </c>
      <c r="G74" s="6"/>
      <c r="H74" s="6"/>
      <c r="I74" s="6"/>
      <c r="J74" s="6" t="s">
        <v>8</v>
      </c>
      <c r="K74" s="4">
        <f>VLOOKUP(J74,Bins!$A$1:$B$12,2,0)</f>
        <v>3</v>
      </c>
      <c r="L74" s="4">
        <f t="shared" si="9"/>
        <v>0.216</v>
      </c>
    </row>
    <row r="75" ht="15.75" customHeight="1">
      <c r="A75" s="45" t="s">
        <v>652</v>
      </c>
      <c r="B75" s="6">
        <v>2019.0</v>
      </c>
      <c r="C75" s="6">
        <v>2.0</v>
      </c>
      <c r="D75" s="46" t="str">
        <f t="shared" si="8"/>
        <v>20192</v>
      </c>
      <c r="E75" s="29">
        <v>0.017</v>
      </c>
      <c r="F75" s="6" t="s">
        <v>672</v>
      </c>
      <c r="G75" s="6"/>
      <c r="H75" s="6"/>
      <c r="I75" s="6"/>
      <c r="J75" s="6" t="s">
        <v>14</v>
      </c>
      <c r="K75" s="4">
        <f>VLOOKUP(J75,Bins!$A$1:$B$12,2,0)</f>
        <v>6</v>
      </c>
      <c r="L75" s="4">
        <f t="shared" si="9"/>
        <v>0.102</v>
      </c>
    </row>
    <row r="76" ht="15.75" customHeight="1">
      <c r="A76" s="45" t="s">
        <v>652</v>
      </c>
      <c r="B76" s="6">
        <v>2019.0</v>
      </c>
      <c r="C76" s="6">
        <v>2.0</v>
      </c>
      <c r="D76" s="46" t="str">
        <f t="shared" si="8"/>
        <v>20192</v>
      </c>
      <c r="E76" s="29">
        <v>0.015</v>
      </c>
      <c r="F76" s="6" t="s">
        <v>674</v>
      </c>
      <c r="G76" s="6"/>
      <c r="H76" s="6"/>
      <c r="I76" s="6"/>
      <c r="J76" s="6" t="s">
        <v>11</v>
      </c>
      <c r="K76" s="4">
        <f>VLOOKUP(J76,Bins!$A$1:$B$12,2,0)</f>
        <v>4</v>
      </c>
      <c r="L76" s="4">
        <f t="shared" si="9"/>
        <v>0.06</v>
      </c>
    </row>
    <row r="77" ht="15.75" customHeight="1">
      <c r="A77" s="45" t="s">
        <v>652</v>
      </c>
      <c r="B77" s="6">
        <v>2019.0</v>
      </c>
      <c r="C77" s="6">
        <v>2.0</v>
      </c>
      <c r="D77" s="46" t="str">
        <f t="shared" si="8"/>
        <v>20192</v>
      </c>
      <c r="E77" s="29">
        <v>0.014</v>
      </c>
      <c r="F77" s="6" t="s">
        <v>677</v>
      </c>
      <c r="G77" s="6"/>
      <c r="H77" s="6"/>
      <c r="I77" s="6"/>
      <c r="J77" s="6" t="s">
        <v>8</v>
      </c>
      <c r="K77" s="4">
        <f>VLOOKUP(J77,Bins!$A$1:$B$12,2,0)</f>
        <v>3</v>
      </c>
      <c r="L77" s="4">
        <f t="shared" si="9"/>
        <v>0.042</v>
      </c>
    </row>
    <row r="78" ht="15.75" customHeight="1">
      <c r="A78" s="45" t="s">
        <v>652</v>
      </c>
      <c r="B78" s="6">
        <v>2019.0</v>
      </c>
      <c r="C78" s="6">
        <v>2.0</v>
      </c>
      <c r="D78" s="46" t="str">
        <f t="shared" si="8"/>
        <v>20192</v>
      </c>
      <c r="E78" s="29">
        <v>0.006</v>
      </c>
      <c r="F78" s="6" t="s">
        <v>679</v>
      </c>
      <c r="G78" s="6"/>
      <c r="H78" s="6"/>
      <c r="I78" s="6"/>
      <c r="J78" s="6" t="s">
        <v>11</v>
      </c>
      <c r="K78" s="4">
        <f>VLOOKUP(J78,Bins!$A$1:$B$12,2,0)</f>
        <v>4</v>
      </c>
      <c r="L78" s="4">
        <f t="shared" si="9"/>
        <v>0.024</v>
      </c>
    </row>
    <row r="79" ht="15.75" customHeight="1">
      <c r="A79" s="45" t="s">
        <v>682</v>
      </c>
      <c r="B79" s="6">
        <v>2019.0</v>
      </c>
      <c r="C79" s="6">
        <v>3.0</v>
      </c>
      <c r="D79" s="46" t="str">
        <f t="shared" si="8"/>
        <v>20193</v>
      </c>
      <c r="E79" s="29">
        <v>0.323</v>
      </c>
      <c r="F79" s="6" t="s">
        <v>684</v>
      </c>
      <c r="G79" s="6"/>
      <c r="H79" s="6"/>
      <c r="I79" s="6"/>
      <c r="J79" s="6" t="s">
        <v>5</v>
      </c>
      <c r="K79" s="4">
        <f>VLOOKUP(J79,Bins!$A$1:$B$12,2,0)</f>
        <v>2</v>
      </c>
      <c r="L79" s="4">
        <f t="shared" si="9"/>
        <v>0.646</v>
      </c>
    </row>
    <row r="80" ht="15.75" customHeight="1">
      <c r="A80" s="45" t="s">
        <v>682</v>
      </c>
      <c r="B80" s="6">
        <v>2019.0</v>
      </c>
      <c r="C80" s="6">
        <v>3.0</v>
      </c>
      <c r="D80" s="46" t="str">
        <f t="shared" si="8"/>
        <v>20193</v>
      </c>
      <c r="E80" s="29">
        <v>0.249</v>
      </c>
      <c r="F80" s="6" t="s">
        <v>686</v>
      </c>
      <c r="G80" s="6"/>
      <c r="H80" s="6"/>
      <c r="I80" s="6"/>
      <c r="J80" s="6" t="s">
        <v>3</v>
      </c>
      <c r="K80" s="4">
        <f>VLOOKUP(J80,Bins!$A$1:$B$12,2,0)</f>
        <v>1</v>
      </c>
      <c r="L80" s="4">
        <f t="shared" si="9"/>
        <v>0.249</v>
      </c>
    </row>
    <row r="81" ht="15.75" customHeight="1">
      <c r="A81" s="45" t="s">
        <v>682</v>
      </c>
      <c r="B81" s="6">
        <v>2019.0</v>
      </c>
      <c r="C81" s="6">
        <v>3.0</v>
      </c>
      <c r="D81" s="46" t="str">
        <f t="shared" si="8"/>
        <v>20193</v>
      </c>
      <c r="E81" s="29">
        <v>0.244</v>
      </c>
      <c r="F81" s="6" t="s">
        <v>688</v>
      </c>
      <c r="G81" s="6"/>
      <c r="H81" s="6"/>
      <c r="I81" s="6"/>
      <c r="J81" s="6" t="s">
        <v>5</v>
      </c>
      <c r="K81" s="4">
        <f>VLOOKUP(J81,Bins!$A$1:$B$12,2,0)</f>
        <v>2</v>
      </c>
      <c r="L81" s="4">
        <f t="shared" si="9"/>
        <v>0.488</v>
      </c>
    </row>
    <row r="82" ht="15.75" customHeight="1">
      <c r="A82" s="45" t="s">
        <v>682</v>
      </c>
      <c r="B82" s="6">
        <v>2019.0</v>
      </c>
      <c r="C82" s="6">
        <v>3.0</v>
      </c>
      <c r="D82" s="46" t="str">
        <f t="shared" si="8"/>
        <v>20193</v>
      </c>
      <c r="E82" s="29">
        <v>0.049</v>
      </c>
      <c r="F82" s="6" t="s">
        <v>691</v>
      </c>
      <c r="G82" s="6"/>
      <c r="H82" s="6"/>
      <c r="I82" s="6"/>
      <c r="J82" s="6" t="s">
        <v>5</v>
      </c>
      <c r="K82" s="4">
        <f>VLOOKUP(J82,Bins!$A$1:$B$12,2,0)</f>
        <v>2</v>
      </c>
      <c r="L82" s="4">
        <f t="shared" si="9"/>
        <v>0.098</v>
      </c>
    </row>
    <row r="83" ht="15.75" customHeight="1">
      <c r="A83" s="45" t="s">
        <v>682</v>
      </c>
      <c r="B83" s="6">
        <v>2019.0</v>
      </c>
      <c r="C83" s="6">
        <v>3.0</v>
      </c>
      <c r="D83" s="46" t="str">
        <f t="shared" si="8"/>
        <v>20193</v>
      </c>
      <c r="E83" s="29">
        <v>0.038</v>
      </c>
      <c r="F83" s="6" t="s">
        <v>693</v>
      </c>
      <c r="G83" s="6"/>
      <c r="H83" s="6"/>
      <c r="I83" s="6"/>
      <c r="J83" s="6" t="s">
        <v>5</v>
      </c>
      <c r="K83" s="4">
        <f>VLOOKUP(J83,Bins!$A$1:$B$12,2,0)</f>
        <v>2</v>
      </c>
      <c r="L83" s="4">
        <f t="shared" si="9"/>
        <v>0.076</v>
      </c>
    </row>
    <row r="84" ht="15.75" customHeight="1">
      <c r="A84" s="45" t="s">
        <v>682</v>
      </c>
      <c r="B84" s="6">
        <v>2019.0</v>
      </c>
      <c r="C84" s="6">
        <v>3.0</v>
      </c>
      <c r="D84" s="46" t="str">
        <f t="shared" si="8"/>
        <v>20193</v>
      </c>
      <c r="E84" s="29">
        <v>0.031</v>
      </c>
      <c r="F84" s="6" t="s">
        <v>696</v>
      </c>
      <c r="G84" s="6"/>
      <c r="H84" s="6"/>
      <c r="I84" s="6"/>
      <c r="J84" s="6" t="s">
        <v>5</v>
      </c>
      <c r="K84" s="4">
        <f>VLOOKUP(J84,Bins!$A$1:$B$12,2,0)</f>
        <v>2</v>
      </c>
      <c r="L84" s="4">
        <f t="shared" si="9"/>
        <v>0.062</v>
      </c>
    </row>
    <row r="85" ht="15.75" customHeight="1">
      <c r="A85" s="45" t="s">
        <v>682</v>
      </c>
      <c r="B85" s="6">
        <v>2019.0</v>
      </c>
      <c r="C85" s="6">
        <v>3.0</v>
      </c>
      <c r="D85" s="46" t="str">
        <f t="shared" si="8"/>
        <v>20193</v>
      </c>
      <c r="E85" s="29">
        <v>0.022</v>
      </c>
      <c r="F85" s="6" t="s">
        <v>697</v>
      </c>
      <c r="G85" s="6"/>
      <c r="H85" s="6"/>
      <c r="I85" s="6"/>
      <c r="J85" s="6" t="s">
        <v>5</v>
      </c>
      <c r="K85" s="4">
        <f>VLOOKUP(J85,Bins!$A$1:$B$12,2,0)</f>
        <v>2</v>
      </c>
      <c r="L85" s="4">
        <f t="shared" si="9"/>
        <v>0.044</v>
      </c>
    </row>
    <row r="86" ht="15.75" customHeight="1">
      <c r="A86" s="45" t="s">
        <v>682</v>
      </c>
      <c r="B86" s="6">
        <v>2019.0</v>
      </c>
      <c r="C86" s="6">
        <v>3.0</v>
      </c>
      <c r="D86" s="46" t="str">
        <f t="shared" si="8"/>
        <v>20193</v>
      </c>
      <c r="E86" s="29">
        <v>0.019</v>
      </c>
      <c r="F86" s="6" t="s">
        <v>701</v>
      </c>
      <c r="G86" s="6"/>
      <c r="H86" s="6"/>
      <c r="I86" s="6"/>
      <c r="J86" s="6" t="s">
        <v>5</v>
      </c>
      <c r="K86" s="4">
        <f>VLOOKUP(J86,Bins!$A$1:$B$12,2,0)</f>
        <v>2</v>
      </c>
      <c r="L86" s="4">
        <f t="shared" si="9"/>
        <v>0.038</v>
      </c>
    </row>
    <row r="87" ht="15.75" customHeight="1">
      <c r="A87" s="45" t="s">
        <v>682</v>
      </c>
      <c r="B87" s="6">
        <v>2019.0</v>
      </c>
      <c r="C87" s="6">
        <v>3.0</v>
      </c>
      <c r="D87" s="46" t="str">
        <f t="shared" si="8"/>
        <v>20193</v>
      </c>
      <c r="E87" s="29">
        <v>0.018</v>
      </c>
      <c r="F87" s="6" t="s">
        <v>600</v>
      </c>
      <c r="G87" s="6"/>
      <c r="H87" s="6"/>
      <c r="I87" s="6"/>
      <c r="J87" s="6" t="s">
        <v>5</v>
      </c>
      <c r="K87" s="4">
        <f>VLOOKUP(J87,Bins!$A$1:$B$12,2,0)</f>
        <v>2</v>
      </c>
      <c r="L87" s="4">
        <f t="shared" si="9"/>
        <v>0.036</v>
      </c>
    </row>
    <row r="88" ht="15.75" customHeight="1">
      <c r="A88" s="45" t="s">
        <v>682</v>
      </c>
      <c r="B88" s="6">
        <v>2019.0</v>
      </c>
      <c r="C88" s="6">
        <v>3.0</v>
      </c>
      <c r="D88" s="46" t="str">
        <f t="shared" si="8"/>
        <v>20193</v>
      </c>
      <c r="E88" s="29">
        <v>0.006</v>
      </c>
      <c r="F88" s="6" t="s">
        <v>704</v>
      </c>
      <c r="G88" s="6"/>
      <c r="H88" s="6"/>
      <c r="I88" s="6"/>
      <c r="J88" s="6" t="s">
        <v>8</v>
      </c>
      <c r="K88" s="4">
        <f>VLOOKUP(J88,Bins!$A$1:$B$12,2,0)</f>
        <v>3</v>
      </c>
      <c r="L88" s="4">
        <f t="shared" si="9"/>
        <v>0.018</v>
      </c>
    </row>
    <row r="89" ht="15.75" customHeight="1">
      <c r="A89" s="45" t="s">
        <v>706</v>
      </c>
      <c r="B89" s="6">
        <v>2019.0</v>
      </c>
      <c r="C89" s="6">
        <v>4.0</v>
      </c>
      <c r="D89" s="46" t="str">
        <f t="shared" si="8"/>
        <v>20194</v>
      </c>
      <c r="E89" s="29">
        <v>0.204</v>
      </c>
      <c r="F89" s="6" t="s">
        <v>707</v>
      </c>
      <c r="G89" s="6"/>
      <c r="H89" s="6"/>
      <c r="I89" s="6"/>
      <c r="J89" s="6" t="s">
        <v>3</v>
      </c>
      <c r="K89" s="4">
        <f>VLOOKUP(J89,Bins!$A$1:$B$12,2,0)</f>
        <v>1</v>
      </c>
      <c r="L89" s="4">
        <f t="shared" si="9"/>
        <v>0.204</v>
      </c>
    </row>
    <row r="90" ht="15.75" customHeight="1">
      <c r="A90" s="45" t="s">
        <v>706</v>
      </c>
      <c r="B90" s="6">
        <v>2019.0</v>
      </c>
      <c r="C90" s="6">
        <v>4.0</v>
      </c>
      <c r="D90" s="46" t="str">
        <f t="shared" si="8"/>
        <v>20194</v>
      </c>
      <c r="E90" s="29">
        <v>0.172</v>
      </c>
      <c r="F90" s="6" t="s">
        <v>709</v>
      </c>
      <c r="G90" s="6"/>
      <c r="H90" s="6"/>
      <c r="I90" s="6"/>
      <c r="J90" s="6" t="s">
        <v>14</v>
      </c>
      <c r="K90" s="4">
        <f>VLOOKUP(J90,Bins!$A$1:$B$12,2,0)</f>
        <v>6</v>
      </c>
      <c r="L90" s="4">
        <f t="shared" si="9"/>
        <v>1.032</v>
      </c>
    </row>
    <row r="91" ht="15.75" customHeight="1">
      <c r="A91" s="45" t="s">
        <v>706</v>
      </c>
      <c r="B91" s="6">
        <v>2019.0</v>
      </c>
      <c r="C91" s="6">
        <v>4.0</v>
      </c>
      <c r="D91" s="46" t="str">
        <f t="shared" si="8"/>
        <v>20194</v>
      </c>
      <c r="E91" s="29">
        <v>0.159</v>
      </c>
      <c r="F91" s="6" t="s">
        <v>711</v>
      </c>
      <c r="G91" s="6"/>
      <c r="H91" s="6"/>
      <c r="I91" s="6"/>
      <c r="J91" s="6" t="s">
        <v>5</v>
      </c>
      <c r="K91" s="4">
        <f>VLOOKUP(J91,Bins!$A$1:$B$12,2,0)</f>
        <v>2</v>
      </c>
      <c r="L91" s="4">
        <f t="shared" si="9"/>
        <v>0.318</v>
      </c>
    </row>
    <row r="92" ht="15.75" customHeight="1">
      <c r="A92" s="45" t="s">
        <v>706</v>
      </c>
      <c r="B92" s="6">
        <v>2019.0</v>
      </c>
      <c r="C92" s="6">
        <v>4.0</v>
      </c>
      <c r="D92" s="46" t="str">
        <f t="shared" si="8"/>
        <v>20194</v>
      </c>
      <c r="E92" s="29">
        <v>0.114</v>
      </c>
      <c r="F92" s="6" t="s">
        <v>713</v>
      </c>
      <c r="G92" s="6"/>
      <c r="H92" s="6"/>
      <c r="I92" s="6"/>
      <c r="J92" s="6" t="s">
        <v>5</v>
      </c>
      <c r="K92" s="4">
        <f>VLOOKUP(J92,Bins!$A$1:$B$12,2,0)</f>
        <v>2</v>
      </c>
      <c r="L92" s="4">
        <f t="shared" si="9"/>
        <v>0.228</v>
      </c>
    </row>
    <row r="93" ht="15.75" customHeight="1">
      <c r="A93" s="45" t="s">
        <v>706</v>
      </c>
      <c r="B93" s="6">
        <v>2019.0</v>
      </c>
      <c r="C93" s="6">
        <v>4.0</v>
      </c>
      <c r="D93" s="46" t="str">
        <f t="shared" si="8"/>
        <v>20194</v>
      </c>
      <c r="E93" s="29">
        <v>0.103</v>
      </c>
      <c r="F93" s="6" t="s">
        <v>715</v>
      </c>
      <c r="G93" s="6"/>
      <c r="H93" s="6"/>
      <c r="I93" s="6"/>
      <c r="J93" s="6" t="s">
        <v>8</v>
      </c>
      <c r="K93" s="4">
        <f>VLOOKUP(J93,Bins!$A$1:$B$12,2,0)</f>
        <v>3</v>
      </c>
      <c r="L93" s="4">
        <f t="shared" si="9"/>
        <v>0.309</v>
      </c>
    </row>
    <row r="94" ht="15.75" customHeight="1">
      <c r="A94" s="45" t="s">
        <v>706</v>
      </c>
      <c r="B94" s="6">
        <v>2019.0</v>
      </c>
      <c r="C94" s="6">
        <v>4.0</v>
      </c>
      <c r="D94" s="46" t="str">
        <f t="shared" si="8"/>
        <v>20194</v>
      </c>
      <c r="E94" s="29">
        <v>0.087</v>
      </c>
      <c r="F94" s="6" t="s">
        <v>718</v>
      </c>
      <c r="G94" s="6"/>
      <c r="H94" s="6"/>
      <c r="I94" s="6"/>
      <c r="J94" s="6" t="s">
        <v>8</v>
      </c>
      <c r="K94" s="4">
        <f>VLOOKUP(J94,Bins!$A$1:$B$12,2,0)</f>
        <v>3</v>
      </c>
      <c r="L94" s="4">
        <f t="shared" si="9"/>
        <v>0.261</v>
      </c>
    </row>
    <row r="95" ht="15.75" customHeight="1">
      <c r="A95" s="45" t="s">
        <v>706</v>
      </c>
      <c r="B95" s="6">
        <v>2019.0</v>
      </c>
      <c r="C95" s="6">
        <v>4.0</v>
      </c>
      <c r="D95" s="46" t="str">
        <f t="shared" si="8"/>
        <v>20194</v>
      </c>
      <c r="E95" s="29">
        <v>0.072</v>
      </c>
      <c r="F95" s="6" t="s">
        <v>720</v>
      </c>
      <c r="G95" s="6"/>
      <c r="H95" s="6"/>
      <c r="I95" s="6"/>
      <c r="J95" s="6" t="s">
        <v>5</v>
      </c>
      <c r="K95" s="4">
        <f>VLOOKUP(J95,Bins!$A$1:$B$12,2,0)</f>
        <v>2</v>
      </c>
      <c r="L95" s="4">
        <f t="shared" si="9"/>
        <v>0.144</v>
      </c>
    </row>
    <row r="96" ht="15.75" customHeight="1">
      <c r="A96" s="45" t="s">
        <v>706</v>
      </c>
      <c r="B96" s="6">
        <v>2019.0</v>
      </c>
      <c r="C96" s="6">
        <v>4.0</v>
      </c>
      <c r="D96" s="46" t="str">
        <f t="shared" si="8"/>
        <v>20194</v>
      </c>
      <c r="E96" s="29">
        <v>0.039</v>
      </c>
      <c r="F96" s="6" t="s">
        <v>723</v>
      </c>
      <c r="G96" s="6"/>
      <c r="H96" s="6"/>
      <c r="I96" s="6"/>
      <c r="J96" s="6" t="s">
        <v>11</v>
      </c>
      <c r="K96" s="4">
        <f>VLOOKUP(J96,Bins!$A$1:$B$12,2,0)</f>
        <v>4</v>
      </c>
      <c r="L96" s="4">
        <f t="shared" si="9"/>
        <v>0.156</v>
      </c>
    </row>
    <row r="97" ht="15.75" customHeight="1">
      <c r="A97" s="45" t="s">
        <v>706</v>
      </c>
      <c r="B97" s="6">
        <v>2019.0</v>
      </c>
      <c r="C97" s="6">
        <v>4.0</v>
      </c>
      <c r="D97" s="46" t="str">
        <f t="shared" si="8"/>
        <v>20194</v>
      </c>
      <c r="E97" s="29">
        <v>0.025</v>
      </c>
      <c r="F97" s="6" t="s">
        <v>725</v>
      </c>
      <c r="G97" s="49"/>
      <c r="H97" s="49"/>
      <c r="I97" s="49"/>
      <c r="J97" s="49" t="s">
        <v>17</v>
      </c>
      <c r="K97" s="4">
        <f>VLOOKUP(J97,Bins!$A$1:$B$12,2,0)</f>
        <v>2</v>
      </c>
      <c r="L97" s="4">
        <f t="shared" si="9"/>
        <v>0.05</v>
      </c>
    </row>
    <row r="98" ht="15.75" customHeight="1">
      <c r="A98" s="45" t="s">
        <v>706</v>
      </c>
      <c r="B98" s="6">
        <v>2019.0</v>
      </c>
      <c r="C98" s="6">
        <v>4.0</v>
      </c>
      <c r="D98" s="46" t="str">
        <f t="shared" si="8"/>
        <v>20194</v>
      </c>
      <c r="E98" s="29">
        <v>0.024</v>
      </c>
      <c r="F98" s="6" t="s">
        <v>728</v>
      </c>
      <c r="G98" s="6"/>
      <c r="H98" s="6"/>
      <c r="I98" s="6"/>
      <c r="J98" s="6" t="s">
        <v>13</v>
      </c>
      <c r="K98" s="4">
        <f>VLOOKUP(J98,Bins!$A$1:$B$12,2,0)</f>
        <v>5</v>
      </c>
      <c r="L98" s="4">
        <f t="shared" si="9"/>
        <v>0.12</v>
      </c>
    </row>
    <row r="99" ht="15.75" customHeight="1">
      <c r="A99" s="45" t="s">
        <v>730</v>
      </c>
      <c r="B99" s="6">
        <v>2020.0</v>
      </c>
      <c r="C99" s="6">
        <v>1.0</v>
      </c>
      <c r="D99" s="46" t="str">
        <f t="shared" si="8"/>
        <v>20201</v>
      </c>
      <c r="E99" s="29">
        <v>0.417</v>
      </c>
      <c r="F99" s="6" t="s">
        <v>731</v>
      </c>
      <c r="G99" s="6"/>
      <c r="H99" s="6"/>
      <c r="I99" s="6"/>
      <c r="J99" s="6" t="s">
        <v>5</v>
      </c>
      <c r="K99" s="4">
        <f>VLOOKUP(J99,Bins!$A$1:$B$12,2,0)</f>
        <v>2</v>
      </c>
      <c r="L99" s="4">
        <f t="shared" si="9"/>
        <v>0.834</v>
      </c>
    </row>
    <row r="100" ht="15.75" customHeight="1">
      <c r="A100" s="45" t="s">
        <v>730</v>
      </c>
      <c r="B100" s="6">
        <v>2020.0</v>
      </c>
      <c r="C100" s="6">
        <v>1.0</v>
      </c>
      <c r="D100" s="46" t="str">
        <f t="shared" si="8"/>
        <v>20201</v>
      </c>
      <c r="E100" s="29">
        <v>0.243</v>
      </c>
      <c r="F100" s="6" t="s">
        <v>733</v>
      </c>
      <c r="G100" s="6"/>
      <c r="H100" s="6"/>
      <c r="I100" s="6"/>
      <c r="J100" s="6" t="s">
        <v>5</v>
      </c>
      <c r="K100" s="4">
        <f>VLOOKUP(J100,Bins!$A$1:$B$12,2,0)</f>
        <v>2</v>
      </c>
      <c r="L100" s="4">
        <f t="shared" si="9"/>
        <v>0.486</v>
      </c>
    </row>
    <row r="101" ht="15.75" customHeight="1">
      <c r="A101" s="45" t="s">
        <v>730</v>
      </c>
      <c r="B101" s="6">
        <v>2020.0</v>
      </c>
      <c r="C101" s="6">
        <v>1.0</v>
      </c>
      <c r="D101" s="46" t="str">
        <f t="shared" si="8"/>
        <v>20201</v>
      </c>
      <c r="E101" s="29">
        <v>0.073</v>
      </c>
      <c r="F101" s="6" t="s">
        <v>735</v>
      </c>
      <c r="G101" s="6"/>
      <c r="H101" s="6"/>
      <c r="I101" s="6"/>
      <c r="J101" s="6" t="s">
        <v>5</v>
      </c>
      <c r="K101" s="4">
        <f>VLOOKUP(J101,Bins!$A$1:$B$12,2,0)</f>
        <v>2</v>
      </c>
      <c r="L101" s="4">
        <f t="shared" si="9"/>
        <v>0.146</v>
      </c>
    </row>
    <row r="102" ht="15.75" customHeight="1">
      <c r="A102" s="45" t="s">
        <v>730</v>
      </c>
      <c r="B102" s="6">
        <v>2020.0</v>
      </c>
      <c r="C102" s="6">
        <v>1.0</v>
      </c>
      <c r="D102" s="46" t="str">
        <f t="shared" si="8"/>
        <v>20201</v>
      </c>
      <c r="E102" s="29">
        <v>0.051</v>
      </c>
      <c r="F102" s="6" t="s">
        <v>738</v>
      </c>
      <c r="G102" s="6"/>
      <c r="H102" s="6"/>
      <c r="I102" s="6"/>
      <c r="J102" s="6" t="s">
        <v>8</v>
      </c>
      <c r="K102" s="4">
        <f>VLOOKUP(J102,Bins!$A$1:$B$12,2,0)</f>
        <v>3</v>
      </c>
      <c r="L102" s="4">
        <f t="shared" si="9"/>
        <v>0.153</v>
      </c>
    </row>
    <row r="103" ht="15.75" customHeight="1">
      <c r="A103" s="45" t="s">
        <v>730</v>
      </c>
      <c r="B103" s="6">
        <v>2020.0</v>
      </c>
      <c r="C103" s="6">
        <v>1.0</v>
      </c>
      <c r="D103" s="46" t="str">
        <f t="shared" si="8"/>
        <v>20201</v>
      </c>
      <c r="E103" s="29">
        <v>0.044</v>
      </c>
      <c r="F103" s="6" t="s">
        <v>740</v>
      </c>
      <c r="G103" s="6"/>
      <c r="H103" s="6"/>
      <c r="I103" s="6"/>
      <c r="J103" s="6" t="s">
        <v>14</v>
      </c>
      <c r="K103" s="4">
        <f>VLOOKUP(J103,Bins!$A$1:$B$12,2,0)</f>
        <v>6</v>
      </c>
      <c r="L103" s="4">
        <f t="shared" si="9"/>
        <v>0.264</v>
      </c>
    </row>
    <row r="104" ht="15.75" customHeight="1">
      <c r="A104" s="45" t="s">
        <v>730</v>
      </c>
      <c r="B104" s="6">
        <v>2020.0</v>
      </c>
      <c r="C104" s="6">
        <v>1.0</v>
      </c>
      <c r="D104" s="46" t="str">
        <f t="shared" si="8"/>
        <v>20201</v>
      </c>
      <c r="E104" s="29">
        <v>0.042</v>
      </c>
      <c r="F104" s="6" t="s">
        <v>742</v>
      </c>
      <c r="G104" s="6"/>
      <c r="H104" s="6"/>
      <c r="I104" s="6"/>
      <c r="J104" s="6" t="s">
        <v>5</v>
      </c>
      <c r="K104" s="4">
        <f>VLOOKUP(J104,Bins!$A$1:$B$12,2,0)</f>
        <v>2</v>
      </c>
      <c r="L104" s="4">
        <f t="shared" si="9"/>
        <v>0.084</v>
      </c>
    </row>
    <row r="105" ht="15.75" customHeight="1">
      <c r="A105" s="45" t="s">
        <v>730</v>
      </c>
      <c r="B105" s="6">
        <v>2020.0</v>
      </c>
      <c r="C105" s="6">
        <v>1.0</v>
      </c>
      <c r="D105" s="46" t="str">
        <f t="shared" si="8"/>
        <v>20201</v>
      </c>
      <c r="E105" s="29">
        <v>0.039</v>
      </c>
      <c r="F105" s="6" t="s">
        <v>744</v>
      </c>
      <c r="G105" s="6"/>
      <c r="H105" s="6"/>
      <c r="I105" s="6"/>
      <c r="J105" s="6" t="s">
        <v>11</v>
      </c>
      <c r="K105" s="4">
        <f>VLOOKUP(J105,Bins!$A$1:$B$12,2,0)</f>
        <v>4</v>
      </c>
      <c r="L105" s="4">
        <f t="shared" si="9"/>
        <v>0.156</v>
      </c>
    </row>
    <row r="106" ht="15.75" customHeight="1">
      <c r="A106" s="45" t="s">
        <v>730</v>
      </c>
      <c r="B106" s="6">
        <v>2020.0</v>
      </c>
      <c r="C106" s="6">
        <v>1.0</v>
      </c>
      <c r="D106" s="46" t="str">
        <f t="shared" si="8"/>
        <v>20201</v>
      </c>
      <c r="E106" s="29">
        <v>0.037</v>
      </c>
      <c r="F106" s="6" t="s">
        <v>747</v>
      </c>
      <c r="G106" s="49"/>
      <c r="H106" s="49"/>
      <c r="I106" s="49"/>
      <c r="J106" s="49" t="s">
        <v>17</v>
      </c>
      <c r="K106" s="4">
        <f>VLOOKUP(J106,Bins!$A$1:$B$12,2,0)</f>
        <v>2</v>
      </c>
      <c r="L106" s="4">
        <f t="shared" si="9"/>
        <v>0.074</v>
      </c>
    </row>
    <row r="107" ht="15.75" customHeight="1">
      <c r="A107" s="45" t="s">
        <v>730</v>
      </c>
      <c r="B107" s="6">
        <v>2020.0</v>
      </c>
      <c r="C107" s="6">
        <v>1.0</v>
      </c>
      <c r="D107" s="46" t="str">
        <f t="shared" si="8"/>
        <v>20201</v>
      </c>
      <c r="E107" s="29">
        <v>0.028</v>
      </c>
      <c r="F107" s="6" t="s">
        <v>749</v>
      </c>
      <c r="G107" s="6"/>
      <c r="H107" s="6"/>
      <c r="I107" s="6"/>
      <c r="J107" s="6" t="s">
        <v>13</v>
      </c>
      <c r="K107" s="4">
        <f>VLOOKUP(J107,Bins!$A$1:$B$12,2,0)</f>
        <v>5</v>
      </c>
      <c r="L107" s="4">
        <f t="shared" si="9"/>
        <v>0.14</v>
      </c>
    </row>
    <row r="108" ht="15.75" customHeight="1">
      <c r="A108" s="45" t="s">
        <v>730</v>
      </c>
      <c r="B108" s="6">
        <v>2020.0</v>
      </c>
      <c r="C108" s="6">
        <v>1.0</v>
      </c>
      <c r="D108" s="46" t="str">
        <f t="shared" si="8"/>
        <v>20201</v>
      </c>
      <c r="E108" s="29">
        <v>0.027</v>
      </c>
      <c r="F108" s="6" t="s">
        <v>751</v>
      </c>
      <c r="G108" s="6"/>
      <c r="H108" s="6"/>
      <c r="I108" s="6"/>
      <c r="J108" s="6" t="s">
        <v>5</v>
      </c>
      <c r="K108" s="4">
        <f>VLOOKUP(J108,Bins!$A$1:$B$12,2,0)</f>
        <v>2</v>
      </c>
      <c r="L108" s="4">
        <f t="shared" si="9"/>
        <v>0.054</v>
      </c>
    </row>
    <row r="109" ht="15.75" customHeight="1">
      <c r="A109" s="53" t="s">
        <v>753</v>
      </c>
      <c r="B109" s="6">
        <v>2020.0</v>
      </c>
      <c r="C109" s="6">
        <v>2.0</v>
      </c>
      <c r="D109" s="54">
        <v>20202.0</v>
      </c>
      <c r="E109" s="37">
        <v>0.439</v>
      </c>
      <c r="F109" s="6" t="s">
        <v>755</v>
      </c>
      <c r="J109" s="6" t="s">
        <v>286</v>
      </c>
      <c r="K109" s="4">
        <f>VLOOKUP(J109,Bins!$A$1:$B$12,2,0)</f>
        <v>2</v>
      </c>
      <c r="L109" s="4">
        <f t="shared" si="9"/>
        <v>0.878</v>
      </c>
    </row>
    <row r="110" ht="15.75" customHeight="1">
      <c r="A110" s="53" t="s">
        <v>753</v>
      </c>
      <c r="B110" s="6">
        <v>2020.0</v>
      </c>
      <c r="C110" s="6">
        <v>2.0</v>
      </c>
      <c r="D110" s="54">
        <v>20202.0</v>
      </c>
      <c r="E110" s="37">
        <v>0.144</v>
      </c>
      <c r="F110" s="6" t="s">
        <v>757</v>
      </c>
      <c r="J110" s="6" t="s">
        <v>395</v>
      </c>
      <c r="K110" s="4">
        <f>VLOOKUP(J110,Bins!$A$1:$B$12,2,0)</f>
        <v>1</v>
      </c>
      <c r="L110" s="4">
        <f t="shared" si="9"/>
        <v>0.144</v>
      </c>
    </row>
    <row r="111" ht="15.75" customHeight="1">
      <c r="A111" s="53" t="s">
        <v>753</v>
      </c>
      <c r="B111" s="6">
        <v>2020.0</v>
      </c>
      <c r="C111" s="6">
        <v>2.0</v>
      </c>
      <c r="D111" s="54">
        <v>20202.0</v>
      </c>
      <c r="E111" s="37">
        <v>0.132</v>
      </c>
      <c r="F111" s="6" t="s">
        <v>758</v>
      </c>
      <c r="J111" s="6" t="s">
        <v>286</v>
      </c>
      <c r="K111" s="4">
        <f>VLOOKUP(J111,Bins!$A$1:$B$12,2,0)</f>
        <v>2</v>
      </c>
      <c r="L111" s="4">
        <f t="shared" si="9"/>
        <v>0.264</v>
      </c>
    </row>
    <row r="112" ht="15.75" customHeight="1">
      <c r="A112" s="53" t="s">
        <v>753</v>
      </c>
      <c r="B112" s="6">
        <v>2020.0</v>
      </c>
      <c r="C112" s="6">
        <v>2.0</v>
      </c>
      <c r="D112" s="54">
        <v>20202.0</v>
      </c>
      <c r="E112" s="37">
        <v>0.069</v>
      </c>
      <c r="F112" s="6" t="s">
        <v>759</v>
      </c>
      <c r="J112" s="6" t="s">
        <v>280</v>
      </c>
      <c r="K112" s="4">
        <f>VLOOKUP(J112,Bins!$A$1:$B$12,2,0)</f>
        <v>3</v>
      </c>
      <c r="L112" s="4">
        <f t="shared" si="9"/>
        <v>0.207</v>
      </c>
    </row>
    <row r="113" ht="15.75" customHeight="1">
      <c r="A113" s="53" t="s">
        <v>753</v>
      </c>
      <c r="B113" s="6">
        <v>2020.0</v>
      </c>
      <c r="C113" s="6">
        <v>2.0</v>
      </c>
      <c r="D113" s="54">
        <v>20202.0</v>
      </c>
      <c r="E113" s="37">
        <v>0.068</v>
      </c>
      <c r="F113" s="6" t="s">
        <v>760</v>
      </c>
      <c r="J113" s="6" t="s">
        <v>286</v>
      </c>
      <c r="K113" s="4">
        <f>VLOOKUP(J113,Bins!$A$1:$B$12,2,0)</f>
        <v>2</v>
      </c>
      <c r="L113" s="4">
        <f t="shared" si="9"/>
        <v>0.136</v>
      </c>
    </row>
    <row r="114" ht="15.75" customHeight="1">
      <c r="A114" s="53" t="s">
        <v>753</v>
      </c>
      <c r="B114" s="6">
        <v>2020.0</v>
      </c>
      <c r="C114" s="6">
        <v>2.0</v>
      </c>
      <c r="D114" s="54">
        <v>20202.0</v>
      </c>
      <c r="E114" s="37">
        <v>0.059</v>
      </c>
      <c r="F114" s="6" t="s">
        <v>761</v>
      </c>
      <c r="J114" s="6" t="s">
        <v>272</v>
      </c>
      <c r="K114" s="4">
        <f>VLOOKUP(J114,Bins!$A$1:$B$12,2,0)</f>
        <v>6</v>
      </c>
      <c r="L114" s="4">
        <f t="shared" si="9"/>
        <v>0.354</v>
      </c>
    </row>
    <row r="115" ht="15.75" customHeight="1">
      <c r="A115" s="53" t="s">
        <v>753</v>
      </c>
      <c r="B115" s="6">
        <v>2020.0</v>
      </c>
      <c r="C115" s="6">
        <v>2.0</v>
      </c>
      <c r="D115" s="54">
        <v>20202.0</v>
      </c>
      <c r="E115" s="37">
        <v>0.049</v>
      </c>
      <c r="F115" s="6" t="s">
        <v>762</v>
      </c>
      <c r="J115" s="6" t="s">
        <v>280</v>
      </c>
      <c r="K115" s="4">
        <f>VLOOKUP(J115,Bins!$A$1:$B$12,2,0)</f>
        <v>3</v>
      </c>
      <c r="L115" s="4">
        <f t="shared" si="9"/>
        <v>0.147</v>
      </c>
    </row>
    <row r="116" ht="15.75" customHeight="1">
      <c r="A116" s="53" t="s">
        <v>753</v>
      </c>
      <c r="B116" s="6">
        <v>2020.0</v>
      </c>
      <c r="C116" s="6">
        <v>2.0</v>
      </c>
      <c r="D116" s="54">
        <v>20202.0</v>
      </c>
      <c r="E116" s="37">
        <v>0.02</v>
      </c>
      <c r="F116" s="6" t="s">
        <v>763</v>
      </c>
      <c r="J116" s="6" t="s">
        <v>286</v>
      </c>
      <c r="K116" s="4">
        <f>VLOOKUP(J116,Bins!$A$1:$B$12,2,0)</f>
        <v>2</v>
      </c>
      <c r="L116" s="4">
        <f t="shared" si="9"/>
        <v>0.04</v>
      </c>
    </row>
    <row r="117" ht="15.75" customHeight="1">
      <c r="A117" s="53" t="s">
        <v>753</v>
      </c>
      <c r="B117" s="6">
        <v>2020.0</v>
      </c>
      <c r="C117" s="6">
        <v>2.0</v>
      </c>
      <c r="D117" s="54">
        <v>20202.0</v>
      </c>
      <c r="E117" s="37">
        <v>0.013</v>
      </c>
      <c r="F117" s="6" t="s">
        <v>764</v>
      </c>
      <c r="J117" s="6" t="s">
        <v>299</v>
      </c>
      <c r="K117" s="4">
        <f>VLOOKUP(J117,Bins!$A$1:$B$12,2,0)</f>
        <v>5</v>
      </c>
      <c r="L117" s="4">
        <f t="shared" si="9"/>
        <v>0.065</v>
      </c>
    </row>
    <row r="118" ht="15.75" customHeight="1">
      <c r="A118" s="53" t="s">
        <v>753</v>
      </c>
      <c r="B118" s="6">
        <v>2020.0</v>
      </c>
      <c r="C118" s="6">
        <v>2.0</v>
      </c>
      <c r="D118" s="54">
        <v>20202.0</v>
      </c>
      <c r="E118" s="37">
        <v>0.006</v>
      </c>
      <c r="F118" s="6" t="s">
        <v>765</v>
      </c>
      <c r="J118" s="6" t="s">
        <v>296</v>
      </c>
      <c r="K118" s="4">
        <f>VLOOKUP(J118,Bins!$A$1:$B$12,2,0)</f>
        <v>4</v>
      </c>
      <c r="L118" s="4">
        <f t="shared" si="9"/>
        <v>0.024</v>
      </c>
    </row>
    <row r="119" ht="15.75" customHeight="1">
      <c r="A119" s="44"/>
      <c r="D119" s="24"/>
      <c r="K119" s="4"/>
      <c r="L119" s="4"/>
    </row>
    <row r="120" ht="15.75" customHeight="1">
      <c r="A120" s="44"/>
      <c r="D120" s="24"/>
      <c r="K120" s="4"/>
      <c r="L120" s="4"/>
    </row>
    <row r="121" ht="15.75" customHeight="1">
      <c r="A121" s="44"/>
      <c r="D121" s="24"/>
      <c r="K121" s="4"/>
      <c r="L121" s="4"/>
    </row>
    <row r="122" ht="15.75" customHeight="1">
      <c r="A122" s="44"/>
      <c r="D122" s="24"/>
      <c r="K122" s="4"/>
      <c r="L122" s="4"/>
    </row>
    <row r="123" ht="15.75" customHeight="1">
      <c r="A123" s="44"/>
      <c r="D123" s="24"/>
      <c r="K123" s="4"/>
      <c r="L123" s="4"/>
    </row>
    <row r="124" ht="15.75" customHeight="1">
      <c r="A124" s="44"/>
      <c r="D124" s="24"/>
      <c r="K124" s="4"/>
      <c r="L124" s="4"/>
    </row>
    <row r="125" ht="15.75" customHeight="1">
      <c r="A125" s="44"/>
      <c r="D125" s="24"/>
      <c r="K125" s="4"/>
      <c r="L125" s="4"/>
    </row>
    <row r="126" ht="15.75" customHeight="1">
      <c r="A126" s="44"/>
      <c r="D126" s="24"/>
      <c r="K126" s="4"/>
      <c r="L126" s="4"/>
    </row>
    <row r="127" ht="15.75" customHeight="1">
      <c r="A127" s="44"/>
      <c r="D127" s="24"/>
      <c r="K127" s="4"/>
      <c r="L127" s="4"/>
    </row>
    <row r="128" ht="15.75" customHeight="1">
      <c r="A128" s="44"/>
      <c r="D128" s="24"/>
      <c r="K128" s="4"/>
      <c r="L128" s="4"/>
    </row>
    <row r="129" ht="15.75" customHeight="1">
      <c r="A129" s="44"/>
      <c r="D129" s="24"/>
      <c r="K129" s="4"/>
      <c r="L129" s="4"/>
    </row>
    <row r="130" ht="15.75" customHeight="1">
      <c r="A130" s="44"/>
      <c r="D130" s="24"/>
      <c r="K130" s="4"/>
      <c r="L130" s="4"/>
    </row>
    <row r="131" ht="15.75" customHeight="1">
      <c r="A131" s="44"/>
      <c r="D131" s="24"/>
      <c r="K131" s="4"/>
      <c r="L131" s="4"/>
    </row>
    <row r="132" ht="15.75" customHeight="1">
      <c r="A132" s="44"/>
      <c r="D132" s="24"/>
      <c r="K132" s="4"/>
      <c r="L132" s="4"/>
    </row>
    <row r="133" ht="15.75" customHeight="1">
      <c r="A133" s="44"/>
      <c r="D133" s="24"/>
      <c r="K133" s="4"/>
      <c r="L133" s="4"/>
    </row>
    <row r="134" ht="15.75" customHeight="1">
      <c r="A134" s="44"/>
      <c r="D134" s="24"/>
      <c r="K134" s="4"/>
      <c r="L134" s="4"/>
    </row>
    <row r="135" ht="15.75" customHeight="1">
      <c r="A135" s="44"/>
      <c r="D135" s="24"/>
      <c r="K135" s="4"/>
      <c r="L135" s="4"/>
    </row>
    <row r="136" ht="15.75" customHeight="1">
      <c r="A136" s="44"/>
      <c r="D136" s="24"/>
      <c r="K136" s="4"/>
      <c r="L136" s="4"/>
    </row>
    <row r="137" ht="15.75" customHeight="1">
      <c r="A137" s="44"/>
      <c r="D137" s="24"/>
      <c r="K137" s="4"/>
      <c r="L137" s="4"/>
    </row>
    <row r="138" ht="15.75" customHeight="1">
      <c r="A138" s="44"/>
      <c r="D138" s="24"/>
      <c r="K138" s="4"/>
      <c r="L138" s="4"/>
    </row>
    <row r="139" ht="15.75" customHeight="1">
      <c r="A139" s="44"/>
      <c r="D139" s="24"/>
      <c r="K139" s="4"/>
      <c r="L139" s="4"/>
    </row>
    <row r="140" ht="15.75" customHeight="1">
      <c r="A140" s="44"/>
      <c r="D140" s="24"/>
      <c r="K140" s="4"/>
      <c r="L140" s="4"/>
    </row>
    <row r="141" ht="15.75" customHeight="1">
      <c r="A141" s="44"/>
      <c r="D141" s="24"/>
      <c r="K141" s="4"/>
      <c r="L141" s="4"/>
    </row>
    <row r="142" ht="15.75" customHeight="1">
      <c r="A142" s="44"/>
      <c r="D142" s="24"/>
      <c r="K142" s="4"/>
      <c r="L142" s="4"/>
    </row>
    <row r="143" ht="15.75" customHeight="1">
      <c r="A143" s="44"/>
      <c r="D143" s="24"/>
      <c r="K143" s="4"/>
      <c r="L143" s="4"/>
    </row>
    <row r="144" ht="15.75" customHeight="1">
      <c r="A144" s="44"/>
      <c r="D144" s="24"/>
      <c r="K144" s="4"/>
      <c r="L144" s="4"/>
    </row>
    <row r="145" ht="15.75" customHeight="1">
      <c r="A145" s="44"/>
      <c r="D145" s="24"/>
      <c r="K145" s="4"/>
      <c r="L145" s="4"/>
    </row>
    <row r="146" ht="15.75" customHeight="1">
      <c r="A146" s="44"/>
      <c r="D146" s="24"/>
      <c r="K146" s="4"/>
      <c r="L146" s="4"/>
    </row>
    <row r="147" ht="15.75" customHeight="1">
      <c r="A147" s="44"/>
      <c r="D147" s="24"/>
      <c r="K147" s="4"/>
      <c r="L147" s="4"/>
    </row>
    <row r="148" ht="15.75" customHeight="1">
      <c r="A148" s="44"/>
      <c r="D148" s="24"/>
      <c r="K148" s="4"/>
      <c r="L148" s="4"/>
    </row>
    <row r="149" ht="15.75" customHeight="1">
      <c r="A149" s="44"/>
      <c r="D149" s="24"/>
      <c r="K149" s="4"/>
      <c r="L149" s="4"/>
    </row>
    <row r="150" ht="15.75" customHeight="1">
      <c r="A150" s="44"/>
      <c r="D150" s="24"/>
      <c r="K150" s="4"/>
      <c r="L150" s="4"/>
    </row>
    <row r="151" ht="15.75" customHeight="1">
      <c r="A151" s="44"/>
      <c r="D151" s="24"/>
      <c r="K151" s="4"/>
      <c r="L151" s="4"/>
    </row>
    <row r="152" ht="15.75" customHeight="1">
      <c r="A152" s="44"/>
      <c r="D152" s="24"/>
      <c r="K152" s="4"/>
      <c r="L152" s="4"/>
    </row>
    <row r="153" ht="15.75" customHeight="1">
      <c r="A153" s="44"/>
      <c r="D153" s="24"/>
      <c r="K153" s="4"/>
      <c r="L153" s="4"/>
    </row>
    <row r="154" ht="15.75" customHeight="1">
      <c r="A154" s="44"/>
      <c r="D154" s="24"/>
      <c r="K154" s="4"/>
      <c r="L154" s="4"/>
    </row>
    <row r="155" ht="15.75" customHeight="1">
      <c r="A155" s="44"/>
      <c r="D155" s="24"/>
      <c r="K155" s="4"/>
      <c r="L155" s="4"/>
    </row>
    <row r="156" ht="15.75" customHeight="1">
      <c r="A156" s="44"/>
      <c r="D156" s="24"/>
      <c r="K156" s="4"/>
      <c r="L156" s="4"/>
    </row>
    <row r="157" ht="15.75" customHeight="1">
      <c r="A157" s="44"/>
      <c r="D157" s="24"/>
      <c r="K157" s="4"/>
      <c r="L157" s="4"/>
    </row>
    <row r="158" ht="15.75" customHeight="1">
      <c r="A158" s="44"/>
      <c r="D158" s="24"/>
      <c r="K158" s="4"/>
      <c r="L158" s="4"/>
    </row>
    <row r="159" ht="15.75" customHeight="1">
      <c r="A159" s="44"/>
      <c r="D159" s="24"/>
      <c r="K159" s="4"/>
      <c r="L159" s="4"/>
    </row>
    <row r="160" ht="15.75" customHeight="1">
      <c r="A160" s="44"/>
      <c r="D160" s="24"/>
      <c r="K160" s="4"/>
      <c r="L160" s="4"/>
    </row>
    <row r="161" ht="15.75" customHeight="1">
      <c r="A161" s="44"/>
      <c r="D161" s="24"/>
      <c r="K161" s="4"/>
      <c r="L161" s="4"/>
    </row>
    <row r="162" ht="15.75" customHeight="1">
      <c r="A162" s="44"/>
      <c r="D162" s="24"/>
      <c r="K162" s="4"/>
      <c r="L162" s="4"/>
    </row>
    <row r="163" ht="15.75" customHeight="1">
      <c r="A163" s="44"/>
      <c r="D163" s="24"/>
      <c r="K163" s="4"/>
      <c r="L163" s="4"/>
    </row>
    <row r="164" ht="15.75" customHeight="1">
      <c r="A164" s="44"/>
      <c r="D164" s="24"/>
      <c r="K164" s="4"/>
      <c r="L164" s="4"/>
    </row>
    <row r="165" ht="15.75" customHeight="1">
      <c r="A165" s="44"/>
      <c r="D165" s="24"/>
      <c r="K165" s="4"/>
      <c r="L165" s="4"/>
    </row>
    <row r="166" ht="15.75" customHeight="1">
      <c r="A166" s="44"/>
      <c r="D166" s="24"/>
      <c r="K166" s="4"/>
      <c r="L166" s="4"/>
    </row>
    <row r="167" ht="15.75" customHeight="1">
      <c r="A167" s="44"/>
      <c r="D167" s="24"/>
      <c r="K167" s="4"/>
      <c r="L167" s="4"/>
    </row>
    <row r="168" ht="15.75" customHeight="1">
      <c r="A168" s="44"/>
      <c r="D168" s="24"/>
      <c r="K168" s="4"/>
      <c r="L168" s="4"/>
    </row>
    <row r="169" ht="15.75" customHeight="1">
      <c r="A169" s="44"/>
      <c r="D169" s="24"/>
      <c r="K169" s="4"/>
      <c r="L169" s="4"/>
    </row>
    <row r="170" ht="15.75" customHeight="1">
      <c r="A170" s="44"/>
      <c r="D170" s="24"/>
      <c r="K170" s="4"/>
      <c r="L170" s="4"/>
    </row>
    <row r="171" ht="15.75" customHeight="1">
      <c r="A171" s="44"/>
      <c r="D171" s="24"/>
      <c r="K171" s="4"/>
      <c r="L171" s="4"/>
    </row>
    <row r="172" ht="15.75" customHeight="1">
      <c r="A172" s="44"/>
      <c r="D172" s="24"/>
      <c r="K172" s="4"/>
      <c r="L172" s="4"/>
    </row>
    <row r="173" ht="15.75" customHeight="1">
      <c r="A173" s="44"/>
      <c r="D173" s="24"/>
      <c r="K173" s="4"/>
      <c r="L173" s="4"/>
    </row>
    <row r="174" ht="15.75" customHeight="1">
      <c r="A174" s="44"/>
      <c r="D174" s="24"/>
      <c r="K174" s="4"/>
      <c r="L174" s="4"/>
    </row>
    <row r="175" ht="15.75" customHeight="1">
      <c r="A175" s="44"/>
      <c r="D175" s="24"/>
      <c r="K175" s="4"/>
      <c r="L175" s="4"/>
    </row>
    <row r="176" ht="15.75" customHeight="1">
      <c r="A176" s="44"/>
      <c r="D176" s="24"/>
      <c r="K176" s="4"/>
      <c r="L176" s="4"/>
    </row>
    <row r="177" ht="15.75" customHeight="1">
      <c r="A177" s="44"/>
      <c r="D177" s="24"/>
      <c r="K177" s="4"/>
      <c r="L177" s="4"/>
    </row>
    <row r="178" ht="15.75" customHeight="1">
      <c r="A178" s="44"/>
      <c r="D178" s="24"/>
      <c r="K178" s="4"/>
      <c r="L178" s="4"/>
    </row>
    <row r="179" ht="15.75" customHeight="1">
      <c r="A179" s="44"/>
      <c r="D179" s="24"/>
      <c r="K179" s="4"/>
      <c r="L179" s="4"/>
    </row>
    <row r="180" ht="15.75" customHeight="1">
      <c r="A180" s="44"/>
      <c r="D180" s="24"/>
      <c r="K180" s="4"/>
      <c r="L180" s="4"/>
    </row>
    <row r="181" ht="15.75" customHeight="1">
      <c r="A181" s="44"/>
      <c r="D181" s="24"/>
      <c r="K181" s="4"/>
      <c r="L181" s="4"/>
    </row>
    <row r="182" ht="15.75" customHeight="1">
      <c r="A182" s="44"/>
      <c r="D182" s="24"/>
      <c r="K182" s="4"/>
      <c r="L182" s="4"/>
    </row>
    <row r="183" ht="15.75" customHeight="1">
      <c r="A183" s="44"/>
      <c r="D183" s="24"/>
      <c r="K183" s="4"/>
      <c r="L183" s="4"/>
    </row>
    <row r="184" ht="15.75" customHeight="1">
      <c r="A184" s="44"/>
      <c r="D184" s="24"/>
      <c r="K184" s="4"/>
      <c r="L184" s="4"/>
    </row>
    <row r="185" ht="15.75" customHeight="1">
      <c r="A185" s="44"/>
      <c r="D185" s="24"/>
      <c r="K185" s="4"/>
      <c r="L185" s="4"/>
    </row>
    <row r="186" ht="15.75" customHeight="1">
      <c r="A186" s="44"/>
      <c r="D186" s="24"/>
      <c r="K186" s="4"/>
      <c r="L186" s="4"/>
    </row>
    <row r="187" ht="15.75" customHeight="1">
      <c r="A187" s="44"/>
      <c r="D187" s="24"/>
      <c r="K187" s="4"/>
      <c r="L187" s="4"/>
    </row>
    <row r="188" ht="15.75" customHeight="1">
      <c r="A188" s="44"/>
      <c r="D188" s="24"/>
      <c r="K188" s="4"/>
      <c r="L188" s="4"/>
    </row>
    <row r="189" ht="15.75" customHeight="1">
      <c r="A189" s="44"/>
      <c r="D189" s="24"/>
      <c r="K189" s="4"/>
      <c r="L189" s="4"/>
    </row>
    <row r="190" ht="15.75" customHeight="1">
      <c r="A190" s="44"/>
      <c r="D190" s="24"/>
      <c r="K190" s="4"/>
      <c r="L190" s="4"/>
    </row>
    <row r="191" ht="15.75" customHeight="1">
      <c r="A191" s="44"/>
      <c r="D191" s="24"/>
      <c r="K191" s="4"/>
      <c r="L191" s="4"/>
    </row>
    <row r="192" ht="15.75" customHeight="1">
      <c r="A192" s="44"/>
      <c r="D192" s="24"/>
      <c r="K192" s="4"/>
      <c r="L192" s="4"/>
    </row>
    <row r="193" ht="15.75" customHeight="1">
      <c r="A193" s="44"/>
      <c r="D193" s="24"/>
      <c r="K193" s="4"/>
      <c r="L193" s="4"/>
    </row>
    <row r="194" ht="15.75" customHeight="1">
      <c r="A194" s="44"/>
      <c r="D194" s="24"/>
      <c r="K194" s="4"/>
      <c r="L194" s="4"/>
    </row>
    <row r="195" ht="15.75" customHeight="1">
      <c r="A195" s="44"/>
      <c r="D195" s="24"/>
      <c r="K195" s="4"/>
      <c r="L195" s="4"/>
    </row>
    <row r="196" ht="15.75" customHeight="1">
      <c r="A196" s="44"/>
      <c r="D196" s="24"/>
      <c r="K196" s="4"/>
      <c r="L196" s="4"/>
    </row>
    <row r="197" ht="15.75" customHeight="1">
      <c r="A197" s="44"/>
      <c r="D197" s="24"/>
      <c r="K197" s="4"/>
      <c r="L197" s="4"/>
    </row>
    <row r="198" ht="15.75" customHeight="1">
      <c r="A198" s="44"/>
      <c r="D198" s="24"/>
      <c r="K198" s="4"/>
      <c r="L198" s="4"/>
    </row>
    <row r="199" ht="15.75" customHeight="1">
      <c r="A199" s="44"/>
      <c r="D199" s="24"/>
      <c r="K199" s="4"/>
      <c r="L199" s="4"/>
    </row>
    <row r="200" ht="15.75" customHeight="1">
      <c r="A200" s="44"/>
      <c r="D200" s="24"/>
      <c r="K200" s="4"/>
      <c r="L200" s="4"/>
    </row>
    <row r="201" ht="15.75" customHeight="1">
      <c r="A201" s="44"/>
      <c r="D201" s="24"/>
      <c r="K201" s="4"/>
      <c r="L201" s="4"/>
    </row>
    <row r="202" ht="15.75" customHeight="1">
      <c r="A202" s="44"/>
      <c r="D202" s="24"/>
      <c r="K202" s="4"/>
      <c r="L202" s="4"/>
    </row>
    <row r="203" ht="15.75" customHeight="1">
      <c r="A203" s="44"/>
      <c r="D203" s="24"/>
      <c r="K203" s="4"/>
      <c r="L203" s="4"/>
    </row>
    <row r="204" ht="15.75" customHeight="1">
      <c r="A204" s="44"/>
      <c r="D204" s="24"/>
      <c r="K204" s="4"/>
      <c r="L204" s="4"/>
    </row>
    <row r="205" ht="15.75" customHeight="1">
      <c r="A205" s="44"/>
      <c r="D205" s="24"/>
      <c r="K205" s="4"/>
      <c r="L205" s="4"/>
    </row>
    <row r="206" ht="15.75" customHeight="1">
      <c r="A206" s="44"/>
      <c r="D206" s="24"/>
      <c r="K206" s="4"/>
      <c r="L206" s="4"/>
    </row>
    <row r="207" ht="15.75" customHeight="1">
      <c r="A207" s="44"/>
      <c r="D207" s="24"/>
      <c r="K207" s="4"/>
      <c r="L207" s="4"/>
    </row>
    <row r="208" ht="15.75" customHeight="1">
      <c r="A208" s="44"/>
      <c r="D208" s="24"/>
      <c r="K208" s="4"/>
      <c r="L208" s="4"/>
    </row>
    <row r="209" ht="15.75" customHeight="1">
      <c r="A209" s="44"/>
      <c r="D209" s="24"/>
      <c r="K209" s="4"/>
      <c r="L209" s="4"/>
    </row>
    <row r="210" ht="15.75" customHeight="1">
      <c r="A210" s="44"/>
      <c r="D210" s="24"/>
      <c r="K210" s="4"/>
      <c r="L210" s="4"/>
    </row>
    <row r="211" ht="15.75" customHeight="1">
      <c r="A211" s="44"/>
      <c r="D211" s="24"/>
      <c r="K211" s="4"/>
      <c r="L211" s="4"/>
    </row>
    <row r="212" ht="15.75" customHeight="1">
      <c r="A212" s="44"/>
      <c r="D212" s="24"/>
      <c r="K212" s="4"/>
      <c r="L212" s="4"/>
    </row>
    <row r="213" ht="15.75" customHeight="1">
      <c r="A213" s="44"/>
      <c r="D213" s="24"/>
      <c r="K213" s="4"/>
      <c r="L213" s="4"/>
    </row>
    <row r="214" ht="15.75" customHeight="1">
      <c r="A214" s="44"/>
      <c r="D214" s="24"/>
      <c r="K214" s="4"/>
      <c r="L214" s="4"/>
    </row>
    <row r="215" ht="15.75" customHeight="1">
      <c r="A215" s="44"/>
      <c r="D215" s="24"/>
      <c r="K215" s="4"/>
      <c r="L215" s="4"/>
    </row>
    <row r="216" ht="15.75" customHeight="1">
      <c r="A216" s="44"/>
      <c r="D216" s="24"/>
      <c r="K216" s="4"/>
      <c r="L216" s="4"/>
    </row>
    <row r="217" ht="15.75" customHeight="1">
      <c r="A217" s="44"/>
      <c r="D217" s="24"/>
      <c r="K217" s="4"/>
      <c r="L217" s="4"/>
    </row>
    <row r="218" ht="15.75" customHeight="1">
      <c r="A218" s="44"/>
      <c r="D218" s="24"/>
      <c r="K218" s="4"/>
      <c r="L218" s="4"/>
    </row>
    <row r="219" ht="15.75" customHeight="1">
      <c r="A219" s="44"/>
      <c r="D219" s="24"/>
      <c r="K219" s="4"/>
      <c r="L219" s="4"/>
    </row>
    <row r="220" ht="15.75" customHeight="1">
      <c r="A220" s="44"/>
      <c r="D220" s="24"/>
      <c r="K220" s="4"/>
      <c r="L220" s="4"/>
    </row>
    <row r="221" ht="15.75" customHeight="1">
      <c r="A221" s="44"/>
      <c r="D221" s="24"/>
      <c r="K221" s="4"/>
      <c r="L221" s="4"/>
    </row>
    <row r="222" ht="15.75" customHeight="1">
      <c r="A222" s="44"/>
      <c r="D222" s="24"/>
      <c r="K222" s="4"/>
      <c r="L222" s="4"/>
    </row>
    <row r="223" ht="15.75" customHeight="1">
      <c r="A223" s="44"/>
      <c r="D223" s="24"/>
      <c r="K223" s="4"/>
      <c r="L223" s="4"/>
    </row>
    <row r="224" ht="15.75" customHeight="1">
      <c r="A224" s="44"/>
      <c r="D224" s="24"/>
      <c r="K224" s="4"/>
      <c r="L224" s="4"/>
    </row>
    <row r="225" ht="15.75" customHeight="1">
      <c r="A225" s="44"/>
      <c r="D225" s="24"/>
      <c r="K225" s="4"/>
      <c r="L225" s="4"/>
    </row>
    <row r="226" ht="15.75" customHeight="1">
      <c r="A226" s="44"/>
      <c r="D226" s="24"/>
      <c r="K226" s="4"/>
      <c r="L226" s="4"/>
    </row>
    <row r="227" ht="15.75" customHeight="1">
      <c r="A227" s="44"/>
      <c r="D227" s="24"/>
      <c r="K227" s="4"/>
      <c r="L227" s="4"/>
    </row>
    <row r="228" ht="15.75" customHeight="1">
      <c r="A228" s="44"/>
      <c r="D228" s="24"/>
      <c r="K228" s="4"/>
      <c r="L228" s="4"/>
    </row>
    <row r="229" ht="15.75" customHeight="1">
      <c r="A229" s="44"/>
      <c r="D229" s="24"/>
      <c r="K229" s="4"/>
      <c r="L229" s="4"/>
    </row>
    <row r="230" ht="15.75" customHeight="1">
      <c r="A230" s="44"/>
      <c r="D230" s="24"/>
      <c r="K230" s="4"/>
      <c r="L230" s="4"/>
    </row>
    <row r="231" ht="15.75" customHeight="1">
      <c r="A231" s="44"/>
      <c r="D231" s="24"/>
      <c r="K231" s="4"/>
      <c r="L231" s="4"/>
    </row>
    <row r="232" ht="15.75" customHeight="1">
      <c r="A232" s="44"/>
      <c r="D232" s="24"/>
      <c r="K232" s="4"/>
      <c r="L232" s="4"/>
    </row>
    <row r="233" ht="15.75" customHeight="1">
      <c r="A233" s="44"/>
      <c r="D233" s="24"/>
      <c r="K233" s="4"/>
      <c r="L233" s="4"/>
    </row>
    <row r="234" ht="15.75" customHeight="1">
      <c r="A234" s="44"/>
      <c r="D234" s="24"/>
      <c r="K234" s="4"/>
      <c r="L234" s="4"/>
    </row>
    <row r="235" ht="15.75" customHeight="1">
      <c r="A235" s="44"/>
      <c r="D235" s="24"/>
      <c r="K235" s="4"/>
      <c r="L235" s="4"/>
    </row>
    <row r="236" ht="15.75" customHeight="1">
      <c r="A236" s="44"/>
      <c r="D236" s="24"/>
      <c r="K236" s="4"/>
      <c r="L236" s="4"/>
    </row>
    <row r="237" ht="15.75" customHeight="1">
      <c r="A237" s="44"/>
      <c r="D237" s="24"/>
      <c r="K237" s="4"/>
      <c r="L237" s="4"/>
    </row>
    <row r="238" ht="15.75" customHeight="1">
      <c r="A238" s="44"/>
      <c r="D238" s="24"/>
      <c r="K238" s="4"/>
      <c r="L238" s="4"/>
    </row>
    <row r="239" ht="15.75" customHeight="1">
      <c r="A239" s="44"/>
      <c r="D239" s="24"/>
      <c r="K239" s="4"/>
      <c r="L239" s="4"/>
    </row>
    <row r="240" ht="15.75" customHeight="1">
      <c r="A240" s="44"/>
      <c r="D240" s="24"/>
      <c r="K240" s="4"/>
      <c r="L240" s="4"/>
    </row>
    <row r="241" ht="15.75" customHeight="1">
      <c r="A241" s="44"/>
      <c r="D241" s="24"/>
      <c r="K241" s="4"/>
      <c r="L241" s="4"/>
    </row>
    <row r="242" ht="15.75" customHeight="1">
      <c r="A242" s="44"/>
      <c r="D242" s="24"/>
      <c r="K242" s="4"/>
      <c r="L242" s="4"/>
    </row>
    <row r="243" ht="15.75" customHeight="1">
      <c r="A243" s="44"/>
      <c r="D243" s="24"/>
      <c r="K243" s="4"/>
      <c r="L243" s="4"/>
    </row>
    <row r="244" ht="15.75" customHeight="1">
      <c r="A244" s="44"/>
      <c r="D244" s="24"/>
      <c r="K244" s="4"/>
      <c r="L244" s="4"/>
    </row>
    <row r="245" ht="15.75" customHeight="1">
      <c r="A245" s="44"/>
      <c r="D245" s="24"/>
      <c r="K245" s="4"/>
      <c r="L245" s="4"/>
    </row>
    <row r="246" ht="15.75" customHeight="1">
      <c r="A246" s="44"/>
      <c r="D246" s="24"/>
      <c r="K246" s="4"/>
      <c r="L246" s="4"/>
    </row>
    <row r="247" ht="15.75" customHeight="1">
      <c r="A247" s="44"/>
      <c r="D247" s="24"/>
      <c r="K247" s="4"/>
      <c r="L247" s="4"/>
    </row>
    <row r="248" ht="15.75" customHeight="1">
      <c r="A248" s="44"/>
      <c r="D248" s="24"/>
      <c r="K248" s="4"/>
      <c r="L248" s="4"/>
    </row>
    <row r="249" ht="15.75" customHeight="1">
      <c r="A249" s="44"/>
      <c r="D249" s="24"/>
      <c r="K249" s="4"/>
      <c r="L249" s="4"/>
    </row>
    <row r="250" ht="15.75" customHeight="1">
      <c r="A250" s="44"/>
      <c r="D250" s="24"/>
      <c r="K250" s="4"/>
      <c r="L250" s="4"/>
    </row>
    <row r="251" ht="15.75" customHeight="1">
      <c r="A251" s="44"/>
      <c r="D251" s="24"/>
      <c r="K251" s="4"/>
      <c r="L251" s="4"/>
    </row>
    <row r="252" ht="15.75" customHeight="1">
      <c r="A252" s="44"/>
      <c r="D252" s="24"/>
      <c r="K252" s="4"/>
      <c r="L252" s="4"/>
    </row>
    <row r="253" ht="15.75" customHeight="1">
      <c r="A253" s="44"/>
      <c r="D253" s="24"/>
      <c r="K253" s="4"/>
      <c r="L253" s="4"/>
    </row>
    <row r="254" ht="15.75" customHeight="1">
      <c r="A254" s="44"/>
      <c r="D254" s="24"/>
      <c r="K254" s="4"/>
      <c r="L254" s="4"/>
    </row>
    <row r="255" ht="15.75" customHeight="1">
      <c r="A255" s="44"/>
      <c r="D255" s="24"/>
      <c r="K255" s="4"/>
      <c r="L255" s="4"/>
    </row>
    <row r="256" ht="15.75" customHeight="1">
      <c r="A256" s="44"/>
      <c r="D256" s="24"/>
      <c r="K256" s="4"/>
      <c r="L256" s="4"/>
    </row>
    <row r="257" ht="15.75" customHeight="1">
      <c r="A257" s="44"/>
      <c r="D257" s="24"/>
      <c r="K257" s="4"/>
      <c r="L257" s="4"/>
    </row>
    <row r="258" ht="15.75" customHeight="1">
      <c r="A258" s="44"/>
      <c r="D258" s="24"/>
      <c r="K258" s="4"/>
      <c r="L258" s="4"/>
    </row>
    <row r="259" ht="15.75" customHeight="1">
      <c r="A259" s="44"/>
      <c r="D259" s="24"/>
      <c r="K259" s="4"/>
      <c r="L259" s="4"/>
    </row>
    <row r="260" ht="15.75" customHeight="1">
      <c r="A260" s="44"/>
      <c r="D260" s="24"/>
      <c r="K260" s="4"/>
      <c r="L260" s="4"/>
    </row>
    <row r="261" ht="15.75" customHeight="1">
      <c r="A261" s="44"/>
      <c r="D261" s="24"/>
      <c r="K261" s="4"/>
      <c r="L261" s="4"/>
    </row>
    <row r="262" ht="15.75" customHeight="1">
      <c r="A262" s="44"/>
      <c r="D262" s="24"/>
      <c r="K262" s="4"/>
      <c r="L262" s="4"/>
    </row>
    <row r="263" ht="15.75" customHeight="1">
      <c r="A263" s="44"/>
      <c r="D263" s="24"/>
      <c r="K263" s="4"/>
      <c r="L263" s="4"/>
    </row>
    <row r="264" ht="15.75" customHeight="1">
      <c r="A264" s="44"/>
      <c r="D264" s="24"/>
      <c r="K264" s="4"/>
      <c r="L264" s="4"/>
    </row>
    <row r="265" ht="15.75" customHeight="1">
      <c r="A265" s="44"/>
      <c r="D265" s="24"/>
      <c r="K265" s="4"/>
      <c r="L265" s="4"/>
    </row>
    <row r="266" ht="15.75" customHeight="1">
      <c r="A266" s="44"/>
      <c r="D266" s="24"/>
      <c r="K266" s="4"/>
      <c r="L266" s="4"/>
    </row>
    <row r="267" ht="15.75" customHeight="1">
      <c r="A267" s="44"/>
      <c r="D267" s="24"/>
      <c r="K267" s="4"/>
      <c r="L267" s="4"/>
    </row>
    <row r="268" ht="15.75" customHeight="1">
      <c r="A268" s="44"/>
      <c r="D268" s="24"/>
      <c r="K268" s="4"/>
      <c r="L268" s="4"/>
    </row>
    <row r="269" ht="15.75" customHeight="1">
      <c r="A269" s="44"/>
      <c r="D269" s="24"/>
      <c r="K269" s="4"/>
      <c r="L269" s="4"/>
    </row>
    <row r="270" ht="15.75" customHeight="1">
      <c r="A270" s="44"/>
      <c r="D270" s="24"/>
      <c r="K270" s="4"/>
      <c r="L270" s="4"/>
    </row>
    <row r="271" ht="15.75" customHeight="1">
      <c r="A271" s="44"/>
      <c r="D271" s="24"/>
      <c r="K271" s="4"/>
      <c r="L271" s="4"/>
    </row>
    <row r="272" ht="15.75" customHeight="1">
      <c r="A272" s="44"/>
      <c r="D272" s="24"/>
      <c r="K272" s="4"/>
      <c r="L272" s="4"/>
    </row>
    <row r="273" ht="15.75" customHeight="1">
      <c r="A273" s="44"/>
      <c r="D273" s="24"/>
      <c r="K273" s="4"/>
      <c r="L273" s="4"/>
    </row>
    <row r="274" ht="15.75" customHeight="1">
      <c r="A274" s="44"/>
      <c r="D274" s="24"/>
      <c r="K274" s="4"/>
      <c r="L274" s="4"/>
    </row>
    <row r="275" ht="15.75" customHeight="1">
      <c r="A275" s="44"/>
      <c r="D275" s="24"/>
      <c r="K275" s="4"/>
      <c r="L275" s="4"/>
    </row>
    <row r="276" ht="15.75" customHeight="1">
      <c r="A276" s="44"/>
      <c r="D276" s="24"/>
      <c r="K276" s="4"/>
      <c r="L276" s="4"/>
    </row>
    <row r="277" ht="15.75" customHeight="1">
      <c r="A277" s="44"/>
      <c r="D277" s="24"/>
      <c r="K277" s="4"/>
      <c r="L277" s="4"/>
    </row>
    <row r="278" ht="15.75" customHeight="1">
      <c r="A278" s="44"/>
      <c r="D278" s="24"/>
      <c r="K278" s="4"/>
      <c r="L278" s="4"/>
    </row>
    <row r="279" ht="15.75" customHeight="1">
      <c r="A279" s="44"/>
      <c r="D279" s="24"/>
      <c r="K279" s="4"/>
      <c r="L279" s="4"/>
    </row>
    <row r="280" ht="15.75" customHeight="1">
      <c r="A280" s="44"/>
      <c r="D280" s="24"/>
      <c r="K280" s="4"/>
      <c r="L280" s="4"/>
    </row>
    <row r="281" ht="15.75" customHeight="1">
      <c r="A281" s="44"/>
      <c r="D281" s="24"/>
      <c r="K281" s="4"/>
      <c r="L281" s="4"/>
    </row>
    <row r="282" ht="15.75" customHeight="1">
      <c r="A282" s="44"/>
      <c r="D282" s="24"/>
      <c r="K282" s="4"/>
      <c r="L282" s="4"/>
    </row>
    <row r="283" ht="15.75" customHeight="1">
      <c r="A283" s="44"/>
      <c r="D283" s="24"/>
      <c r="K283" s="4"/>
      <c r="L283" s="4"/>
    </row>
    <row r="284" ht="15.75" customHeight="1">
      <c r="A284" s="44"/>
      <c r="D284" s="24"/>
      <c r="K284" s="4"/>
      <c r="L284" s="4"/>
    </row>
    <row r="285" ht="15.75" customHeight="1">
      <c r="A285" s="44"/>
      <c r="D285" s="24"/>
      <c r="K285" s="4"/>
      <c r="L285" s="4"/>
    </row>
    <row r="286" ht="15.75" customHeight="1">
      <c r="A286" s="44"/>
      <c r="D286" s="24"/>
      <c r="K286" s="4"/>
      <c r="L286" s="4"/>
    </row>
    <row r="287" ht="15.75" customHeight="1">
      <c r="A287" s="44"/>
      <c r="D287" s="24"/>
      <c r="K287" s="4"/>
      <c r="L287" s="4"/>
    </row>
    <row r="288" ht="15.75" customHeight="1">
      <c r="A288" s="44"/>
      <c r="D288" s="24"/>
      <c r="K288" s="4"/>
      <c r="L288" s="4"/>
    </row>
    <row r="289" ht="15.75" customHeight="1">
      <c r="A289" s="44"/>
      <c r="D289" s="24"/>
      <c r="K289" s="4"/>
      <c r="L289" s="4"/>
    </row>
    <row r="290" ht="15.75" customHeight="1">
      <c r="A290" s="44"/>
      <c r="D290" s="24"/>
      <c r="K290" s="4"/>
      <c r="L290" s="4"/>
    </row>
    <row r="291" ht="15.75" customHeight="1">
      <c r="A291" s="44"/>
      <c r="D291" s="24"/>
      <c r="K291" s="4"/>
      <c r="L291" s="4"/>
    </row>
    <row r="292" ht="15.75" customHeight="1">
      <c r="A292" s="44"/>
      <c r="D292" s="24"/>
      <c r="K292" s="4"/>
      <c r="L292" s="4"/>
    </row>
    <row r="293" ht="15.75" customHeight="1">
      <c r="A293" s="44"/>
      <c r="D293" s="24"/>
      <c r="K293" s="4"/>
      <c r="L293" s="4"/>
    </row>
    <row r="294" ht="15.75" customHeight="1">
      <c r="A294" s="44"/>
      <c r="D294" s="24"/>
      <c r="K294" s="4"/>
      <c r="L294" s="4"/>
    </row>
    <row r="295" ht="15.75" customHeight="1">
      <c r="A295" s="44"/>
      <c r="D295" s="24"/>
      <c r="K295" s="4"/>
      <c r="L295" s="4"/>
    </row>
    <row r="296" ht="15.75" customHeight="1">
      <c r="A296" s="44"/>
      <c r="D296" s="24"/>
      <c r="K296" s="4"/>
      <c r="L296" s="4"/>
    </row>
    <row r="297" ht="15.75" customHeight="1">
      <c r="A297" s="44"/>
      <c r="D297" s="24"/>
      <c r="K297" s="4"/>
      <c r="L297" s="4"/>
    </row>
    <row r="298" ht="15.75" customHeight="1">
      <c r="A298" s="44"/>
      <c r="D298" s="24"/>
      <c r="K298" s="4"/>
      <c r="L298" s="4"/>
    </row>
    <row r="299" ht="15.75" customHeight="1">
      <c r="A299" s="44"/>
      <c r="D299" s="24"/>
      <c r="K299" s="4"/>
      <c r="L299" s="4"/>
    </row>
    <row r="300" ht="15.75" customHeight="1">
      <c r="A300" s="44"/>
      <c r="D300" s="24"/>
      <c r="K300" s="4"/>
      <c r="L300" s="4"/>
    </row>
    <row r="301" ht="15.75" customHeight="1">
      <c r="A301" s="44"/>
      <c r="D301" s="24"/>
      <c r="K301" s="4"/>
      <c r="L301" s="4"/>
    </row>
    <row r="302" ht="15.75" customHeight="1">
      <c r="A302" s="44"/>
      <c r="D302" s="24"/>
      <c r="K302" s="4"/>
      <c r="L302" s="4"/>
    </row>
    <row r="303" ht="15.75" customHeight="1">
      <c r="A303" s="44"/>
      <c r="D303" s="24"/>
      <c r="K303" s="4"/>
      <c r="L303" s="4"/>
    </row>
    <row r="304" ht="15.75" customHeight="1">
      <c r="A304" s="44"/>
      <c r="D304" s="24"/>
      <c r="K304" s="4"/>
      <c r="L304" s="4"/>
    </row>
    <row r="305" ht="15.75" customHeight="1">
      <c r="A305" s="44"/>
      <c r="D305" s="24"/>
      <c r="K305" s="4"/>
      <c r="L305" s="4"/>
    </row>
    <row r="306" ht="15.75" customHeight="1">
      <c r="A306" s="44"/>
      <c r="D306" s="24"/>
      <c r="K306" s="4"/>
      <c r="L306" s="4"/>
    </row>
    <row r="307" ht="15.75" customHeight="1">
      <c r="A307" s="44"/>
      <c r="D307" s="24"/>
      <c r="K307" s="4"/>
      <c r="L307" s="4"/>
    </row>
    <row r="308" ht="15.75" customHeight="1">
      <c r="A308" s="44"/>
      <c r="D308" s="24"/>
      <c r="K308" s="4"/>
      <c r="L308" s="4"/>
    </row>
    <row r="309" ht="15.75" customHeight="1">
      <c r="A309" s="44"/>
      <c r="D309" s="24"/>
      <c r="K309" s="4"/>
      <c r="L309" s="4"/>
    </row>
    <row r="310" ht="15.75" customHeight="1">
      <c r="A310" s="44"/>
      <c r="D310" s="24"/>
      <c r="K310" s="4"/>
      <c r="L310" s="4"/>
    </row>
    <row r="311" ht="15.75" customHeight="1">
      <c r="A311" s="44"/>
      <c r="D311" s="24"/>
      <c r="K311" s="4"/>
      <c r="L311" s="4"/>
    </row>
    <row r="312" ht="15.75" customHeight="1">
      <c r="A312" s="44"/>
      <c r="D312" s="24"/>
      <c r="K312" s="4"/>
      <c r="L312" s="4"/>
    </row>
    <row r="313" ht="15.75" customHeight="1">
      <c r="A313" s="44"/>
      <c r="D313" s="24"/>
      <c r="K313" s="4"/>
      <c r="L313" s="4"/>
    </row>
    <row r="314" ht="15.75" customHeight="1">
      <c r="A314" s="44"/>
      <c r="D314" s="24"/>
      <c r="K314" s="4"/>
      <c r="L314" s="4"/>
    </row>
    <row r="315" ht="15.75" customHeight="1">
      <c r="A315" s="44"/>
      <c r="D315" s="24"/>
      <c r="K315" s="4"/>
      <c r="L315" s="4"/>
    </row>
    <row r="316" ht="15.75" customHeight="1">
      <c r="A316" s="44"/>
      <c r="D316" s="24"/>
      <c r="K316" s="4"/>
      <c r="L316" s="4"/>
    </row>
    <row r="317" ht="15.75" customHeight="1">
      <c r="A317" s="44"/>
      <c r="D317" s="24"/>
      <c r="K317" s="4"/>
      <c r="L317" s="4"/>
    </row>
    <row r="318" ht="15.75" customHeight="1">
      <c r="A318" s="44"/>
      <c r="D318" s="24"/>
      <c r="K318" s="4"/>
      <c r="L318" s="4"/>
    </row>
    <row r="319" ht="15.75" customHeight="1">
      <c r="A319" s="44"/>
      <c r="D319" s="24"/>
      <c r="K319" s="4"/>
      <c r="L319" s="4"/>
    </row>
    <row r="320" ht="15.75" customHeight="1">
      <c r="A320" s="44"/>
      <c r="D320" s="24"/>
      <c r="K320" s="4"/>
      <c r="L320" s="4"/>
    </row>
    <row r="321" ht="15.75" customHeight="1">
      <c r="A321" s="44"/>
      <c r="D321" s="24"/>
      <c r="K321" s="4"/>
      <c r="L321" s="4"/>
    </row>
    <row r="322" ht="15.75" customHeight="1">
      <c r="A322" s="44"/>
      <c r="D322" s="24"/>
      <c r="K322" s="4"/>
      <c r="L322" s="4"/>
    </row>
    <row r="323" ht="15.75" customHeight="1">
      <c r="A323" s="44"/>
      <c r="D323" s="24"/>
      <c r="K323" s="4"/>
      <c r="L323" s="4"/>
    </row>
    <row r="324" ht="15.75" customHeight="1">
      <c r="A324" s="44"/>
      <c r="D324" s="24"/>
      <c r="K324" s="4"/>
      <c r="L324" s="4"/>
    </row>
    <row r="325" ht="15.75" customHeight="1">
      <c r="A325" s="44"/>
      <c r="D325" s="24"/>
      <c r="K325" s="4"/>
      <c r="L325" s="4"/>
    </row>
    <row r="326" ht="15.75" customHeight="1">
      <c r="A326" s="44"/>
      <c r="D326" s="24"/>
      <c r="K326" s="4"/>
      <c r="L326" s="4"/>
    </row>
    <row r="327" ht="15.75" customHeight="1">
      <c r="A327" s="44"/>
      <c r="D327" s="24"/>
      <c r="K327" s="4"/>
      <c r="L327" s="4"/>
    </row>
    <row r="328" ht="15.75" customHeight="1">
      <c r="A328" s="44"/>
      <c r="D328" s="24"/>
      <c r="K328" s="4"/>
      <c r="L328" s="4"/>
    </row>
    <row r="329" ht="15.75" customHeight="1">
      <c r="A329" s="44"/>
      <c r="D329" s="24"/>
      <c r="K329" s="4"/>
      <c r="L329" s="4"/>
    </row>
    <row r="330" ht="15.75" customHeight="1">
      <c r="A330" s="44"/>
      <c r="D330" s="24"/>
      <c r="K330" s="4"/>
      <c r="L330" s="4"/>
    </row>
    <row r="331" ht="15.75" customHeight="1">
      <c r="A331" s="44"/>
      <c r="D331" s="24"/>
      <c r="K331" s="4"/>
      <c r="L331" s="4"/>
    </row>
    <row r="332" ht="15.75" customHeight="1">
      <c r="A332" s="44"/>
      <c r="D332" s="24"/>
      <c r="K332" s="4"/>
      <c r="L332" s="4"/>
    </row>
    <row r="333" ht="15.75" customHeight="1">
      <c r="A333" s="44"/>
      <c r="D333" s="24"/>
      <c r="K333" s="4"/>
      <c r="L333" s="4"/>
    </row>
    <row r="334" ht="15.75" customHeight="1">
      <c r="A334" s="44"/>
      <c r="D334" s="24"/>
      <c r="K334" s="4"/>
      <c r="L334" s="4"/>
    </row>
    <row r="335" ht="15.75" customHeight="1">
      <c r="A335" s="44"/>
      <c r="D335" s="24"/>
      <c r="K335" s="4"/>
      <c r="L335" s="4"/>
    </row>
    <row r="336" ht="15.75" customHeight="1">
      <c r="A336" s="44"/>
      <c r="D336" s="24"/>
      <c r="K336" s="4"/>
      <c r="L336" s="4"/>
    </row>
    <row r="337" ht="15.75" customHeight="1">
      <c r="A337" s="44"/>
      <c r="D337" s="24"/>
      <c r="K337" s="4"/>
      <c r="L337" s="4"/>
    </row>
    <row r="338" ht="15.75" customHeight="1">
      <c r="A338" s="44"/>
      <c r="D338" s="24"/>
      <c r="K338" s="4"/>
      <c r="L338" s="4"/>
    </row>
    <row r="339" ht="15.75" customHeight="1">
      <c r="A339" s="44"/>
      <c r="D339" s="24"/>
      <c r="K339" s="4"/>
      <c r="L339" s="4"/>
    </row>
    <row r="340" ht="15.75" customHeight="1">
      <c r="A340" s="44"/>
      <c r="D340" s="24"/>
      <c r="K340" s="4"/>
      <c r="L340" s="4"/>
    </row>
    <row r="341" ht="15.75" customHeight="1">
      <c r="A341" s="44"/>
      <c r="D341" s="24"/>
      <c r="K341" s="4"/>
      <c r="L341" s="4"/>
    </row>
    <row r="342" ht="15.75" customHeight="1">
      <c r="A342" s="44"/>
      <c r="D342" s="24"/>
      <c r="K342" s="4"/>
      <c r="L342" s="4"/>
    </row>
    <row r="343" ht="15.75" customHeight="1">
      <c r="A343" s="44"/>
      <c r="D343" s="24"/>
      <c r="K343" s="4"/>
      <c r="L343" s="4"/>
    </row>
    <row r="344" ht="15.75" customHeight="1">
      <c r="A344" s="44"/>
      <c r="D344" s="24"/>
      <c r="K344" s="4"/>
      <c r="L344" s="4"/>
    </row>
    <row r="345" ht="15.75" customHeight="1">
      <c r="A345" s="44"/>
      <c r="D345" s="24"/>
      <c r="K345" s="4"/>
      <c r="L345" s="4"/>
    </row>
    <row r="346" ht="15.75" customHeight="1">
      <c r="A346" s="44"/>
      <c r="D346" s="24"/>
      <c r="K346" s="4"/>
      <c r="L346" s="4"/>
    </row>
    <row r="347" ht="15.75" customHeight="1">
      <c r="A347" s="44"/>
      <c r="D347" s="24"/>
      <c r="K347" s="4"/>
      <c r="L347" s="4"/>
    </row>
    <row r="348" ht="15.75" customHeight="1">
      <c r="A348" s="44"/>
      <c r="D348" s="24"/>
      <c r="K348" s="4"/>
      <c r="L348" s="4"/>
    </row>
    <row r="349" ht="15.75" customHeight="1">
      <c r="A349" s="44"/>
      <c r="D349" s="24"/>
      <c r="K349" s="4"/>
      <c r="L349" s="4"/>
    </row>
    <row r="350" ht="15.75" customHeight="1">
      <c r="A350" s="44"/>
      <c r="D350" s="24"/>
      <c r="K350" s="4"/>
      <c r="L350" s="4"/>
    </row>
    <row r="351" ht="15.75" customHeight="1">
      <c r="A351" s="44"/>
      <c r="D351" s="24"/>
      <c r="K351" s="4"/>
      <c r="L351" s="4"/>
    </row>
    <row r="352" ht="15.75" customHeight="1">
      <c r="A352" s="44"/>
      <c r="D352" s="24"/>
      <c r="K352" s="4"/>
      <c r="L352" s="4"/>
    </row>
    <row r="353" ht="15.75" customHeight="1">
      <c r="A353" s="44"/>
      <c r="D353" s="24"/>
      <c r="K353" s="4"/>
      <c r="L353" s="4"/>
    </row>
    <row r="354" ht="15.75" customHeight="1">
      <c r="A354" s="44"/>
      <c r="D354" s="24"/>
      <c r="K354" s="4"/>
      <c r="L354" s="4"/>
    </row>
    <row r="355" ht="15.75" customHeight="1">
      <c r="A355" s="44"/>
      <c r="D355" s="24"/>
      <c r="K355" s="4"/>
      <c r="L355" s="4"/>
    </row>
    <row r="356" ht="15.75" customHeight="1">
      <c r="A356" s="44"/>
      <c r="D356" s="24"/>
      <c r="K356" s="4"/>
      <c r="L356" s="4"/>
    </row>
    <row r="357" ht="15.75" customHeight="1">
      <c r="A357" s="44"/>
      <c r="D357" s="24"/>
      <c r="K357" s="4"/>
      <c r="L357" s="4"/>
    </row>
    <row r="358" ht="15.75" customHeight="1">
      <c r="A358" s="44"/>
      <c r="D358" s="24"/>
      <c r="K358" s="4"/>
      <c r="L358" s="4"/>
    </row>
    <row r="359" ht="15.75" customHeight="1">
      <c r="A359" s="44"/>
      <c r="D359" s="24"/>
      <c r="K359" s="4"/>
      <c r="L359" s="4"/>
    </row>
    <row r="360" ht="15.75" customHeight="1">
      <c r="A360" s="44"/>
      <c r="D360" s="24"/>
      <c r="K360" s="4"/>
      <c r="L360" s="4"/>
    </row>
    <row r="361" ht="15.75" customHeight="1">
      <c r="A361" s="44"/>
      <c r="D361" s="24"/>
      <c r="K361" s="4"/>
      <c r="L361" s="4"/>
    </row>
    <row r="362" ht="15.75" customHeight="1">
      <c r="A362" s="44"/>
      <c r="D362" s="24"/>
      <c r="K362" s="4"/>
      <c r="L362" s="4"/>
    </row>
    <row r="363" ht="15.75" customHeight="1">
      <c r="A363" s="44"/>
      <c r="D363" s="24"/>
      <c r="K363" s="4"/>
      <c r="L363" s="4"/>
    </row>
    <row r="364" ht="15.75" customHeight="1">
      <c r="A364" s="44"/>
      <c r="D364" s="24"/>
      <c r="K364" s="4"/>
      <c r="L364" s="4"/>
    </row>
    <row r="365" ht="15.75" customHeight="1">
      <c r="A365" s="44"/>
      <c r="D365" s="24"/>
      <c r="K365" s="4"/>
      <c r="L365" s="4"/>
    </row>
    <row r="366" ht="15.75" customHeight="1">
      <c r="A366" s="44"/>
      <c r="D366" s="24"/>
      <c r="K366" s="4"/>
      <c r="L366" s="4"/>
    </row>
    <row r="367" ht="15.75" customHeight="1">
      <c r="A367" s="44"/>
      <c r="D367" s="24"/>
      <c r="K367" s="4"/>
      <c r="L367" s="4"/>
    </row>
    <row r="368" ht="15.75" customHeight="1">
      <c r="A368" s="44"/>
      <c r="D368" s="24"/>
      <c r="K368" s="4"/>
      <c r="L368" s="4"/>
    </row>
    <row r="369" ht="15.75" customHeight="1">
      <c r="A369" s="44"/>
      <c r="D369" s="24"/>
      <c r="K369" s="4"/>
      <c r="L369" s="4"/>
    </row>
    <row r="370" ht="15.75" customHeight="1">
      <c r="A370" s="44"/>
      <c r="D370" s="24"/>
      <c r="K370" s="4"/>
      <c r="L370" s="4"/>
    </row>
    <row r="371" ht="15.75" customHeight="1">
      <c r="A371" s="44"/>
      <c r="D371" s="24"/>
      <c r="K371" s="4"/>
      <c r="L371" s="4"/>
    </row>
    <row r="372" ht="15.75" customHeight="1">
      <c r="A372" s="44"/>
      <c r="D372" s="24"/>
      <c r="K372" s="4"/>
      <c r="L372" s="4"/>
    </row>
    <row r="373" ht="15.75" customHeight="1">
      <c r="A373" s="44"/>
      <c r="D373" s="24"/>
      <c r="K373" s="4"/>
      <c r="L373" s="4"/>
    </row>
    <row r="374" ht="15.75" customHeight="1">
      <c r="A374" s="44"/>
      <c r="D374" s="24"/>
      <c r="K374" s="4"/>
      <c r="L374" s="4"/>
    </row>
    <row r="375" ht="15.75" customHeight="1">
      <c r="A375" s="44"/>
      <c r="D375" s="24"/>
      <c r="K375" s="4"/>
      <c r="L375" s="4"/>
    </row>
    <row r="376" ht="15.75" customHeight="1">
      <c r="A376" s="44"/>
      <c r="D376" s="24"/>
      <c r="K376" s="4"/>
      <c r="L376" s="4"/>
    </row>
    <row r="377" ht="15.75" customHeight="1">
      <c r="A377" s="44"/>
      <c r="D377" s="24"/>
      <c r="K377" s="4"/>
      <c r="L377" s="4"/>
    </row>
    <row r="378" ht="15.75" customHeight="1">
      <c r="A378" s="44"/>
      <c r="D378" s="24"/>
      <c r="K378" s="4"/>
      <c r="L378" s="4"/>
    </row>
    <row r="379" ht="15.75" customHeight="1">
      <c r="A379" s="44"/>
      <c r="D379" s="24"/>
      <c r="K379" s="4"/>
      <c r="L379" s="4"/>
    </row>
    <row r="380" ht="15.75" customHeight="1">
      <c r="A380" s="44"/>
      <c r="D380" s="24"/>
      <c r="K380" s="4"/>
      <c r="L380" s="4"/>
    </row>
    <row r="381" ht="15.75" customHeight="1">
      <c r="A381" s="44"/>
      <c r="D381" s="24"/>
      <c r="K381" s="4"/>
      <c r="L381" s="4"/>
    </row>
    <row r="382" ht="15.75" customHeight="1">
      <c r="A382" s="44"/>
      <c r="D382" s="24"/>
      <c r="K382" s="4"/>
      <c r="L382" s="4"/>
    </row>
    <row r="383" ht="15.75" customHeight="1">
      <c r="A383" s="44"/>
      <c r="D383" s="24"/>
      <c r="K383" s="4"/>
      <c r="L383" s="4"/>
    </row>
    <row r="384" ht="15.75" customHeight="1">
      <c r="A384" s="44"/>
      <c r="D384" s="24"/>
      <c r="K384" s="4"/>
      <c r="L384" s="4"/>
    </row>
    <row r="385" ht="15.75" customHeight="1">
      <c r="A385" s="44"/>
      <c r="D385" s="24"/>
      <c r="K385" s="4"/>
      <c r="L385" s="4"/>
    </row>
    <row r="386" ht="15.75" customHeight="1">
      <c r="A386" s="44"/>
      <c r="D386" s="24"/>
      <c r="K386" s="4"/>
      <c r="L386" s="4"/>
    </row>
    <row r="387" ht="15.75" customHeight="1">
      <c r="A387" s="44"/>
      <c r="D387" s="24"/>
      <c r="K387" s="4"/>
      <c r="L387" s="4"/>
    </row>
    <row r="388" ht="15.75" customHeight="1">
      <c r="A388" s="44"/>
      <c r="D388" s="24"/>
      <c r="K388" s="4"/>
      <c r="L388" s="4"/>
    </row>
    <row r="389" ht="15.75" customHeight="1">
      <c r="A389" s="44"/>
      <c r="D389" s="24"/>
      <c r="K389" s="4"/>
      <c r="L389" s="4"/>
    </row>
    <row r="390" ht="15.75" customHeight="1">
      <c r="A390" s="44"/>
      <c r="D390" s="24"/>
      <c r="K390" s="4"/>
      <c r="L390" s="4"/>
    </row>
    <row r="391" ht="15.75" customHeight="1">
      <c r="A391" s="44"/>
      <c r="D391" s="24"/>
      <c r="K391" s="4"/>
      <c r="L391" s="4"/>
    </row>
    <row r="392" ht="15.75" customHeight="1">
      <c r="A392" s="44"/>
      <c r="D392" s="24"/>
      <c r="K392" s="4"/>
      <c r="L392" s="4"/>
    </row>
    <row r="393" ht="15.75" customHeight="1">
      <c r="A393" s="44"/>
      <c r="D393" s="24"/>
      <c r="K393" s="4"/>
      <c r="L393" s="4"/>
    </row>
    <row r="394" ht="15.75" customHeight="1">
      <c r="A394" s="44"/>
      <c r="D394" s="24"/>
      <c r="K394" s="4"/>
      <c r="L394" s="4"/>
    </row>
    <row r="395" ht="15.75" customHeight="1">
      <c r="A395" s="44"/>
      <c r="D395" s="24"/>
      <c r="K395" s="4"/>
      <c r="L395" s="4"/>
    </row>
    <row r="396" ht="15.75" customHeight="1">
      <c r="A396" s="44"/>
      <c r="D396" s="24"/>
      <c r="K396" s="4"/>
      <c r="L396" s="4"/>
    </row>
    <row r="397" ht="15.75" customHeight="1">
      <c r="A397" s="44"/>
      <c r="D397" s="24"/>
      <c r="K397" s="4"/>
      <c r="L397" s="4"/>
    </row>
    <row r="398" ht="15.75" customHeight="1">
      <c r="A398" s="44"/>
      <c r="D398" s="24"/>
      <c r="K398" s="4"/>
      <c r="L398" s="4"/>
    </row>
    <row r="399" ht="15.75" customHeight="1">
      <c r="A399" s="44"/>
      <c r="D399" s="24"/>
      <c r="K399" s="4"/>
      <c r="L399" s="4"/>
    </row>
    <row r="400" ht="15.75" customHeight="1">
      <c r="A400" s="44"/>
      <c r="D400" s="24"/>
      <c r="K400" s="4"/>
      <c r="L400" s="4"/>
    </row>
    <row r="401" ht="15.75" customHeight="1">
      <c r="A401" s="44"/>
      <c r="D401" s="24"/>
      <c r="K401" s="4"/>
      <c r="L401" s="4"/>
    </row>
    <row r="402" ht="15.75" customHeight="1">
      <c r="A402" s="44"/>
      <c r="D402" s="24"/>
      <c r="K402" s="4"/>
      <c r="L402" s="4"/>
    </row>
    <row r="403" ht="15.75" customHeight="1">
      <c r="A403" s="44"/>
      <c r="D403" s="24"/>
      <c r="K403" s="4"/>
      <c r="L403" s="4"/>
    </row>
    <row r="404" ht="15.75" customHeight="1">
      <c r="A404" s="44"/>
      <c r="D404" s="24"/>
      <c r="K404" s="4"/>
      <c r="L404" s="4"/>
    </row>
    <row r="405" ht="15.75" customHeight="1">
      <c r="A405" s="44"/>
      <c r="D405" s="24"/>
      <c r="K405" s="4"/>
      <c r="L405" s="4"/>
    </row>
    <row r="406" ht="15.75" customHeight="1">
      <c r="A406" s="44"/>
      <c r="D406" s="24"/>
      <c r="K406" s="4"/>
      <c r="L406" s="4"/>
    </row>
    <row r="407" ht="15.75" customHeight="1">
      <c r="A407" s="44"/>
      <c r="D407" s="24"/>
      <c r="K407" s="4"/>
      <c r="L407" s="4"/>
    </row>
    <row r="408" ht="15.75" customHeight="1">
      <c r="A408" s="44"/>
      <c r="D408" s="24"/>
      <c r="K408" s="4"/>
      <c r="L408" s="4"/>
    </row>
    <row r="409" ht="15.75" customHeight="1">
      <c r="A409" s="44"/>
      <c r="D409" s="24"/>
      <c r="K409" s="4"/>
      <c r="L409" s="4"/>
    </row>
    <row r="410" ht="15.75" customHeight="1">
      <c r="A410" s="44"/>
      <c r="D410" s="24"/>
      <c r="K410" s="4"/>
      <c r="L410" s="4"/>
    </row>
    <row r="411" ht="15.75" customHeight="1">
      <c r="A411" s="44"/>
      <c r="D411" s="24"/>
      <c r="K411" s="4"/>
      <c r="L411" s="4"/>
    </row>
    <row r="412" ht="15.75" customHeight="1">
      <c r="A412" s="44"/>
      <c r="D412" s="24"/>
      <c r="K412" s="4"/>
      <c r="L412" s="4"/>
    </row>
    <row r="413" ht="15.75" customHeight="1">
      <c r="A413" s="44"/>
      <c r="D413" s="24"/>
      <c r="K413" s="4"/>
      <c r="L413" s="4"/>
    </row>
    <row r="414" ht="15.75" customHeight="1">
      <c r="A414" s="44"/>
      <c r="D414" s="24"/>
      <c r="K414" s="4"/>
      <c r="L414" s="4"/>
    </row>
    <row r="415" ht="15.75" customHeight="1">
      <c r="A415" s="44"/>
      <c r="D415" s="24"/>
      <c r="K415" s="4"/>
      <c r="L415" s="4"/>
    </row>
    <row r="416" ht="15.75" customHeight="1">
      <c r="A416" s="44"/>
      <c r="D416" s="24"/>
      <c r="K416" s="4"/>
      <c r="L416" s="4"/>
    </row>
    <row r="417" ht="15.75" customHeight="1">
      <c r="A417" s="44"/>
      <c r="D417" s="24"/>
      <c r="K417" s="4"/>
      <c r="L417" s="4"/>
    </row>
    <row r="418" ht="15.75" customHeight="1">
      <c r="A418" s="44"/>
      <c r="D418" s="24"/>
      <c r="K418" s="4"/>
      <c r="L418" s="4"/>
    </row>
    <row r="419" ht="15.75" customHeight="1">
      <c r="A419" s="44"/>
      <c r="D419" s="24"/>
      <c r="K419" s="4"/>
      <c r="L419" s="4"/>
    </row>
    <row r="420" ht="15.75" customHeight="1">
      <c r="A420" s="44"/>
      <c r="D420" s="24"/>
      <c r="K420" s="4"/>
      <c r="L420" s="4"/>
    </row>
    <row r="421" ht="15.75" customHeight="1">
      <c r="A421" s="44"/>
      <c r="D421" s="24"/>
      <c r="K421" s="4"/>
      <c r="L421" s="4"/>
    </row>
    <row r="422" ht="15.75" customHeight="1">
      <c r="A422" s="44"/>
      <c r="D422" s="24"/>
      <c r="K422" s="4"/>
      <c r="L422" s="4"/>
    </row>
    <row r="423" ht="15.75" customHeight="1">
      <c r="A423" s="44"/>
      <c r="D423" s="24"/>
      <c r="K423" s="4"/>
      <c r="L423" s="4"/>
    </row>
    <row r="424" ht="15.75" customHeight="1">
      <c r="A424" s="44"/>
      <c r="D424" s="24"/>
      <c r="K424" s="4"/>
      <c r="L424" s="4"/>
    </row>
    <row r="425" ht="15.75" customHeight="1">
      <c r="A425" s="44"/>
      <c r="D425" s="24"/>
      <c r="K425" s="4"/>
      <c r="L425" s="4"/>
    </row>
    <row r="426" ht="15.75" customHeight="1">
      <c r="A426" s="44"/>
      <c r="D426" s="24"/>
      <c r="K426" s="4"/>
      <c r="L426" s="4"/>
    </row>
    <row r="427" ht="15.75" customHeight="1">
      <c r="A427" s="44"/>
      <c r="D427" s="24"/>
      <c r="K427" s="4"/>
      <c r="L427" s="4"/>
    </row>
    <row r="428" ht="15.75" customHeight="1">
      <c r="A428" s="44"/>
      <c r="D428" s="24"/>
      <c r="K428" s="4"/>
      <c r="L428" s="4"/>
    </row>
    <row r="429" ht="15.75" customHeight="1">
      <c r="A429" s="44"/>
      <c r="D429" s="24"/>
      <c r="K429" s="4"/>
      <c r="L429" s="4"/>
    </row>
    <row r="430" ht="15.75" customHeight="1">
      <c r="A430" s="44"/>
      <c r="D430" s="24"/>
      <c r="K430" s="4"/>
      <c r="L430" s="4"/>
    </row>
    <row r="431" ht="15.75" customHeight="1">
      <c r="A431" s="44"/>
      <c r="D431" s="24"/>
      <c r="K431" s="4"/>
      <c r="L431" s="4"/>
    </row>
    <row r="432" ht="15.75" customHeight="1">
      <c r="A432" s="44"/>
      <c r="D432" s="24"/>
      <c r="K432" s="4"/>
      <c r="L432" s="4"/>
    </row>
    <row r="433" ht="15.75" customHeight="1">
      <c r="A433" s="44"/>
      <c r="D433" s="24"/>
      <c r="K433" s="4"/>
      <c r="L433" s="4"/>
    </row>
    <row r="434" ht="15.75" customHeight="1">
      <c r="A434" s="44"/>
      <c r="D434" s="24"/>
      <c r="K434" s="4"/>
      <c r="L434" s="4"/>
    </row>
    <row r="435" ht="15.75" customHeight="1">
      <c r="A435" s="44"/>
      <c r="D435" s="24"/>
      <c r="K435" s="4"/>
      <c r="L435" s="4"/>
    </row>
    <row r="436" ht="15.75" customHeight="1">
      <c r="A436" s="44"/>
      <c r="D436" s="24"/>
      <c r="K436" s="4"/>
      <c r="L436" s="4"/>
    </row>
    <row r="437" ht="15.75" customHeight="1">
      <c r="A437" s="44"/>
      <c r="D437" s="24"/>
      <c r="K437" s="4"/>
      <c r="L437" s="4"/>
    </row>
    <row r="438" ht="15.75" customHeight="1">
      <c r="A438" s="44"/>
      <c r="D438" s="24"/>
      <c r="K438" s="4"/>
      <c r="L438" s="4"/>
    </row>
    <row r="439" ht="15.75" customHeight="1">
      <c r="A439" s="44"/>
      <c r="D439" s="24"/>
      <c r="K439" s="4"/>
      <c r="L439" s="4"/>
    </row>
    <row r="440" ht="15.75" customHeight="1">
      <c r="A440" s="44"/>
      <c r="D440" s="24"/>
      <c r="K440" s="4"/>
      <c r="L440" s="4"/>
    </row>
    <row r="441" ht="15.75" customHeight="1">
      <c r="A441" s="44"/>
      <c r="D441" s="24"/>
      <c r="K441" s="4"/>
      <c r="L441" s="4"/>
    </row>
    <row r="442" ht="15.75" customHeight="1">
      <c r="A442" s="44"/>
      <c r="D442" s="24"/>
      <c r="K442" s="4"/>
      <c r="L442" s="4"/>
    </row>
    <row r="443" ht="15.75" customHeight="1">
      <c r="A443" s="44"/>
      <c r="D443" s="24"/>
      <c r="K443" s="4"/>
      <c r="L443" s="4"/>
    </row>
    <row r="444" ht="15.75" customHeight="1">
      <c r="A444" s="44"/>
      <c r="D444" s="24"/>
      <c r="K444" s="4"/>
      <c r="L444" s="4"/>
    </row>
    <row r="445" ht="15.75" customHeight="1">
      <c r="A445" s="44"/>
      <c r="D445" s="24"/>
      <c r="K445" s="4"/>
      <c r="L445" s="4"/>
    </row>
    <row r="446" ht="15.75" customHeight="1">
      <c r="A446" s="44"/>
      <c r="D446" s="24"/>
      <c r="K446" s="4"/>
      <c r="L446" s="4"/>
    </row>
    <row r="447" ht="15.75" customHeight="1">
      <c r="A447" s="44"/>
      <c r="D447" s="24"/>
      <c r="K447" s="4"/>
      <c r="L447" s="4"/>
    </row>
    <row r="448" ht="15.75" customHeight="1">
      <c r="A448" s="44"/>
      <c r="D448" s="24"/>
      <c r="K448" s="4"/>
      <c r="L448" s="4"/>
    </row>
    <row r="449" ht="15.75" customHeight="1">
      <c r="A449" s="44"/>
      <c r="D449" s="24"/>
      <c r="K449" s="4"/>
      <c r="L449" s="4"/>
    </row>
    <row r="450" ht="15.75" customHeight="1">
      <c r="A450" s="44"/>
      <c r="D450" s="24"/>
      <c r="K450" s="4"/>
      <c r="L450" s="4"/>
    </row>
    <row r="451" ht="15.75" customHeight="1">
      <c r="A451" s="44"/>
      <c r="D451" s="24"/>
      <c r="K451" s="4"/>
      <c r="L451" s="4"/>
    </row>
    <row r="452" ht="15.75" customHeight="1">
      <c r="A452" s="44"/>
      <c r="D452" s="24"/>
      <c r="K452" s="4"/>
      <c r="L452" s="4"/>
    </row>
    <row r="453" ht="15.75" customHeight="1">
      <c r="A453" s="44"/>
      <c r="D453" s="24"/>
      <c r="K453" s="4"/>
      <c r="L453" s="4"/>
    </row>
    <row r="454" ht="15.75" customHeight="1">
      <c r="A454" s="44"/>
      <c r="D454" s="24"/>
      <c r="K454" s="4"/>
      <c r="L454" s="4"/>
    </row>
    <row r="455" ht="15.75" customHeight="1">
      <c r="A455" s="44"/>
      <c r="D455" s="24"/>
      <c r="K455" s="4"/>
      <c r="L455" s="4"/>
    </row>
    <row r="456" ht="15.75" customHeight="1">
      <c r="A456" s="44"/>
      <c r="D456" s="24"/>
      <c r="K456" s="4"/>
      <c r="L456" s="4"/>
    </row>
    <row r="457" ht="15.75" customHeight="1">
      <c r="A457" s="44"/>
      <c r="D457" s="24"/>
      <c r="K457" s="4"/>
      <c r="L457" s="4"/>
    </row>
    <row r="458" ht="15.75" customHeight="1">
      <c r="A458" s="44"/>
      <c r="D458" s="24"/>
      <c r="K458" s="4"/>
      <c r="L458" s="4"/>
    </row>
    <row r="459" ht="15.75" customHeight="1">
      <c r="A459" s="44"/>
      <c r="D459" s="24"/>
      <c r="K459" s="4"/>
      <c r="L459" s="4"/>
    </row>
    <row r="460" ht="15.75" customHeight="1">
      <c r="A460" s="44"/>
      <c r="D460" s="24"/>
      <c r="K460" s="4"/>
      <c r="L460" s="4"/>
    </row>
    <row r="461" ht="15.75" customHeight="1">
      <c r="A461" s="44"/>
      <c r="D461" s="24"/>
      <c r="K461" s="4"/>
      <c r="L461" s="4"/>
    </row>
    <row r="462" ht="15.75" customHeight="1">
      <c r="A462" s="44"/>
      <c r="D462" s="24"/>
      <c r="K462" s="4"/>
      <c r="L462" s="4"/>
    </row>
    <row r="463" ht="15.75" customHeight="1">
      <c r="A463" s="44"/>
      <c r="D463" s="24"/>
      <c r="K463" s="4"/>
      <c r="L463" s="4"/>
    </row>
    <row r="464" ht="15.75" customHeight="1">
      <c r="A464" s="44"/>
      <c r="D464" s="24"/>
      <c r="K464" s="4"/>
      <c r="L464" s="4"/>
    </row>
    <row r="465" ht="15.75" customHeight="1">
      <c r="A465" s="44"/>
      <c r="D465" s="24"/>
      <c r="K465" s="4"/>
      <c r="L465" s="4"/>
    </row>
    <row r="466" ht="15.75" customHeight="1">
      <c r="A466" s="44"/>
      <c r="D466" s="24"/>
      <c r="K466" s="4"/>
      <c r="L466" s="4"/>
    </row>
    <row r="467" ht="15.75" customHeight="1">
      <c r="A467" s="44"/>
      <c r="D467" s="24"/>
      <c r="K467" s="4"/>
      <c r="L467" s="4"/>
    </row>
    <row r="468" ht="15.75" customHeight="1">
      <c r="A468" s="44"/>
      <c r="D468" s="24"/>
      <c r="K468" s="4"/>
      <c r="L468" s="4"/>
    </row>
    <row r="469" ht="15.75" customHeight="1">
      <c r="A469" s="44"/>
      <c r="D469" s="24"/>
      <c r="K469" s="4"/>
      <c r="L469" s="4"/>
    </row>
    <row r="470" ht="15.75" customHeight="1">
      <c r="A470" s="44"/>
      <c r="D470" s="24"/>
      <c r="K470" s="4"/>
      <c r="L470" s="4"/>
    </row>
    <row r="471" ht="15.75" customHeight="1">
      <c r="A471" s="44"/>
      <c r="D471" s="24"/>
      <c r="K471" s="4"/>
      <c r="L471" s="4"/>
    </row>
    <row r="472" ht="15.75" customHeight="1">
      <c r="A472" s="44"/>
      <c r="D472" s="24"/>
      <c r="K472" s="4"/>
      <c r="L472" s="4"/>
    </row>
    <row r="473" ht="15.75" customHeight="1">
      <c r="A473" s="44"/>
      <c r="D473" s="24"/>
      <c r="K473" s="4"/>
      <c r="L473" s="4"/>
    </row>
    <row r="474" ht="15.75" customHeight="1">
      <c r="A474" s="44"/>
      <c r="D474" s="24"/>
      <c r="K474" s="4"/>
      <c r="L474" s="4"/>
    </row>
    <row r="475" ht="15.75" customHeight="1">
      <c r="A475" s="44"/>
      <c r="D475" s="24"/>
      <c r="K475" s="4"/>
      <c r="L475" s="4"/>
    </row>
    <row r="476" ht="15.75" customHeight="1">
      <c r="A476" s="44"/>
      <c r="D476" s="24"/>
      <c r="K476" s="4"/>
      <c r="L476" s="4"/>
    </row>
    <row r="477" ht="15.75" customHeight="1">
      <c r="A477" s="44"/>
      <c r="D477" s="24"/>
      <c r="K477" s="4"/>
      <c r="L477" s="4"/>
    </row>
    <row r="478" ht="15.75" customHeight="1">
      <c r="A478" s="44"/>
      <c r="D478" s="24"/>
      <c r="K478" s="4"/>
      <c r="L478" s="4"/>
    </row>
    <row r="479" ht="15.75" customHeight="1">
      <c r="A479" s="44"/>
      <c r="D479" s="24"/>
      <c r="K479" s="4"/>
      <c r="L479" s="4"/>
    </row>
    <row r="480" ht="15.75" customHeight="1">
      <c r="A480" s="44"/>
      <c r="D480" s="24"/>
      <c r="K480" s="4"/>
      <c r="L480" s="4"/>
    </row>
    <row r="481" ht="15.75" customHeight="1">
      <c r="A481" s="44"/>
      <c r="D481" s="24"/>
      <c r="K481" s="4"/>
      <c r="L481" s="4"/>
    </row>
    <row r="482" ht="15.75" customHeight="1">
      <c r="A482" s="44"/>
      <c r="D482" s="24"/>
      <c r="K482" s="4"/>
      <c r="L482" s="4"/>
    </row>
    <row r="483" ht="15.75" customHeight="1">
      <c r="A483" s="44"/>
      <c r="D483" s="24"/>
      <c r="K483" s="4"/>
      <c r="L483" s="4"/>
    </row>
    <row r="484" ht="15.75" customHeight="1">
      <c r="A484" s="44"/>
      <c r="D484" s="24"/>
      <c r="K484" s="4"/>
      <c r="L484" s="4"/>
    </row>
    <row r="485" ht="15.75" customHeight="1">
      <c r="A485" s="44"/>
      <c r="D485" s="24"/>
      <c r="K485" s="4"/>
      <c r="L485" s="4"/>
    </row>
    <row r="486" ht="15.75" customHeight="1">
      <c r="A486" s="44"/>
      <c r="D486" s="24"/>
      <c r="K486" s="4"/>
      <c r="L486" s="4"/>
    </row>
    <row r="487" ht="15.75" customHeight="1">
      <c r="A487" s="44"/>
      <c r="D487" s="24"/>
      <c r="K487" s="4"/>
      <c r="L487" s="4"/>
    </row>
    <row r="488" ht="15.75" customHeight="1">
      <c r="A488" s="44"/>
      <c r="D488" s="24"/>
      <c r="K488" s="4"/>
      <c r="L488" s="4"/>
    </row>
    <row r="489" ht="15.75" customHeight="1">
      <c r="A489" s="44"/>
      <c r="D489" s="24"/>
      <c r="K489" s="4"/>
      <c r="L489" s="4"/>
    </row>
    <row r="490" ht="15.75" customHeight="1">
      <c r="A490" s="44"/>
      <c r="D490" s="24"/>
      <c r="K490" s="4"/>
      <c r="L490" s="4"/>
    </row>
    <row r="491" ht="15.75" customHeight="1">
      <c r="A491" s="44"/>
      <c r="D491" s="24"/>
      <c r="K491" s="4"/>
      <c r="L491" s="4"/>
    </row>
    <row r="492" ht="15.75" customHeight="1">
      <c r="A492" s="44"/>
      <c r="D492" s="24"/>
      <c r="K492" s="4"/>
      <c r="L492" s="4"/>
    </row>
    <row r="493" ht="15.75" customHeight="1">
      <c r="A493" s="44"/>
      <c r="D493" s="24"/>
      <c r="K493" s="4"/>
      <c r="L493" s="4"/>
    </row>
    <row r="494" ht="15.75" customHeight="1">
      <c r="A494" s="44"/>
      <c r="D494" s="24"/>
      <c r="K494" s="4"/>
      <c r="L494" s="4"/>
    </row>
    <row r="495" ht="15.75" customHeight="1">
      <c r="A495" s="44"/>
      <c r="D495" s="24"/>
      <c r="K495" s="4"/>
      <c r="L495" s="4"/>
    </row>
    <row r="496" ht="15.75" customHeight="1">
      <c r="A496" s="44"/>
      <c r="D496" s="24"/>
      <c r="K496" s="4"/>
      <c r="L496" s="4"/>
    </row>
    <row r="497" ht="15.75" customHeight="1">
      <c r="A497" s="44"/>
      <c r="D497" s="24"/>
      <c r="K497" s="4"/>
      <c r="L497" s="4"/>
    </row>
    <row r="498" ht="15.75" customHeight="1">
      <c r="A498" s="44"/>
      <c r="D498" s="24"/>
      <c r="K498" s="4"/>
      <c r="L498" s="4"/>
    </row>
    <row r="499" ht="15.75" customHeight="1">
      <c r="A499" s="44"/>
      <c r="D499" s="24"/>
      <c r="K499" s="4"/>
      <c r="L499" s="4"/>
    </row>
    <row r="500" ht="15.75" customHeight="1">
      <c r="A500" s="44"/>
      <c r="D500" s="24"/>
      <c r="K500" s="4"/>
      <c r="L500" s="4"/>
    </row>
    <row r="501" ht="15.75" customHeight="1">
      <c r="A501" s="44"/>
      <c r="D501" s="24"/>
      <c r="K501" s="4"/>
      <c r="L501" s="4"/>
    </row>
    <row r="502" ht="15.75" customHeight="1">
      <c r="A502" s="44"/>
      <c r="D502" s="24"/>
      <c r="K502" s="4"/>
      <c r="L502" s="4"/>
    </row>
    <row r="503" ht="15.75" customHeight="1">
      <c r="A503" s="44"/>
      <c r="D503" s="24"/>
      <c r="K503" s="4"/>
      <c r="L503" s="4"/>
    </row>
    <row r="504" ht="15.75" customHeight="1">
      <c r="A504" s="44"/>
      <c r="D504" s="24"/>
      <c r="K504" s="4"/>
      <c r="L504" s="4"/>
    </row>
    <row r="505" ht="15.75" customHeight="1">
      <c r="A505" s="44"/>
      <c r="D505" s="24"/>
      <c r="K505" s="4"/>
      <c r="L505" s="4"/>
    </row>
    <row r="506" ht="15.75" customHeight="1">
      <c r="A506" s="44"/>
      <c r="D506" s="24"/>
      <c r="K506" s="4"/>
      <c r="L506" s="4"/>
    </row>
    <row r="507" ht="15.75" customHeight="1">
      <c r="A507" s="44"/>
      <c r="D507" s="24"/>
      <c r="K507" s="4"/>
      <c r="L507" s="4"/>
    </row>
    <row r="508" ht="15.75" customHeight="1">
      <c r="A508" s="44"/>
      <c r="D508" s="24"/>
      <c r="K508" s="4"/>
      <c r="L508" s="4"/>
    </row>
    <row r="509" ht="15.75" customHeight="1">
      <c r="A509" s="44"/>
      <c r="D509" s="24"/>
      <c r="K509" s="4"/>
      <c r="L509" s="4"/>
    </row>
    <row r="510" ht="15.75" customHeight="1">
      <c r="A510" s="44"/>
      <c r="D510" s="24"/>
      <c r="K510" s="4"/>
      <c r="L510" s="4"/>
    </row>
    <row r="511" ht="15.75" customHeight="1">
      <c r="A511" s="44"/>
      <c r="D511" s="24"/>
      <c r="K511" s="4"/>
      <c r="L511" s="4"/>
    </row>
    <row r="512" ht="15.75" customHeight="1">
      <c r="A512" s="44"/>
      <c r="D512" s="24"/>
      <c r="K512" s="4"/>
      <c r="L512" s="4"/>
    </row>
    <row r="513" ht="15.75" customHeight="1">
      <c r="A513" s="44"/>
      <c r="D513" s="24"/>
      <c r="K513" s="4"/>
      <c r="L513" s="4"/>
    </row>
    <row r="514" ht="15.75" customHeight="1">
      <c r="A514" s="44"/>
      <c r="D514" s="24"/>
      <c r="K514" s="4"/>
      <c r="L514" s="4"/>
    </row>
    <row r="515" ht="15.75" customHeight="1">
      <c r="A515" s="44"/>
      <c r="D515" s="24"/>
      <c r="K515" s="4"/>
      <c r="L515" s="4"/>
    </row>
    <row r="516" ht="15.75" customHeight="1">
      <c r="A516" s="44"/>
      <c r="D516" s="24"/>
      <c r="K516" s="4"/>
      <c r="L516" s="4"/>
    </row>
    <row r="517" ht="15.75" customHeight="1">
      <c r="A517" s="44"/>
      <c r="D517" s="24"/>
      <c r="K517" s="4"/>
      <c r="L517" s="4"/>
    </row>
    <row r="518" ht="15.75" customHeight="1">
      <c r="A518" s="44"/>
      <c r="D518" s="24"/>
      <c r="K518" s="4"/>
      <c r="L518" s="4"/>
    </row>
    <row r="519" ht="15.75" customHeight="1">
      <c r="A519" s="44"/>
      <c r="D519" s="24"/>
      <c r="K519" s="4"/>
      <c r="L519" s="4"/>
    </row>
    <row r="520" ht="15.75" customHeight="1">
      <c r="A520" s="44"/>
      <c r="D520" s="24"/>
      <c r="K520" s="4"/>
      <c r="L520" s="4"/>
    </row>
    <row r="521" ht="15.75" customHeight="1">
      <c r="A521" s="44"/>
      <c r="D521" s="24"/>
      <c r="K521" s="4"/>
      <c r="L521" s="4"/>
    </row>
    <row r="522" ht="15.75" customHeight="1">
      <c r="A522" s="44"/>
      <c r="D522" s="24"/>
      <c r="K522" s="4"/>
      <c r="L522" s="4"/>
    </row>
    <row r="523" ht="15.75" customHeight="1">
      <c r="A523" s="44"/>
      <c r="D523" s="24"/>
      <c r="K523" s="4"/>
      <c r="L523" s="4"/>
    </row>
    <row r="524" ht="15.75" customHeight="1">
      <c r="A524" s="44"/>
      <c r="D524" s="24"/>
      <c r="K524" s="4"/>
      <c r="L524" s="4"/>
    </row>
    <row r="525" ht="15.75" customHeight="1">
      <c r="A525" s="44"/>
      <c r="D525" s="24"/>
      <c r="K525" s="4"/>
      <c r="L525" s="4"/>
    </row>
    <row r="526" ht="15.75" customHeight="1">
      <c r="A526" s="44"/>
      <c r="D526" s="24"/>
      <c r="K526" s="4"/>
      <c r="L526" s="4"/>
    </row>
    <row r="527" ht="15.75" customHeight="1">
      <c r="A527" s="44"/>
      <c r="D527" s="24"/>
      <c r="K527" s="4"/>
      <c r="L527" s="4"/>
    </row>
    <row r="528" ht="15.75" customHeight="1">
      <c r="A528" s="44"/>
      <c r="D528" s="24"/>
      <c r="K528" s="4"/>
      <c r="L528" s="4"/>
    </row>
    <row r="529" ht="15.75" customHeight="1">
      <c r="A529" s="44"/>
      <c r="D529" s="24"/>
      <c r="K529" s="4"/>
      <c r="L529" s="4"/>
    </row>
    <row r="530" ht="15.75" customHeight="1">
      <c r="A530" s="44"/>
      <c r="D530" s="24"/>
      <c r="K530" s="4"/>
      <c r="L530" s="4"/>
    </row>
    <row r="531" ht="15.75" customHeight="1">
      <c r="A531" s="44"/>
      <c r="D531" s="24"/>
      <c r="K531" s="4"/>
      <c r="L531" s="4"/>
    </row>
    <row r="532" ht="15.75" customHeight="1">
      <c r="A532" s="44"/>
      <c r="D532" s="24"/>
      <c r="K532" s="4"/>
      <c r="L532" s="4"/>
    </row>
    <row r="533" ht="15.75" customHeight="1">
      <c r="A533" s="44"/>
      <c r="D533" s="24"/>
      <c r="K533" s="4"/>
      <c r="L533" s="4"/>
    </row>
    <row r="534" ht="15.75" customHeight="1">
      <c r="A534" s="44"/>
      <c r="D534" s="24"/>
      <c r="K534" s="4"/>
      <c r="L534" s="4"/>
    </row>
    <row r="535" ht="15.75" customHeight="1">
      <c r="A535" s="44"/>
      <c r="D535" s="24"/>
      <c r="K535" s="4"/>
      <c r="L535" s="4"/>
    </row>
    <row r="536" ht="15.75" customHeight="1">
      <c r="A536" s="44"/>
      <c r="D536" s="24"/>
      <c r="K536" s="4"/>
      <c r="L536" s="4"/>
    </row>
    <row r="537" ht="15.75" customHeight="1">
      <c r="A537" s="44"/>
      <c r="D537" s="24"/>
      <c r="K537" s="4"/>
      <c r="L537" s="4"/>
    </row>
    <row r="538" ht="15.75" customHeight="1">
      <c r="A538" s="44"/>
      <c r="D538" s="24"/>
      <c r="K538" s="4"/>
      <c r="L538" s="4"/>
    </row>
    <row r="539" ht="15.75" customHeight="1">
      <c r="A539" s="44"/>
      <c r="D539" s="24"/>
      <c r="K539" s="4"/>
      <c r="L539" s="4"/>
    </row>
    <row r="540" ht="15.75" customHeight="1">
      <c r="A540" s="44"/>
      <c r="D540" s="24"/>
      <c r="K540" s="4"/>
      <c r="L540" s="4"/>
    </row>
    <row r="541" ht="15.75" customHeight="1">
      <c r="A541" s="44"/>
      <c r="D541" s="24"/>
      <c r="K541" s="4"/>
      <c r="L541" s="4"/>
    </row>
    <row r="542" ht="15.75" customHeight="1">
      <c r="A542" s="44"/>
      <c r="D542" s="24"/>
      <c r="K542" s="4"/>
      <c r="L542" s="4"/>
    </row>
    <row r="543" ht="15.75" customHeight="1">
      <c r="A543" s="44"/>
      <c r="D543" s="24"/>
      <c r="K543" s="4"/>
      <c r="L543" s="4"/>
    </row>
    <row r="544" ht="15.75" customHeight="1">
      <c r="A544" s="44"/>
      <c r="D544" s="24"/>
      <c r="K544" s="4"/>
      <c r="L544" s="4"/>
    </row>
    <row r="545" ht="15.75" customHeight="1">
      <c r="A545" s="44"/>
      <c r="D545" s="24"/>
      <c r="K545" s="4"/>
      <c r="L545" s="4"/>
    </row>
    <row r="546" ht="15.75" customHeight="1">
      <c r="A546" s="44"/>
      <c r="D546" s="24"/>
      <c r="K546" s="4"/>
      <c r="L546" s="4"/>
    </row>
    <row r="547" ht="15.75" customHeight="1">
      <c r="A547" s="44"/>
      <c r="D547" s="24"/>
      <c r="K547" s="4"/>
      <c r="L547" s="4"/>
    </row>
    <row r="548" ht="15.75" customHeight="1">
      <c r="A548" s="44"/>
      <c r="D548" s="24"/>
      <c r="K548" s="4"/>
      <c r="L548" s="4"/>
    </row>
    <row r="549" ht="15.75" customHeight="1">
      <c r="A549" s="44"/>
      <c r="D549" s="24"/>
      <c r="K549" s="4"/>
      <c r="L549" s="4"/>
    </row>
    <row r="550" ht="15.75" customHeight="1">
      <c r="A550" s="44"/>
      <c r="D550" s="24"/>
      <c r="K550" s="4"/>
      <c r="L550" s="4"/>
    </row>
    <row r="551" ht="15.75" customHeight="1">
      <c r="A551" s="44"/>
      <c r="D551" s="24"/>
      <c r="K551" s="4"/>
      <c r="L551" s="4"/>
    </row>
    <row r="552" ht="15.75" customHeight="1">
      <c r="A552" s="44"/>
      <c r="D552" s="24"/>
      <c r="K552" s="4"/>
      <c r="L552" s="4"/>
    </row>
    <row r="553" ht="15.75" customHeight="1">
      <c r="A553" s="44"/>
      <c r="D553" s="24"/>
      <c r="K553" s="4"/>
      <c r="L553" s="4"/>
    </row>
    <row r="554" ht="15.75" customHeight="1">
      <c r="A554" s="44"/>
      <c r="D554" s="24"/>
      <c r="K554" s="4"/>
      <c r="L554" s="4"/>
    </row>
    <row r="555" ht="15.75" customHeight="1">
      <c r="A555" s="44"/>
      <c r="D555" s="24"/>
      <c r="K555" s="4"/>
      <c r="L555" s="4"/>
    </row>
    <row r="556" ht="15.75" customHeight="1">
      <c r="A556" s="44"/>
      <c r="D556" s="24"/>
      <c r="K556" s="4"/>
      <c r="L556" s="4"/>
    </row>
    <row r="557" ht="15.75" customHeight="1">
      <c r="A557" s="44"/>
      <c r="D557" s="24"/>
      <c r="K557" s="4"/>
      <c r="L557" s="4"/>
    </row>
    <row r="558" ht="15.75" customHeight="1">
      <c r="A558" s="44"/>
      <c r="D558" s="24"/>
      <c r="K558" s="4"/>
      <c r="L558" s="4"/>
    </row>
    <row r="559" ht="15.75" customHeight="1">
      <c r="A559" s="44"/>
      <c r="D559" s="24"/>
      <c r="K559" s="4"/>
      <c r="L559" s="4"/>
    </row>
    <row r="560" ht="15.75" customHeight="1">
      <c r="A560" s="44"/>
      <c r="D560" s="24"/>
      <c r="K560" s="4"/>
      <c r="L560" s="4"/>
    </row>
    <row r="561" ht="15.75" customHeight="1">
      <c r="A561" s="44"/>
      <c r="D561" s="24"/>
      <c r="K561" s="4"/>
      <c r="L561" s="4"/>
    </row>
    <row r="562" ht="15.75" customHeight="1">
      <c r="A562" s="44"/>
      <c r="D562" s="24"/>
      <c r="K562" s="4"/>
      <c r="L562" s="4"/>
    </row>
    <row r="563" ht="15.75" customHeight="1">
      <c r="A563" s="44"/>
      <c r="D563" s="24"/>
      <c r="K563" s="4"/>
      <c r="L563" s="4"/>
    </row>
    <row r="564" ht="15.75" customHeight="1">
      <c r="A564" s="44"/>
      <c r="D564" s="24"/>
      <c r="K564" s="4"/>
      <c r="L564" s="4"/>
    </row>
    <row r="565" ht="15.75" customHeight="1">
      <c r="A565" s="44"/>
      <c r="D565" s="24"/>
      <c r="K565" s="4"/>
      <c r="L565" s="4"/>
    </row>
    <row r="566" ht="15.75" customHeight="1">
      <c r="A566" s="44"/>
      <c r="D566" s="24"/>
      <c r="K566" s="4"/>
      <c r="L566" s="4"/>
    </row>
    <row r="567" ht="15.75" customHeight="1">
      <c r="A567" s="44"/>
      <c r="D567" s="24"/>
      <c r="K567" s="4"/>
      <c r="L567" s="4"/>
    </row>
    <row r="568" ht="15.75" customHeight="1">
      <c r="A568" s="44"/>
      <c r="D568" s="24"/>
      <c r="K568" s="4"/>
      <c r="L568" s="4"/>
    </row>
    <row r="569" ht="15.75" customHeight="1">
      <c r="A569" s="44"/>
      <c r="D569" s="24"/>
      <c r="K569" s="4"/>
      <c r="L569" s="4"/>
    </row>
    <row r="570" ht="15.75" customHeight="1">
      <c r="A570" s="44"/>
      <c r="D570" s="24"/>
      <c r="K570" s="4"/>
      <c r="L570" s="4"/>
    </row>
    <row r="571" ht="15.75" customHeight="1">
      <c r="A571" s="44"/>
      <c r="D571" s="24"/>
      <c r="K571" s="4"/>
      <c r="L571" s="4"/>
    </row>
    <row r="572" ht="15.75" customHeight="1">
      <c r="A572" s="44"/>
      <c r="D572" s="24"/>
      <c r="K572" s="4"/>
      <c r="L572" s="4"/>
    </row>
    <row r="573" ht="15.75" customHeight="1">
      <c r="A573" s="44"/>
      <c r="D573" s="24"/>
      <c r="K573" s="4"/>
      <c r="L573" s="4"/>
    </row>
    <row r="574" ht="15.75" customHeight="1">
      <c r="A574" s="44"/>
      <c r="D574" s="24"/>
      <c r="K574" s="4"/>
      <c r="L574" s="4"/>
    </row>
    <row r="575" ht="15.75" customHeight="1">
      <c r="A575" s="44"/>
      <c r="D575" s="24"/>
      <c r="K575" s="4"/>
      <c r="L575" s="4"/>
    </row>
    <row r="576" ht="15.75" customHeight="1">
      <c r="A576" s="44"/>
      <c r="D576" s="24"/>
      <c r="K576" s="4"/>
      <c r="L576" s="4"/>
    </row>
    <row r="577" ht="15.75" customHeight="1">
      <c r="A577" s="44"/>
      <c r="D577" s="24"/>
      <c r="K577" s="4"/>
      <c r="L577" s="4"/>
    </row>
    <row r="578" ht="15.75" customHeight="1">
      <c r="A578" s="44"/>
      <c r="D578" s="24"/>
      <c r="K578" s="4"/>
      <c r="L578" s="4"/>
    </row>
    <row r="579" ht="15.75" customHeight="1">
      <c r="A579" s="44"/>
      <c r="D579" s="24"/>
      <c r="K579" s="4"/>
      <c r="L579" s="4"/>
    </row>
    <row r="580" ht="15.75" customHeight="1">
      <c r="A580" s="44"/>
      <c r="D580" s="24"/>
      <c r="K580" s="4"/>
      <c r="L580" s="4"/>
    </row>
    <row r="581" ht="15.75" customHeight="1">
      <c r="A581" s="44"/>
      <c r="D581" s="24"/>
      <c r="K581" s="4"/>
      <c r="L581" s="4"/>
    </row>
    <row r="582" ht="15.75" customHeight="1">
      <c r="A582" s="44"/>
      <c r="D582" s="24"/>
      <c r="K582" s="4"/>
      <c r="L582" s="4"/>
    </row>
    <row r="583" ht="15.75" customHeight="1">
      <c r="A583" s="44"/>
      <c r="D583" s="24"/>
      <c r="K583" s="4"/>
      <c r="L583" s="4"/>
    </row>
    <row r="584" ht="15.75" customHeight="1">
      <c r="A584" s="44"/>
      <c r="D584" s="24"/>
      <c r="K584" s="4"/>
      <c r="L584" s="4"/>
    </row>
    <row r="585" ht="15.75" customHeight="1">
      <c r="A585" s="44"/>
      <c r="D585" s="24"/>
      <c r="K585" s="4"/>
      <c r="L585" s="4"/>
    </row>
    <row r="586" ht="15.75" customHeight="1">
      <c r="A586" s="44"/>
      <c r="D586" s="24"/>
      <c r="K586" s="4"/>
      <c r="L586" s="4"/>
    </row>
    <row r="587" ht="15.75" customHeight="1">
      <c r="A587" s="44"/>
      <c r="D587" s="24"/>
      <c r="K587" s="4"/>
      <c r="L587" s="4"/>
    </row>
    <row r="588" ht="15.75" customHeight="1">
      <c r="A588" s="44"/>
      <c r="D588" s="24"/>
      <c r="K588" s="4"/>
      <c r="L588" s="4"/>
    </row>
    <row r="589" ht="15.75" customHeight="1">
      <c r="A589" s="44"/>
      <c r="D589" s="24"/>
      <c r="K589" s="4"/>
      <c r="L589" s="4"/>
    </row>
    <row r="590" ht="15.75" customHeight="1">
      <c r="A590" s="44"/>
      <c r="D590" s="24"/>
      <c r="K590" s="4"/>
      <c r="L590" s="4"/>
    </row>
    <row r="591" ht="15.75" customHeight="1">
      <c r="A591" s="44"/>
      <c r="D591" s="24"/>
      <c r="K591" s="4"/>
      <c r="L591" s="4"/>
    </row>
    <row r="592" ht="15.75" customHeight="1">
      <c r="A592" s="44"/>
      <c r="D592" s="24"/>
      <c r="K592" s="4"/>
      <c r="L592" s="4"/>
    </row>
    <row r="593" ht="15.75" customHeight="1">
      <c r="A593" s="44"/>
      <c r="D593" s="24"/>
      <c r="K593" s="4"/>
      <c r="L593" s="4"/>
    </row>
    <row r="594" ht="15.75" customHeight="1">
      <c r="A594" s="44"/>
      <c r="D594" s="24"/>
      <c r="K594" s="4"/>
      <c r="L594" s="4"/>
    </row>
    <row r="595" ht="15.75" customHeight="1">
      <c r="A595" s="44"/>
      <c r="D595" s="24"/>
      <c r="K595" s="4"/>
      <c r="L595" s="4"/>
    </row>
    <row r="596" ht="15.75" customHeight="1">
      <c r="A596" s="44"/>
      <c r="D596" s="24"/>
      <c r="K596" s="4"/>
      <c r="L596" s="4"/>
    </row>
    <row r="597" ht="15.75" customHeight="1">
      <c r="A597" s="44"/>
      <c r="D597" s="24"/>
      <c r="K597" s="4"/>
      <c r="L597" s="4"/>
    </row>
    <row r="598" ht="15.75" customHeight="1">
      <c r="A598" s="44"/>
      <c r="D598" s="24"/>
      <c r="K598" s="4"/>
      <c r="L598" s="4"/>
    </row>
    <row r="599" ht="15.75" customHeight="1">
      <c r="A599" s="44"/>
      <c r="D599" s="24"/>
      <c r="K599" s="4"/>
      <c r="L599" s="4"/>
    </row>
    <row r="600" ht="15.75" customHeight="1">
      <c r="A600" s="44"/>
      <c r="D600" s="24"/>
      <c r="K600" s="4"/>
      <c r="L600" s="4"/>
    </row>
    <row r="601" ht="15.75" customHeight="1">
      <c r="A601" s="44"/>
      <c r="D601" s="24"/>
      <c r="K601" s="4"/>
      <c r="L601" s="4"/>
    </row>
    <row r="602" ht="15.75" customHeight="1">
      <c r="A602" s="44"/>
      <c r="D602" s="24"/>
      <c r="K602" s="4"/>
      <c r="L602" s="4"/>
    </row>
    <row r="603" ht="15.75" customHeight="1">
      <c r="A603" s="44"/>
      <c r="D603" s="24"/>
      <c r="K603" s="4"/>
      <c r="L603" s="4"/>
    </row>
    <row r="604" ht="15.75" customHeight="1">
      <c r="A604" s="44"/>
      <c r="D604" s="24"/>
      <c r="K604" s="4"/>
      <c r="L604" s="4"/>
    </row>
    <row r="605" ht="15.75" customHeight="1">
      <c r="A605" s="44"/>
      <c r="D605" s="24"/>
      <c r="K605" s="4"/>
      <c r="L605" s="4"/>
    </row>
    <row r="606" ht="15.75" customHeight="1">
      <c r="A606" s="44"/>
      <c r="D606" s="24"/>
      <c r="K606" s="4"/>
      <c r="L606" s="4"/>
    </row>
    <row r="607" ht="15.75" customHeight="1">
      <c r="A607" s="44"/>
      <c r="D607" s="24"/>
      <c r="K607" s="4"/>
      <c r="L607" s="4"/>
    </row>
    <row r="608" ht="15.75" customHeight="1">
      <c r="A608" s="44"/>
      <c r="D608" s="24"/>
      <c r="K608" s="4"/>
      <c r="L608" s="4"/>
    </row>
    <row r="609" ht="15.75" customHeight="1">
      <c r="A609" s="44"/>
      <c r="D609" s="24"/>
      <c r="K609" s="4"/>
      <c r="L609" s="4"/>
    </row>
    <row r="610" ht="15.75" customHeight="1">
      <c r="A610" s="44"/>
      <c r="D610" s="24"/>
      <c r="K610" s="4"/>
      <c r="L610" s="4"/>
    </row>
    <row r="611" ht="15.75" customHeight="1">
      <c r="A611" s="44"/>
      <c r="D611" s="24"/>
      <c r="K611" s="4"/>
      <c r="L611" s="4"/>
    </row>
    <row r="612" ht="15.75" customHeight="1">
      <c r="A612" s="44"/>
      <c r="D612" s="24"/>
      <c r="K612" s="4"/>
      <c r="L612" s="4"/>
    </row>
    <row r="613" ht="15.75" customHeight="1">
      <c r="A613" s="44"/>
      <c r="D613" s="24"/>
      <c r="K613" s="4"/>
      <c r="L613" s="4"/>
    </row>
    <row r="614" ht="15.75" customHeight="1">
      <c r="A614" s="44"/>
      <c r="D614" s="24"/>
      <c r="K614" s="4"/>
      <c r="L614" s="4"/>
    </row>
    <row r="615" ht="15.75" customHeight="1">
      <c r="A615" s="44"/>
      <c r="D615" s="24"/>
      <c r="K615" s="4"/>
      <c r="L615" s="4"/>
    </row>
    <row r="616" ht="15.75" customHeight="1">
      <c r="A616" s="44"/>
      <c r="D616" s="24"/>
      <c r="K616" s="4"/>
      <c r="L616" s="4"/>
    </row>
    <row r="617" ht="15.75" customHeight="1">
      <c r="A617" s="44"/>
      <c r="D617" s="24"/>
      <c r="K617" s="4"/>
      <c r="L617" s="4"/>
    </row>
    <row r="618" ht="15.75" customHeight="1">
      <c r="A618" s="44"/>
      <c r="D618" s="24"/>
      <c r="K618" s="4"/>
      <c r="L618" s="4"/>
    </row>
    <row r="619" ht="15.75" customHeight="1">
      <c r="A619" s="44"/>
      <c r="D619" s="24"/>
      <c r="K619" s="4"/>
      <c r="L619" s="4"/>
    </row>
    <row r="620" ht="15.75" customHeight="1">
      <c r="A620" s="44"/>
      <c r="D620" s="24"/>
      <c r="K620" s="4"/>
      <c r="L620" s="4"/>
    </row>
    <row r="621" ht="15.75" customHeight="1">
      <c r="A621" s="44"/>
      <c r="D621" s="24"/>
      <c r="K621" s="4"/>
      <c r="L621" s="4"/>
    </row>
    <row r="622" ht="15.75" customHeight="1">
      <c r="A622" s="44"/>
      <c r="D622" s="24"/>
      <c r="K622" s="4"/>
      <c r="L622" s="4"/>
    </row>
    <row r="623" ht="15.75" customHeight="1">
      <c r="A623" s="44"/>
      <c r="D623" s="24"/>
      <c r="K623" s="4"/>
      <c r="L623" s="4"/>
    </row>
    <row r="624" ht="15.75" customHeight="1">
      <c r="A624" s="44"/>
      <c r="D624" s="24"/>
      <c r="K624" s="4"/>
      <c r="L624" s="4"/>
    </row>
    <row r="625" ht="15.75" customHeight="1">
      <c r="A625" s="44"/>
      <c r="D625" s="24"/>
      <c r="K625" s="4"/>
      <c r="L625" s="4"/>
    </row>
    <row r="626" ht="15.75" customHeight="1">
      <c r="A626" s="44"/>
      <c r="D626" s="24"/>
      <c r="K626" s="4"/>
      <c r="L626" s="4"/>
    </row>
    <row r="627" ht="15.75" customHeight="1">
      <c r="A627" s="44"/>
      <c r="D627" s="24"/>
      <c r="K627" s="4"/>
      <c r="L627" s="4"/>
    </row>
    <row r="628" ht="15.75" customHeight="1">
      <c r="A628" s="44"/>
      <c r="D628" s="24"/>
      <c r="K628" s="4"/>
      <c r="L628" s="4"/>
    </row>
    <row r="629" ht="15.75" customHeight="1">
      <c r="A629" s="44"/>
      <c r="D629" s="24"/>
      <c r="K629" s="4"/>
      <c r="L629" s="4"/>
    </row>
    <row r="630" ht="15.75" customHeight="1">
      <c r="A630" s="44"/>
      <c r="D630" s="24"/>
      <c r="K630" s="4"/>
      <c r="L630" s="4"/>
    </row>
    <row r="631" ht="15.75" customHeight="1">
      <c r="A631" s="44"/>
      <c r="D631" s="24"/>
      <c r="K631" s="4"/>
      <c r="L631" s="4"/>
    </row>
    <row r="632" ht="15.75" customHeight="1">
      <c r="A632" s="44"/>
      <c r="D632" s="24"/>
      <c r="K632" s="4"/>
      <c r="L632" s="4"/>
    </row>
    <row r="633" ht="15.75" customHeight="1">
      <c r="A633" s="44"/>
      <c r="D633" s="24"/>
      <c r="K633" s="4"/>
      <c r="L633" s="4"/>
    </row>
    <row r="634" ht="15.75" customHeight="1">
      <c r="A634" s="44"/>
      <c r="D634" s="24"/>
      <c r="K634" s="4"/>
      <c r="L634" s="4"/>
    </row>
    <row r="635" ht="15.75" customHeight="1">
      <c r="A635" s="44"/>
      <c r="D635" s="24"/>
      <c r="K635" s="4"/>
      <c r="L635" s="4"/>
    </row>
    <row r="636" ht="15.75" customHeight="1">
      <c r="A636" s="44"/>
      <c r="D636" s="24"/>
      <c r="K636" s="4"/>
      <c r="L636" s="4"/>
    </row>
    <row r="637" ht="15.75" customHeight="1">
      <c r="A637" s="44"/>
      <c r="D637" s="24"/>
      <c r="K637" s="4"/>
      <c r="L637" s="4"/>
    </row>
    <row r="638" ht="15.75" customHeight="1">
      <c r="A638" s="44"/>
      <c r="D638" s="24"/>
      <c r="K638" s="4"/>
      <c r="L638" s="4"/>
    </row>
    <row r="639" ht="15.75" customHeight="1">
      <c r="A639" s="44"/>
      <c r="D639" s="24"/>
      <c r="K639" s="4"/>
      <c r="L639" s="4"/>
    </row>
    <row r="640" ht="15.75" customHeight="1">
      <c r="A640" s="44"/>
      <c r="D640" s="24"/>
      <c r="K640" s="4"/>
      <c r="L640" s="4"/>
    </row>
    <row r="641" ht="15.75" customHeight="1">
      <c r="A641" s="44"/>
      <c r="D641" s="24"/>
      <c r="K641" s="4"/>
      <c r="L641" s="4"/>
    </row>
    <row r="642" ht="15.75" customHeight="1">
      <c r="A642" s="44"/>
      <c r="D642" s="24"/>
      <c r="K642" s="4"/>
      <c r="L642" s="4"/>
    </row>
    <row r="643" ht="15.75" customHeight="1">
      <c r="A643" s="44"/>
      <c r="D643" s="24"/>
      <c r="K643" s="4"/>
      <c r="L643" s="4"/>
    </row>
    <row r="644" ht="15.75" customHeight="1">
      <c r="A644" s="44"/>
      <c r="D644" s="24"/>
      <c r="K644" s="4"/>
      <c r="L644" s="4"/>
    </row>
    <row r="645" ht="15.75" customHeight="1">
      <c r="A645" s="44"/>
      <c r="D645" s="24"/>
      <c r="K645" s="4"/>
      <c r="L645" s="4"/>
    </row>
    <row r="646" ht="15.75" customHeight="1">
      <c r="A646" s="44"/>
      <c r="D646" s="24"/>
      <c r="K646" s="4"/>
      <c r="L646" s="4"/>
    </row>
    <row r="647" ht="15.75" customHeight="1">
      <c r="A647" s="44"/>
      <c r="D647" s="24"/>
      <c r="K647" s="4"/>
      <c r="L647" s="4"/>
    </row>
    <row r="648" ht="15.75" customHeight="1">
      <c r="A648" s="44"/>
      <c r="D648" s="24"/>
      <c r="K648" s="4"/>
      <c r="L648" s="4"/>
    </row>
    <row r="649" ht="15.75" customHeight="1">
      <c r="A649" s="44"/>
      <c r="D649" s="24"/>
      <c r="K649" s="4"/>
      <c r="L649" s="4"/>
    </row>
    <row r="650" ht="15.75" customHeight="1">
      <c r="A650" s="44"/>
      <c r="D650" s="24"/>
      <c r="K650" s="4"/>
      <c r="L650" s="4"/>
    </row>
    <row r="651" ht="15.75" customHeight="1">
      <c r="A651" s="44"/>
      <c r="D651" s="24"/>
      <c r="K651" s="4"/>
      <c r="L651" s="4"/>
    </row>
    <row r="652" ht="15.75" customHeight="1">
      <c r="A652" s="44"/>
      <c r="D652" s="24"/>
      <c r="K652" s="4"/>
      <c r="L652" s="4"/>
    </row>
    <row r="653" ht="15.75" customHeight="1">
      <c r="A653" s="44"/>
      <c r="D653" s="24"/>
      <c r="K653" s="4"/>
      <c r="L653" s="4"/>
    </row>
    <row r="654" ht="15.75" customHeight="1">
      <c r="A654" s="44"/>
      <c r="D654" s="24"/>
      <c r="K654" s="4"/>
      <c r="L654" s="4"/>
    </row>
    <row r="655" ht="15.75" customHeight="1">
      <c r="A655" s="44"/>
      <c r="D655" s="24"/>
      <c r="K655" s="4"/>
      <c r="L655" s="4"/>
    </row>
    <row r="656" ht="15.75" customHeight="1">
      <c r="A656" s="44"/>
      <c r="D656" s="24"/>
      <c r="K656" s="4"/>
      <c r="L656" s="4"/>
    </row>
    <row r="657" ht="15.75" customHeight="1">
      <c r="A657" s="44"/>
      <c r="D657" s="24"/>
      <c r="K657" s="4"/>
      <c r="L657" s="4"/>
    </row>
    <row r="658" ht="15.75" customHeight="1">
      <c r="A658" s="44"/>
      <c r="D658" s="24"/>
      <c r="K658" s="4"/>
      <c r="L658" s="4"/>
    </row>
    <row r="659" ht="15.75" customHeight="1">
      <c r="A659" s="44"/>
      <c r="D659" s="24"/>
      <c r="K659" s="4"/>
      <c r="L659" s="4"/>
    </row>
    <row r="660" ht="15.75" customHeight="1">
      <c r="A660" s="44"/>
      <c r="D660" s="24"/>
      <c r="K660" s="4"/>
      <c r="L660" s="4"/>
    </row>
    <row r="661" ht="15.75" customHeight="1">
      <c r="A661" s="44"/>
      <c r="D661" s="24"/>
      <c r="K661" s="4"/>
      <c r="L661" s="4"/>
    </row>
    <row r="662" ht="15.75" customHeight="1">
      <c r="A662" s="44"/>
      <c r="D662" s="24"/>
      <c r="K662" s="4"/>
      <c r="L662" s="4"/>
    </row>
    <row r="663" ht="15.75" customHeight="1">
      <c r="A663" s="44"/>
      <c r="D663" s="24"/>
      <c r="K663" s="4"/>
      <c r="L663" s="4"/>
    </row>
    <row r="664" ht="15.75" customHeight="1">
      <c r="A664" s="44"/>
      <c r="D664" s="24"/>
      <c r="K664" s="4"/>
      <c r="L664" s="4"/>
    </row>
    <row r="665" ht="15.75" customHeight="1">
      <c r="A665" s="44"/>
      <c r="D665" s="24"/>
      <c r="K665" s="4"/>
      <c r="L665" s="4"/>
    </row>
    <row r="666" ht="15.75" customHeight="1">
      <c r="A666" s="44"/>
      <c r="D666" s="24"/>
      <c r="K666" s="4"/>
      <c r="L666" s="4"/>
    </row>
    <row r="667" ht="15.75" customHeight="1">
      <c r="A667" s="44"/>
      <c r="D667" s="24"/>
      <c r="K667" s="4"/>
      <c r="L667" s="4"/>
    </row>
    <row r="668" ht="15.75" customHeight="1">
      <c r="A668" s="44"/>
      <c r="D668" s="24"/>
      <c r="K668" s="4"/>
      <c r="L668" s="4"/>
    </row>
    <row r="669" ht="15.75" customHeight="1">
      <c r="A669" s="44"/>
      <c r="D669" s="24"/>
      <c r="K669" s="4"/>
      <c r="L669" s="4"/>
    </row>
    <row r="670" ht="15.75" customHeight="1">
      <c r="A670" s="44"/>
      <c r="D670" s="24"/>
      <c r="K670" s="4"/>
      <c r="L670" s="4"/>
    </row>
    <row r="671" ht="15.75" customHeight="1">
      <c r="A671" s="44"/>
      <c r="D671" s="24"/>
      <c r="K671" s="4"/>
      <c r="L671" s="4"/>
    </row>
    <row r="672" ht="15.75" customHeight="1">
      <c r="A672" s="44"/>
      <c r="D672" s="24"/>
      <c r="K672" s="4"/>
      <c r="L672" s="4"/>
    </row>
    <row r="673" ht="15.75" customHeight="1">
      <c r="A673" s="44"/>
      <c r="D673" s="24"/>
      <c r="K673" s="4"/>
      <c r="L673" s="4"/>
    </row>
    <row r="674" ht="15.75" customHeight="1">
      <c r="A674" s="44"/>
      <c r="D674" s="24"/>
      <c r="K674" s="4"/>
      <c r="L674" s="4"/>
    </row>
    <row r="675" ht="15.75" customHeight="1">
      <c r="A675" s="44"/>
      <c r="D675" s="24"/>
      <c r="K675" s="4"/>
      <c r="L675" s="4"/>
    </row>
    <row r="676" ht="15.75" customHeight="1">
      <c r="A676" s="44"/>
      <c r="D676" s="24"/>
      <c r="K676" s="4"/>
      <c r="L676" s="4"/>
    </row>
    <row r="677" ht="15.75" customHeight="1">
      <c r="A677" s="44"/>
      <c r="D677" s="24"/>
      <c r="K677" s="4"/>
      <c r="L677" s="4"/>
    </row>
    <row r="678" ht="15.75" customHeight="1">
      <c r="A678" s="44"/>
      <c r="D678" s="24"/>
      <c r="K678" s="4"/>
      <c r="L678" s="4"/>
    </row>
    <row r="679" ht="15.75" customHeight="1">
      <c r="A679" s="44"/>
      <c r="D679" s="24"/>
      <c r="K679" s="4"/>
      <c r="L679" s="4"/>
    </row>
    <row r="680" ht="15.75" customHeight="1">
      <c r="A680" s="44"/>
      <c r="D680" s="24"/>
      <c r="K680" s="4"/>
      <c r="L680" s="4"/>
    </row>
    <row r="681" ht="15.75" customHeight="1">
      <c r="A681" s="44"/>
      <c r="D681" s="24"/>
      <c r="K681" s="4"/>
      <c r="L681" s="4"/>
    </row>
    <row r="682" ht="15.75" customHeight="1">
      <c r="A682" s="44"/>
      <c r="D682" s="24"/>
      <c r="K682" s="4"/>
      <c r="L682" s="4"/>
    </row>
    <row r="683" ht="15.75" customHeight="1">
      <c r="A683" s="44"/>
      <c r="D683" s="24"/>
      <c r="K683" s="4"/>
      <c r="L683" s="4"/>
    </row>
    <row r="684" ht="15.75" customHeight="1">
      <c r="A684" s="44"/>
      <c r="D684" s="24"/>
      <c r="K684" s="4"/>
      <c r="L684" s="4"/>
    </row>
    <row r="685" ht="15.75" customHeight="1">
      <c r="A685" s="44"/>
      <c r="D685" s="24"/>
      <c r="K685" s="4"/>
      <c r="L685" s="4"/>
    </row>
    <row r="686" ht="15.75" customHeight="1">
      <c r="A686" s="44"/>
      <c r="D686" s="24"/>
      <c r="K686" s="4"/>
      <c r="L686" s="4"/>
    </row>
    <row r="687" ht="15.75" customHeight="1">
      <c r="A687" s="44"/>
      <c r="D687" s="24"/>
      <c r="K687" s="4"/>
      <c r="L687" s="4"/>
    </row>
    <row r="688" ht="15.75" customHeight="1">
      <c r="A688" s="44"/>
      <c r="D688" s="24"/>
      <c r="K688" s="4"/>
      <c r="L688" s="4"/>
    </row>
    <row r="689" ht="15.75" customHeight="1">
      <c r="A689" s="44"/>
      <c r="D689" s="24"/>
      <c r="K689" s="4"/>
      <c r="L689" s="4"/>
    </row>
    <row r="690" ht="15.75" customHeight="1">
      <c r="A690" s="44"/>
      <c r="D690" s="24"/>
      <c r="K690" s="4"/>
      <c r="L690" s="4"/>
    </row>
    <row r="691" ht="15.75" customHeight="1">
      <c r="A691" s="44"/>
      <c r="D691" s="24"/>
      <c r="K691" s="4"/>
      <c r="L691" s="4"/>
    </row>
    <row r="692" ht="15.75" customHeight="1">
      <c r="A692" s="44"/>
      <c r="D692" s="24"/>
      <c r="K692" s="4"/>
      <c r="L692" s="4"/>
    </row>
    <row r="693" ht="15.75" customHeight="1">
      <c r="A693" s="44"/>
      <c r="D693" s="24"/>
      <c r="K693" s="4"/>
      <c r="L693" s="4"/>
    </row>
    <row r="694" ht="15.75" customHeight="1">
      <c r="A694" s="44"/>
      <c r="D694" s="24"/>
      <c r="K694" s="4"/>
      <c r="L694" s="4"/>
    </row>
    <row r="695" ht="15.75" customHeight="1">
      <c r="A695" s="44"/>
      <c r="D695" s="24"/>
      <c r="K695" s="4"/>
      <c r="L695" s="4"/>
    </row>
    <row r="696" ht="15.75" customHeight="1">
      <c r="A696" s="44"/>
      <c r="D696" s="24"/>
      <c r="K696" s="4"/>
      <c r="L696" s="4"/>
    </row>
    <row r="697" ht="15.75" customHeight="1">
      <c r="A697" s="44"/>
      <c r="D697" s="24"/>
      <c r="K697" s="4"/>
      <c r="L697" s="4"/>
    </row>
    <row r="698" ht="15.75" customHeight="1">
      <c r="A698" s="44"/>
      <c r="D698" s="24"/>
      <c r="K698" s="4"/>
      <c r="L698" s="4"/>
    </row>
    <row r="699" ht="15.75" customHeight="1">
      <c r="A699" s="44"/>
      <c r="D699" s="24"/>
      <c r="K699" s="4"/>
      <c r="L699" s="4"/>
    </row>
    <row r="700" ht="15.75" customHeight="1">
      <c r="A700" s="44"/>
      <c r="D700" s="24"/>
      <c r="K700" s="4"/>
      <c r="L700" s="4"/>
    </row>
    <row r="701" ht="15.75" customHeight="1">
      <c r="A701" s="44"/>
      <c r="D701" s="24"/>
      <c r="K701" s="4"/>
      <c r="L701" s="4"/>
    </row>
    <row r="702" ht="15.75" customHeight="1">
      <c r="A702" s="44"/>
      <c r="D702" s="24"/>
      <c r="K702" s="4"/>
      <c r="L702" s="4"/>
    </row>
    <row r="703" ht="15.75" customHeight="1">
      <c r="A703" s="44"/>
      <c r="D703" s="24"/>
      <c r="K703" s="4"/>
      <c r="L703" s="4"/>
    </row>
    <row r="704" ht="15.75" customHeight="1">
      <c r="A704" s="44"/>
      <c r="D704" s="24"/>
      <c r="K704" s="4"/>
      <c r="L704" s="4"/>
    </row>
    <row r="705" ht="15.75" customHeight="1">
      <c r="A705" s="44"/>
      <c r="D705" s="24"/>
      <c r="K705" s="4"/>
      <c r="L705" s="4"/>
    </row>
    <row r="706" ht="15.75" customHeight="1">
      <c r="A706" s="44"/>
      <c r="D706" s="24"/>
      <c r="K706" s="4"/>
      <c r="L706" s="4"/>
    </row>
    <row r="707" ht="15.75" customHeight="1">
      <c r="A707" s="44"/>
      <c r="D707" s="24"/>
      <c r="K707" s="4"/>
      <c r="L707" s="4"/>
    </row>
    <row r="708" ht="15.75" customHeight="1">
      <c r="A708" s="44"/>
      <c r="D708" s="24"/>
      <c r="K708" s="4"/>
      <c r="L708" s="4"/>
    </row>
    <row r="709" ht="15.75" customHeight="1">
      <c r="A709" s="44"/>
      <c r="D709" s="24"/>
      <c r="K709" s="4"/>
      <c r="L709" s="4"/>
    </row>
    <row r="710" ht="15.75" customHeight="1">
      <c r="A710" s="44"/>
      <c r="D710" s="24"/>
      <c r="K710" s="4"/>
      <c r="L710" s="4"/>
    </row>
    <row r="711" ht="15.75" customHeight="1">
      <c r="A711" s="44"/>
      <c r="D711" s="24"/>
      <c r="K711" s="4"/>
      <c r="L711" s="4"/>
    </row>
    <row r="712" ht="15.75" customHeight="1">
      <c r="A712" s="44"/>
      <c r="D712" s="24"/>
      <c r="K712" s="4"/>
      <c r="L712" s="4"/>
    </row>
    <row r="713" ht="15.75" customHeight="1">
      <c r="A713" s="44"/>
      <c r="D713" s="24"/>
      <c r="K713" s="4"/>
      <c r="L713" s="4"/>
    </row>
    <row r="714" ht="15.75" customHeight="1">
      <c r="A714" s="44"/>
      <c r="D714" s="24"/>
      <c r="K714" s="4"/>
      <c r="L714" s="4"/>
    </row>
    <row r="715" ht="15.75" customHeight="1">
      <c r="A715" s="44"/>
      <c r="D715" s="24"/>
      <c r="K715" s="4"/>
      <c r="L715" s="4"/>
    </row>
    <row r="716" ht="15.75" customHeight="1">
      <c r="A716" s="44"/>
      <c r="D716" s="24"/>
      <c r="K716" s="4"/>
      <c r="L716" s="4"/>
    </row>
    <row r="717" ht="15.75" customHeight="1">
      <c r="A717" s="44"/>
      <c r="D717" s="24"/>
      <c r="K717" s="4"/>
      <c r="L717" s="4"/>
    </row>
    <row r="718" ht="15.75" customHeight="1">
      <c r="A718" s="44"/>
      <c r="D718" s="24"/>
      <c r="K718" s="4"/>
      <c r="L718" s="4"/>
    </row>
    <row r="719" ht="15.75" customHeight="1">
      <c r="A719" s="44"/>
      <c r="D719" s="24"/>
      <c r="K719" s="4"/>
      <c r="L719" s="4"/>
    </row>
    <row r="720" ht="15.75" customHeight="1">
      <c r="A720" s="44"/>
      <c r="D720" s="24"/>
      <c r="K720" s="4"/>
      <c r="L720" s="4"/>
    </row>
    <row r="721" ht="15.75" customHeight="1">
      <c r="A721" s="44"/>
      <c r="D721" s="24"/>
      <c r="K721" s="4"/>
      <c r="L721" s="4"/>
    </row>
    <row r="722" ht="15.75" customHeight="1">
      <c r="A722" s="44"/>
      <c r="D722" s="24"/>
      <c r="K722" s="4"/>
      <c r="L722" s="4"/>
    </row>
    <row r="723" ht="15.75" customHeight="1">
      <c r="A723" s="44"/>
      <c r="D723" s="24"/>
      <c r="K723" s="4"/>
      <c r="L723" s="4"/>
    </row>
    <row r="724" ht="15.75" customHeight="1">
      <c r="A724" s="44"/>
      <c r="D724" s="24"/>
      <c r="K724" s="4"/>
      <c r="L724" s="4"/>
    </row>
    <row r="725" ht="15.75" customHeight="1">
      <c r="A725" s="44"/>
      <c r="D725" s="24"/>
      <c r="K725" s="4"/>
      <c r="L725" s="4"/>
    </row>
    <row r="726" ht="15.75" customHeight="1">
      <c r="A726" s="44"/>
      <c r="D726" s="24"/>
      <c r="K726" s="4"/>
      <c r="L726" s="4"/>
    </row>
    <row r="727" ht="15.75" customHeight="1">
      <c r="A727" s="44"/>
      <c r="D727" s="24"/>
      <c r="K727" s="4"/>
      <c r="L727" s="4"/>
    </row>
    <row r="728" ht="15.75" customHeight="1">
      <c r="A728" s="44"/>
      <c r="D728" s="24"/>
      <c r="K728" s="4"/>
      <c r="L728" s="4"/>
    </row>
    <row r="729" ht="15.75" customHeight="1">
      <c r="A729" s="44"/>
      <c r="D729" s="24"/>
      <c r="K729" s="4"/>
      <c r="L729" s="4"/>
    </row>
    <row r="730" ht="15.75" customHeight="1">
      <c r="A730" s="44"/>
      <c r="D730" s="24"/>
      <c r="K730" s="4"/>
      <c r="L730" s="4"/>
    </row>
    <row r="731" ht="15.75" customHeight="1">
      <c r="A731" s="44"/>
      <c r="D731" s="24"/>
      <c r="K731" s="4"/>
      <c r="L731" s="4"/>
    </row>
    <row r="732" ht="15.75" customHeight="1">
      <c r="A732" s="44"/>
      <c r="D732" s="24"/>
      <c r="K732" s="4"/>
      <c r="L732" s="4"/>
    </row>
    <row r="733" ht="15.75" customHeight="1">
      <c r="A733" s="44"/>
      <c r="D733" s="24"/>
      <c r="K733" s="4"/>
      <c r="L733" s="4"/>
    </row>
    <row r="734" ht="15.75" customHeight="1">
      <c r="A734" s="44"/>
      <c r="D734" s="24"/>
      <c r="K734" s="4"/>
      <c r="L734" s="4"/>
    </row>
    <row r="735" ht="15.75" customHeight="1">
      <c r="A735" s="44"/>
      <c r="D735" s="24"/>
      <c r="K735" s="4"/>
      <c r="L735" s="4"/>
    </row>
    <row r="736" ht="15.75" customHeight="1">
      <c r="A736" s="44"/>
      <c r="D736" s="24"/>
      <c r="K736" s="4"/>
      <c r="L736" s="4"/>
    </row>
    <row r="737" ht="15.75" customHeight="1">
      <c r="A737" s="44"/>
      <c r="D737" s="24"/>
      <c r="K737" s="4"/>
      <c r="L737" s="4"/>
    </row>
    <row r="738" ht="15.75" customHeight="1">
      <c r="A738" s="44"/>
      <c r="D738" s="24"/>
      <c r="K738" s="4"/>
      <c r="L738" s="4"/>
    </row>
    <row r="739" ht="15.75" customHeight="1">
      <c r="A739" s="44"/>
      <c r="D739" s="24"/>
      <c r="K739" s="4"/>
      <c r="L739" s="4"/>
    </row>
    <row r="740" ht="15.75" customHeight="1">
      <c r="A740" s="44"/>
      <c r="D740" s="24"/>
      <c r="K740" s="4"/>
      <c r="L740" s="4"/>
    </row>
    <row r="741" ht="15.75" customHeight="1">
      <c r="A741" s="44"/>
      <c r="D741" s="24"/>
      <c r="K741" s="4"/>
      <c r="L741" s="4"/>
    </row>
    <row r="742" ht="15.75" customHeight="1">
      <c r="A742" s="44"/>
      <c r="D742" s="24"/>
      <c r="K742" s="4"/>
      <c r="L742" s="4"/>
    </row>
    <row r="743" ht="15.75" customHeight="1">
      <c r="A743" s="44"/>
      <c r="D743" s="24"/>
      <c r="K743" s="4"/>
      <c r="L743" s="4"/>
    </row>
    <row r="744" ht="15.75" customHeight="1">
      <c r="A744" s="44"/>
      <c r="D744" s="24"/>
      <c r="K744" s="4"/>
      <c r="L744" s="4"/>
    </row>
    <row r="745" ht="15.75" customHeight="1">
      <c r="A745" s="44"/>
      <c r="D745" s="24"/>
      <c r="K745" s="4"/>
      <c r="L745" s="4"/>
    </row>
    <row r="746" ht="15.75" customHeight="1">
      <c r="A746" s="44"/>
      <c r="D746" s="24"/>
      <c r="K746" s="4"/>
      <c r="L746" s="4"/>
    </row>
    <row r="747" ht="15.75" customHeight="1">
      <c r="A747" s="44"/>
      <c r="D747" s="24"/>
      <c r="K747" s="4"/>
      <c r="L747" s="4"/>
    </row>
    <row r="748" ht="15.75" customHeight="1">
      <c r="A748" s="44"/>
      <c r="D748" s="24"/>
      <c r="K748" s="4"/>
      <c r="L748" s="4"/>
    </row>
    <row r="749" ht="15.75" customHeight="1">
      <c r="A749" s="44"/>
      <c r="D749" s="24"/>
      <c r="K749" s="4"/>
      <c r="L749" s="4"/>
    </row>
    <row r="750" ht="15.75" customHeight="1">
      <c r="A750" s="44"/>
      <c r="D750" s="24"/>
      <c r="K750" s="4"/>
      <c r="L750" s="4"/>
    </row>
    <row r="751" ht="15.75" customHeight="1">
      <c r="A751" s="44"/>
      <c r="D751" s="24"/>
      <c r="K751" s="4"/>
      <c r="L751" s="4"/>
    </row>
    <row r="752" ht="15.75" customHeight="1">
      <c r="A752" s="44"/>
      <c r="D752" s="24"/>
      <c r="K752" s="4"/>
      <c r="L752" s="4"/>
    </row>
    <row r="753" ht="15.75" customHeight="1">
      <c r="A753" s="44"/>
      <c r="D753" s="24"/>
      <c r="K753" s="4"/>
      <c r="L753" s="4"/>
    </row>
    <row r="754" ht="15.75" customHeight="1">
      <c r="A754" s="44"/>
      <c r="D754" s="24"/>
      <c r="K754" s="4"/>
      <c r="L754" s="4"/>
    </row>
    <row r="755" ht="15.75" customHeight="1">
      <c r="A755" s="44"/>
      <c r="D755" s="24"/>
      <c r="K755" s="4"/>
      <c r="L755" s="4"/>
    </row>
    <row r="756" ht="15.75" customHeight="1">
      <c r="A756" s="44"/>
      <c r="D756" s="24"/>
      <c r="K756" s="4"/>
      <c r="L756" s="4"/>
    </row>
    <row r="757" ht="15.75" customHeight="1">
      <c r="A757" s="44"/>
      <c r="D757" s="24"/>
      <c r="K757" s="4"/>
      <c r="L757" s="4"/>
    </row>
    <row r="758" ht="15.75" customHeight="1">
      <c r="A758" s="44"/>
      <c r="D758" s="24"/>
      <c r="K758" s="4"/>
      <c r="L758" s="4"/>
    </row>
    <row r="759" ht="15.75" customHeight="1">
      <c r="A759" s="44"/>
      <c r="D759" s="24"/>
      <c r="K759" s="4"/>
      <c r="L759" s="4"/>
    </row>
    <row r="760" ht="15.75" customHeight="1">
      <c r="A760" s="44"/>
      <c r="D760" s="24"/>
      <c r="K760" s="4"/>
      <c r="L760" s="4"/>
    </row>
    <row r="761" ht="15.75" customHeight="1">
      <c r="A761" s="44"/>
      <c r="D761" s="24"/>
      <c r="K761" s="4"/>
      <c r="L761" s="4"/>
    </row>
    <row r="762" ht="15.75" customHeight="1">
      <c r="A762" s="44"/>
      <c r="D762" s="24"/>
      <c r="K762" s="4"/>
      <c r="L762" s="4"/>
    </row>
    <row r="763" ht="15.75" customHeight="1">
      <c r="A763" s="44"/>
      <c r="D763" s="24"/>
      <c r="K763" s="4"/>
      <c r="L763" s="4"/>
    </row>
    <row r="764" ht="15.75" customHeight="1">
      <c r="A764" s="44"/>
      <c r="D764" s="24"/>
      <c r="K764" s="4"/>
      <c r="L764" s="4"/>
    </row>
    <row r="765" ht="15.75" customHeight="1">
      <c r="A765" s="44"/>
      <c r="D765" s="24"/>
      <c r="K765" s="4"/>
      <c r="L765" s="4"/>
    </row>
    <row r="766" ht="15.75" customHeight="1">
      <c r="A766" s="44"/>
      <c r="D766" s="24"/>
      <c r="K766" s="4"/>
      <c r="L766" s="4"/>
    </row>
    <row r="767" ht="15.75" customHeight="1">
      <c r="A767" s="44"/>
      <c r="D767" s="24"/>
      <c r="K767" s="4"/>
      <c r="L767" s="4"/>
    </row>
    <row r="768" ht="15.75" customHeight="1">
      <c r="A768" s="44"/>
      <c r="D768" s="24"/>
      <c r="K768" s="4"/>
      <c r="L768" s="4"/>
    </row>
    <row r="769" ht="15.75" customHeight="1">
      <c r="A769" s="44"/>
      <c r="D769" s="24"/>
      <c r="K769" s="4"/>
      <c r="L769" s="4"/>
    </row>
    <row r="770" ht="15.75" customHeight="1">
      <c r="A770" s="44"/>
      <c r="D770" s="24"/>
      <c r="K770" s="4"/>
      <c r="L770" s="4"/>
    </row>
    <row r="771" ht="15.75" customHeight="1">
      <c r="A771" s="44"/>
      <c r="D771" s="24"/>
      <c r="K771" s="4"/>
      <c r="L771" s="4"/>
    </row>
    <row r="772" ht="15.75" customHeight="1">
      <c r="A772" s="44"/>
      <c r="D772" s="24"/>
      <c r="K772" s="4"/>
      <c r="L772" s="4"/>
    </row>
    <row r="773" ht="15.75" customHeight="1">
      <c r="A773" s="44"/>
      <c r="D773" s="24"/>
      <c r="K773" s="4"/>
      <c r="L773" s="4"/>
    </row>
    <row r="774" ht="15.75" customHeight="1">
      <c r="A774" s="44"/>
      <c r="D774" s="24"/>
      <c r="K774" s="4"/>
      <c r="L774" s="4"/>
    </row>
    <row r="775" ht="15.75" customHeight="1">
      <c r="A775" s="44"/>
      <c r="D775" s="24"/>
      <c r="K775" s="4"/>
      <c r="L775" s="4"/>
    </row>
    <row r="776" ht="15.75" customHeight="1">
      <c r="A776" s="44"/>
      <c r="D776" s="24"/>
      <c r="K776" s="4"/>
      <c r="L776" s="4"/>
    </row>
    <row r="777" ht="15.75" customHeight="1">
      <c r="A777" s="44"/>
      <c r="D777" s="24"/>
      <c r="K777" s="4"/>
      <c r="L777" s="4"/>
    </row>
    <row r="778" ht="15.75" customHeight="1">
      <c r="A778" s="44"/>
      <c r="D778" s="24"/>
      <c r="K778" s="4"/>
      <c r="L778" s="4"/>
    </row>
    <row r="779" ht="15.75" customHeight="1">
      <c r="A779" s="44"/>
      <c r="D779" s="24"/>
      <c r="K779" s="4"/>
      <c r="L779" s="4"/>
    </row>
    <row r="780" ht="15.75" customHeight="1">
      <c r="A780" s="44"/>
      <c r="D780" s="24"/>
      <c r="K780" s="4"/>
      <c r="L780" s="4"/>
    </row>
    <row r="781" ht="15.75" customHeight="1">
      <c r="A781" s="44"/>
      <c r="D781" s="24"/>
      <c r="K781" s="4"/>
      <c r="L781" s="4"/>
    </row>
    <row r="782" ht="15.75" customHeight="1">
      <c r="A782" s="44"/>
      <c r="D782" s="24"/>
      <c r="K782" s="4"/>
      <c r="L782" s="4"/>
    </row>
    <row r="783" ht="15.75" customHeight="1">
      <c r="A783" s="44"/>
      <c r="D783" s="24"/>
      <c r="K783" s="4"/>
      <c r="L783" s="4"/>
    </row>
    <row r="784" ht="15.75" customHeight="1">
      <c r="A784" s="44"/>
      <c r="D784" s="24"/>
      <c r="K784" s="4"/>
      <c r="L784" s="4"/>
    </row>
    <row r="785" ht="15.75" customHeight="1">
      <c r="A785" s="44"/>
      <c r="D785" s="24"/>
      <c r="K785" s="4"/>
      <c r="L785" s="4"/>
    </row>
    <row r="786" ht="15.75" customHeight="1">
      <c r="A786" s="44"/>
      <c r="D786" s="24"/>
      <c r="K786" s="4"/>
      <c r="L786" s="4"/>
    </row>
    <row r="787" ht="15.75" customHeight="1">
      <c r="A787" s="44"/>
      <c r="D787" s="24"/>
      <c r="K787" s="4"/>
      <c r="L787" s="4"/>
    </row>
    <row r="788" ht="15.75" customHeight="1">
      <c r="A788" s="44"/>
      <c r="D788" s="24"/>
      <c r="K788" s="4"/>
      <c r="L788" s="4"/>
    </row>
    <row r="789" ht="15.75" customHeight="1">
      <c r="A789" s="44"/>
      <c r="D789" s="24"/>
      <c r="K789" s="4"/>
      <c r="L789" s="4"/>
    </row>
    <row r="790" ht="15.75" customHeight="1">
      <c r="A790" s="44"/>
      <c r="D790" s="24"/>
      <c r="K790" s="4"/>
      <c r="L790" s="4"/>
    </row>
    <row r="791" ht="15.75" customHeight="1">
      <c r="A791" s="44"/>
      <c r="D791" s="24"/>
      <c r="K791" s="4"/>
      <c r="L791" s="4"/>
    </row>
    <row r="792" ht="15.75" customHeight="1">
      <c r="A792" s="44"/>
      <c r="D792" s="24"/>
      <c r="K792" s="4"/>
      <c r="L792" s="4"/>
    </row>
    <row r="793" ht="15.75" customHeight="1">
      <c r="A793" s="44"/>
      <c r="D793" s="24"/>
      <c r="K793" s="4"/>
      <c r="L793" s="4"/>
    </row>
    <row r="794" ht="15.75" customHeight="1">
      <c r="A794" s="44"/>
      <c r="D794" s="24"/>
      <c r="K794" s="4"/>
      <c r="L794" s="4"/>
    </row>
    <row r="795" ht="15.75" customHeight="1">
      <c r="A795" s="44"/>
      <c r="D795" s="24"/>
      <c r="K795" s="4"/>
      <c r="L795" s="4"/>
    </row>
    <row r="796" ht="15.75" customHeight="1">
      <c r="A796" s="44"/>
      <c r="D796" s="24"/>
      <c r="K796" s="4"/>
      <c r="L796" s="4"/>
    </row>
    <row r="797" ht="15.75" customHeight="1">
      <c r="A797" s="44"/>
      <c r="D797" s="24"/>
      <c r="K797" s="4"/>
      <c r="L797" s="4"/>
    </row>
    <row r="798" ht="15.75" customHeight="1">
      <c r="A798" s="44"/>
      <c r="D798" s="24"/>
      <c r="K798" s="4"/>
      <c r="L798" s="4"/>
    </row>
    <row r="799" ht="15.75" customHeight="1">
      <c r="A799" s="44"/>
      <c r="D799" s="24"/>
      <c r="K799" s="4"/>
      <c r="L799" s="4"/>
    </row>
    <row r="800" ht="15.75" customHeight="1">
      <c r="A800" s="44"/>
      <c r="D800" s="24"/>
      <c r="K800" s="4"/>
      <c r="L800" s="4"/>
    </row>
    <row r="801" ht="15.75" customHeight="1">
      <c r="A801" s="44"/>
      <c r="D801" s="24"/>
      <c r="K801" s="4"/>
      <c r="L801" s="4"/>
    </row>
    <row r="802" ht="15.75" customHeight="1">
      <c r="A802" s="44"/>
      <c r="D802" s="24"/>
      <c r="K802" s="4"/>
      <c r="L802" s="4"/>
    </row>
    <row r="803" ht="15.75" customHeight="1">
      <c r="A803" s="44"/>
      <c r="D803" s="24"/>
      <c r="K803" s="4"/>
      <c r="L803" s="4"/>
    </row>
    <row r="804" ht="15.75" customHeight="1">
      <c r="A804" s="44"/>
      <c r="D804" s="24"/>
      <c r="K804" s="4"/>
      <c r="L804" s="4"/>
    </row>
    <row r="805" ht="15.75" customHeight="1">
      <c r="A805" s="44"/>
      <c r="D805" s="24"/>
      <c r="K805" s="4"/>
      <c r="L805" s="4"/>
    </row>
    <row r="806" ht="15.75" customHeight="1">
      <c r="A806" s="44"/>
      <c r="D806" s="24"/>
      <c r="K806" s="4"/>
      <c r="L806" s="4"/>
    </row>
    <row r="807" ht="15.75" customHeight="1">
      <c r="A807" s="44"/>
      <c r="D807" s="24"/>
      <c r="K807" s="4"/>
      <c r="L807" s="4"/>
    </row>
    <row r="808" ht="15.75" customHeight="1">
      <c r="A808" s="44"/>
      <c r="D808" s="24"/>
      <c r="K808" s="4"/>
      <c r="L808" s="4"/>
    </row>
    <row r="809" ht="15.75" customHeight="1">
      <c r="A809" s="44"/>
      <c r="D809" s="24"/>
      <c r="K809" s="4"/>
      <c r="L809" s="4"/>
    </row>
    <row r="810" ht="15.75" customHeight="1">
      <c r="A810" s="44"/>
      <c r="D810" s="24"/>
      <c r="K810" s="4"/>
      <c r="L810" s="4"/>
    </row>
    <row r="811" ht="15.75" customHeight="1">
      <c r="A811" s="44"/>
      <c r="D811" s="24"/>
      <c r="K811" s="4"/>
      <c r="L811" s="4"/>
    </row>
    <row r="812" ht="15.75" customHeight="1">
      <c r="A812" s="44"/>
      <c r="D812" s="24"/>
      <c r="K812" s="4"/>
      <c r="L812" s="4"/>
    </row>
    <row r="813" ht="15.75" customHeight="1">
      <c r="A813" s="44"/>
      <c r="D813" s="24"/>
      <c r="K813" s="4"/>
      <c r="L813" s="4"/>
    </row>
    <row r="814" ht="15.75" customHeight="1">
      <c r="A814" s="44"/>
      <c r="D814" s="24"/>
      <c r="K814" s="4"/>
      <c r="L814" s="4"/>
    </row>
    <row r="815" ht="15.75" customHeight="1">
      <c r="A815" s="44"/>
      <c r="D815" s="24"/>
      <c r="K815" s="4"/>
      <c r="L815" s="4"/>
    </row>
    <row r="816" ht="15.75" customHeight="1">
      <c r="A816" s="44"/>
      <c r="D816" s="24"/>
      <c r="K816" s="4"/>
      <c r="L816" s="4"/>
    </row>
    <row r="817" ht="15.75" customHeight="1">
      <c r="A817" s="44"/>
      <c r="D817" s="24"/>
      <c r="K817" s="4"/>
      <c r="L817" s="4"/>
    </row>
    <row r="818" ht="15.75" customHeight="1">
      <c r="A818" s="44"/>
      <c r="D818" s="24"/>
      <c r="K818" s="4"/>
      <c r="L818" s="4"/>
    </row>
    <row r="819" ht="15.75" customHeight="1">
      <c r="A819" s="44"/>
      <c r="D819" s="24"/>
      <c r="K819" s="4"/>
      <c r="L819" s="4"/>
    </row>
    <row r="820" ht="15.75" customHeight="1">
      <c r="A820" s="44"/>
      <c r="D820" s="24"/>
      <c r="K820" s="4"/>
      <c r="L820" s="4"/>
    </row>
    <row r="821" ht="15.75" customHeight="1">
      <c r="A821" s="44"/>
      <c r="D821" s="24"/>
      <c r="K821" s="4"/>
      <c r="L821" s="4"/>
    </row>
    <row r="822" ht="15.75" customHeight="1">
      <c r="A822" s="44"/>
      <c r="D822" s="24"/>
      <c r="K822" s="4"/>
      <c r="L822" s="4"/>
    </row>
    <row r="823" ht="15.75" customHeight="1">
      <c r="A823" s="44"/>
      <c r="D823" s="24"/>
      <c r="K823" s="4"/>
      <c r="L823" s="4"/>
    </row>
    <row r="824" ht="15.75" customHeight="1">
      <c r="A824" s="44"/>
      <c r="D824" s="24"/>
      <c r="K824" s="4"/>
      <c r="L824" s="4"/>
    </row>
    <row r="825" ht="15.75" customHeight="1">
      <c r="A825" s="44"/>
      <c r="D825" s="24"/>
      <c r="K825" s="4"/>
      <c r="L825" s="4"/>
    </row>
    <row r="826" ht="15.75" customHeight="1">
      <c r="A826" s="44"/>
      <c r="D826" s="24"/>
      <c r="K826" s="4"/>
      <c r="L826" s="4"/>
    </row>
    <row r="827" ht="15.75" customHeight="1">
      <c r="A827" s="44"/>
      <c r="D827" s="24"/>
      <c r="K827" s="4"/>
      <c r="L827" s="4"/>
    </row>
    <row r="828" ht="15.75" customHeight="1">
      <c r="A828" s="44"/>
      <c r="D828" s="24"/>
      <c r="K828" s="4"/>
      <c r="L828" s="4"/>
    </row>
    <row r="829" ht="15.75" customHeight="1">
      <c r="A829" s="44"/>
      <c r="D829" s="24"/>
      <c r="K829" s="4"/>
      <c r="L829" s="4"/>
    </row>
    <row r="830" ht="15.75" customHeight="1">
      <c r="A830" s="44"/>
      <c r="D830" s="24"/>
      <c r="K830" s="4"/>
      <c r="L830" s="4"/>
    </row>
    <row r="831" ht="15.75" customHeight="1">
      <c r="A831" s="44"/>
      <c r="D831" s="24"/>
      <c r="K831" s="4"/>
      <c r="L831" s="4"/>
    </row>
    <row r="832" ht="15.75" customHeight="1">
      <c r="A832" s="44"/>
      <c r="D832" s="24"/>
      <c r="K832" s="4"/>
      <c r="L832" s="4"/>
    </row>
    <row r="833" ht="15.75" customHeight="1">
      <c r="A833" s="44"/>
      <c r="D833" s="24"/>
      <c r="K833" s="4"/>
      <c r="L833" s="4"/>
    </row>
    <row r="834" ht="15.75" customHeight="1">
      <c r="A834" s="44"/>
      <c r="D834" s="24"/>
      <c r="K834" s="4"/>
      <c r="L834" s="4"/>
    </row>
    <row r="835" ht="15.75" customHeight="1">
      <c r="A835" s="44"/>
      <c r="D835" s="24"/>
      <c r="K835" s="4"/>
      <c r="L835" s="4"/>
    </row>
    <row r="836" ht="15.75" customHeight="1">
      <c r="A836" s="44"/>
      <c r="D836" s="24"/>
      <c r="K836" s="4"/>
      <c r="L836" s="4"/>
    </row>
    <row r="837" ht="15.75" customHeight="1">
      <c r="A837" s="44"/>
      <c r="D837" s="24"/>
      <c r="K837" s="4"/>
      <c r="L837" s="4"/>
    </row>
    <row r="838" ht="15.75" customHeight="1">
      <c r="A838" s="44"/>
      <c r="D838" s="24"/>
      <c r="K838" s="4"/>
      <c r="L838" s="4"/>
    </row>
    <row r="839" ht="15.75" customHeight="1">
      <c r="A839" s="44"/>
      <c r="D839" s="24"/>
      <c r="K839" s="4"/>
      <c r="L839" s="4"/>
    </row>
    <row r="840" ht="15.75" customHeight="1">
      <c r="A840" s="44"/>
      <c r="D840" s="24"/>
      <c r="K840" s="4"/>
      <c r="L840" s="4"/>
    </row>
    <row r="841" ht="15.75" customHeight="1">
      <c r="A841" s="44"/>
      <c r="D841" s="24"/>
      <c r="K841" s="4"/>
      <c r="L841" s="4"/>
    </row>
    <row r="842" ht="15.75" customHeight="1">
      <c r="A842" s="44"/>
      <c r="D842" s="24"/>
      <c r="K842" s="4"/>
      <c r="L842" s="4"/>
    </row>
    <row r="843" ht="15.75" customHeight="1">
      <c r="A843" s="44"/>
      <c r="D843" s="24"/>
      <c r="K843" s="4"/>
      <c r="L843" s="4"/>
    </row>
    <row r="844" ht="15.75" customHeight="1">
      <c r="A844" s="44"/>
      <c r="D844" s="24"/>
      <c r="K844" s="4"/>
      <c r="L844" s="4"/>
    </row>
    <row r="845" ht="15.75" customHeight="1">
      <c r="A845" s="44"/>
      <c r="D845" s="24"/>
      <c r="K845" s="4"/>
      <c r="L845" s="4"/>
    </row>
    <row r="846" ht="15.75" customHeight="1">
      <c r="A846" s="44"/>
      <c r="D846" s="24"/>
      <c r="K846" s="4"/>
      <c r="L846" s="4"/>
    </row>
    <row r="847" ht="15.75" customHeight="1">
      <c r="A847" s="44"/>
      <c r="D847" s="24"/>
      <c r="K847" s="4"/>
      <c r="L847" s="4"/>
    </row>
    <row r="848" ht="15.75" customHeight="1">
      <c r="A848" s="44"/>
      <c r="D848" s="24"/>
      <c r="K848" s="4"/>
      <c r="L848" s="4"/>
    </row>
    <row r="849" ht="15.75" customHeight="1">
      <c r="A849" s="44"/>
      <c r="D849" s="24"/>
      <c r="K849" s="4"/>
      <c r="L849" s="4"/>
    </row>
    <row r="850" ht="15.75" customHeight="1">
      <c r="A850" s="44"/>
      <c r="D850" s="24"/>
      <c r="K850" s="4"/>
      <c r="L850" s="4"/>
    </row>
    <row r="851" ht="15.75" customHeight="1">
      <c r="A851" s="44"/>
      <c r="D851" s="24"/>
      <c r="K851" s="4"/>
      <c r="L851" s="4"/>
    </row>
    <row r="852" ht="15.75" customHeight="1">
      <c r="A852" s="44"/>
      <c r="D852" s="24"/>
      <c r="K852" s="4"/>
      <c r="L852" s="4"/>
    </row>
    <row r="853" ht="15.75" customHeight="1">
      <c r="A853" s="44"/>
      <c r="D853" s="24"/>
      <c r="K853" s="4"/>
      <c r="L853" s="4"/>
    </row>
    <row r="854" ht="15.75" customHeight="1">
      <c r="A854" s="44"/>
      <c r="D854" s="24"/>
      <c r="K854" s="4"/>
      <c r="L854" s="4"/>
    </row>
    <row r="855" ht="15.75" customHeight="1">
      <c r="A855" s="44"/>
      <c r="D855" s="24"/>
      <c r="K855" s="4"/>
      <c r="L855" s="4"/>
    </row>
    <row r="856" ht="15.75" customHeight="1">
      <c r="A856" s="44"/>
      <c r="D856" s="24"/>
      <c r="K856" s="4"/>
      <c r="L856" s="4"/>
    </row>
    <row r="857" ht="15.75" customHeight="1">
      <c r="A857" s="44"/>
      <c r="D857" s="24"/>
      <c r="K857" s="4"/>
      <c r="L857" s="4"/>
    </row>
    <row r="858" ht="15.75" customHeight="1">
      <c r="A858" s="44"/>
      <c r="D858" s="24"/>
      <c r="K858" s="4"/>
      <c r="L858" s="4"/>
    </row>
    <row r="859" ht="15.75" customHeight="1">
      <c r="A859" s="44"/>
      <c r="D859" s="24"/>
      <c r="K859" s="4"/>
      <c r="L859" s="4"/>
    </row>
    <row r="860" ht="15.75" customHeight="1">
      <c r="A860" s="44"/>
      <c r="D860" s="24"/>
      <c r="K860" s="4"/>
      <c r="L860" s="4"/>
    </row>
    <row r="861" ht="15.75" customHeight="1">
      <c r="A861" s="44"/>
      <c r="D861" s="24"/>
      <c r="K861" s="4"/>
      <c r="L861" s="4"/>
    </row>
    <row r="862" ht="15.75" customHeight="1">
      <c r="A862" s="44"/>
      <c r="D862" s="24"/>
      <c r="K862" s="4"/>
      <c r="L862" s="4"/>
    </row>
    <row r="863" ht="15.75" customHeight="1">
      <c r="A863" s="44"/>
      <c r="D863" s="24"/>
      <c r="K863" s="4"/>
      <c r="L863" s="4"/>
    </row>
    <row r="864" ht="15.75" customHeight="1">
      <c r="A864" s="44"/>
      <c r="D864" s="24"/>
      <c r="K864" s="4"/>
      <c r="L864" s="4"/>
    </row>
    <row r="865" ht="15.75" customHeight="1">
      <c r="A865" s="44"/>
      <c r="D865" s="24"/>
      <c r="K865" s="4"/>
      <c r="L865" s="4"/>
    </row>
    <row r="866" ht="15.75" customHeight="1">
      <c r="A866" s="44"/>
      <c r="D866" s="24"/>
      <c r="K866" s="4"/>
      <c r="L866" s="4"/>
    </row>
    <row r="867" ht="15.75" customHeight="1">
      <c r="A867" s="44"/>
      <c r="D867" s="24"/>
      <c r="K867" s="4"/>
      <c r="L867" s="4"/>
    </row>
    <row r="868" ht="15.75" customHeight="1">
      <c r="A868" s="44"/>
      <c r="D868" s="24"/>
      <c r="K868" s="4"/>
      <c r="L868" s="4"/>
    </row>
    <row r="869" ht="15.75" customHeight="1">
      <c r="A869" s="44"/>
      <c r="D869" s="24"/>
      <c r="K869" s="4"/>
      <c r="L869" s="4"/>
    </row>
    <row r="870" ht="15.75" customHeight="1">
      <c r="A870" s="44"/>
      <c r="D870" s="24"/>
      <c r="K870" s="4"/>
      <c r="L870" s="4"/>
    </row>
    <row r="871" ht="15.75" customHeight="1">
      <c r="A871" s="44"/>
      <c r="D871" s="24"/>
      <c r="K871" s="4"/>
      <c r="L871" s="4"/>
    </row>
    <row r="872" ht="15.75" customHeight="1">
      <c r="A872" s="44"/>
      <c r="D872" s="24"/>
      <c r="K872" s="4"/>
      <c r="L872" s="4"/>
    </row>
    <row r="873" ht="15.75" customHeight="1">
      <c r="A873" s="44"/>
      <c r="D873" s="24"/>
      <c r="K873" s="4"/>
      <c r="L873" s="4"/>
    </row>
    <row r="874" ht="15.75" customHeight="1">
      <c r="A874" s="44"/>
      <c r="D874" s="24"/>
      <c r="K874" s="4"/>
      <c r="L874" s="4"/>
    </row>
    <row r="875" ht="15.75" customHeight="1">
      <c r="A875" s="44"/>
      <c r="D875" s="24"/>
      <c r="K875" s="4"/>
      <c r="L875" s="4"/>
    </row>
    <row r="876" ht="15.75" customHeight="1">
      <c r="A876" s="44"/>
      <c r="D876" s="24"/>
      <c r="K876" s="4"/>
      <c r="L876" s="4"/>
    </row>
    <row r="877" ht="15.75" customHeight="1">
      <c r="A877" s="44"/>
      <c r="D877" s="24"/>
      <c r="K877" s="4"/>
      <c r="L877" s="4"/>
    </row>
    <row r="878" ht="15.75" customHeight="1">
      <c r="A878" s="44"/>
      <c r="D878" s="24"/>
      <c r="K878" s="4"/>
      <c r="L878" s="4"/>
    </row>
    <row r="879" ht="15.75" customHeight="1">
      <c r="A879" s="44"/>
      <c r="D879" s="24"/>
      <c r="K879" s="4"/>
      <c r="L879" s="4"/>
    </row>
    <row r="880" ht="15.75" customHeight="1">
      <c r="A880" s="44"/>
      <c r="D880" s="24"/>
      <c r="K880" s="4"/>
      <c r="L880" s="4"/>
    </row>
    <row r="881" ht="15.75" customHeight="1">
      <c r="A881" s="44"/>
      <c r="D881" s="24"/>
      <c r="K881" s="4"/>
      <c r="L881" s="4"/>
    </row>
    <row r="882" ht="15.75" customHeight="1">
      <c r="A882" s="44"/>
      <c r="D882" s="24"/>
      <c r="K882" s="4"/>
      <c r="L882" s="4"/>
    </row>
    <row r="883" ht="15.75" customHeight="1">
      <c r="A883" s="44"/>
      <c r="D883" s="24"/>
      <c r="K883" s="4"/>
      <c r="L883" s="4"/>
    </row>
    <row r="884" ht="15.75" customHeight="1">
      <c r="A884" s="44"/>
      <c r="D884" s="24"/>
      <c r="K884" s="4"/>
      <c r="L884" s="4"/>
    </row>
    <row r="885" ht="15.75" customHeight="1">
      <c r="A885" s="44"/>
      <c r="D885" s="24"/>
      <c r="K885" s="4"/>
      <c r="L885" s="4"/>
    </row>
    <row r="886" ht="15.75" customHeight="1">
      <c r="A886" s="44"/>
      <c r="D886" s="24"/>
      <c r="K886" s="4"/>
      <c r="L886" s="4"/>
    </row>
    <row r="887" ht="15.75" customHeight="1">
      <c r="A887" s="44"/>
      <c r="D887" s="24"/>
      <c r="K887" s="4"/>
      <c r="L887" s="4"/>
    </row>
    <row r="888" ht="15.75" customHeight="1">
      <c r="A888" s="44"/>
      <c r="D888" s="24"/>
      <c r="K888" s="4"/>
      <c r="L888" s="4"/>
    </row>
    <row r="889" ht="15.75" customHeight="1">
      <c r="A889" s="44"/>
      <c r="D889" s="24"/>
      <c r="K889" s="4"/>
      <c r="L889" s="4"/>
    </row>
    <row r="890" ht="15.75" customHeight="1">
      <c r="A890" s="44"/>
      <c r="D890" s="24"/>
      <c r="K890" s="4"/>
      <c r="L890" s="4"/>
    </row>
    <row r="891" ht="15.75" customHeight="1">
      <c r="A891" s="44"/>
      <c r="D891" s="24"/>
      <c r="K891" s="4"/>
      <c r="L891" s="4"/>
    </row>
    <row r="892" ht="15.75" customHeight="1">
      <c r="A892" s="44"/>
      <c r="D892" s="24"/>
      <c r="K892" s="4"/>
      <c r="L892" s="4"/>
    </row>
    <row r="893" ht="15.75" customHeight="1">
      <c r="A893" s="44"/>
      <c r="D893" s="24"/>
      <c r="K893" s="4"/>
      <c r="L893" s="4"/>
    </row>
    <row r="894" ht="15.75" customHeight="1">
      <c r="A894" s="44"/>
      <c r="D894" s="24"/>
      <c r="K894" s="4"/>
      <c r="L894" s="4"/>
    </row>
    <row r="895" ht="15.75" customHeight="1">
      <c r="A895" s="44"/>
      <c r="D895" s="24"/>
      <c r="K895" s="4"/>
      <c r="L895" s="4"/>
    </row>
    <row r="896" ht="15.75" customHeight="1">
      <c r="A896" s="44"/>
      <c r="D896" s="24"/>
      <c r="K896" s="4"/>
      <c r="L896" s="4"/>
    </row>
    <row r="897" ht="15.75" customHeight="1">
      <c r="A897" s="44"/>
      <c r="D897" s="24"/>
      <c r="K897" s="4"/>
      <c r="L897" s="4"/>
    </row>
    <row r="898" ht="15.75" customHeight="1">
      <c r="A898" s="44"/>
      <c r="D898" s="24"/>
      <c r="K898" s="4"/>
      <c r="L898" s="4"/>
    </row>
    <row r="899" ht="15.75" customHeight="1">
      <c r="A899" s="44"/>
      <c r="D899" s="24"/>
      <c r="K899" s="4"/>
      <c r="L899" s="4"/>
    </row>
    <row r="900" ht="15.75" customHeight="1">
      <c r="A900" s="44"/>
      <c r="D900" s="24"/>
      <c r="K900" s="4"/>
      <c r="L900" s="4"/>
    </row>
    <row r="901" ht="15.75" customHeight="1">
      <c r="A901" s="44"/>
      <c r="D901" s="24"/>
      <c r="K901" s="4"/>
      <c r="L901" s="4"/>
    </row>
    <row r="902" ht="15.75" customHeight="1">
      <c r="A902" s="44"/>
      <c r="D902" s="24"/>
      <c r="K902" s="4"/>
      <c r="L902" s="4"/>
    </row>
    <row r="903" ht="15.75" customHeight="1">
      <c r="A903" s="44"/>
      <c r="D903" s="24"/>
      <c r="K903" s="4"/>
      <c r="L903" s="4"/>
    </row>
    <row r="904" ht="15.75" customHeight="1">
      <c r="A904" s="44"/>
      <c r="D904" s="24"/>
      <c r="K904" s="4"/>
      <c r="L904" s="4"/>
    </row>
    <row r="905" ht="15.75" customHeight="1">
      <c r="A905" s="44"/>
      <c r="D905" s="24"/>
      <c r="K905" s="4"/>
      <c r="L905" s="4"/>
    </row>
    <row r="906" ht="15.75" customHeight="1">
      <c r="A906" s="44"/>
      <c r="D906" s="24"/>
      <c r="K906" s="4"/>
      <c r="L906" s="4"/>
    </row>
    <row r="907" ht="15.75" customHeight="1">
      <c r="A907" s="44"/>
      <c r="D907" s="24"/>
      <c r="K907" s="4"/>
      <c r="L907" s="4"/>
    </row>
    <row r="908" ht="15.75" customHeight="1">
      <c r="A908" s="44"/>
      <c r="D908" s="24"/>
      <c r="K908" s="4"/>
      <c r="L908" s="4"/>
    </row>
    <row r="909" ht="15.75" customHeight="1">
      <c r="A909" s="44"/>
      <c r="D909" s="24"/>
      <c r="K909" s="4"/>
      <c r="L909" s="4"/>
    </row>
    <row r="910" ht="15.75" customHeight="1">
      <c r="A910" s="44"/>
      <c r="D910" s="24"/>
      <c r="K910" s="4"/>
      <c r="L910" s="4"/>
    </row>
    <row r="911" ht="15.75" customHeight="1">
      <c r="A911" s="44"/>
      <c r="D911" s="24"/>
      <c r="K911" s="4"/>
      <c r="L911" s="4"/>
    </row>
    <row r="912" ht="15.75" customHeight="1">
      <c r="A912" s="44"/>
      <c r="D912" s="24"/>
      <c r="K912" s="4"/>
      <c r="L912" s="4"/>
    </row>
    <row r="913" ht="15.75" customHeight="1">
      <c r="A913" s="44"/>
      <c r="D913" s="24"/>
      <c r="K913" s="4"/>
      <c r="L913" s="4"/>
    </row>
    <row r="914" ht="15.75" customHeight="1">
      <c r="A914" s="44"/>
      <c r="D914" s="24"/>
      <c r="K914" s="4"/>
      <c r="L914" s="4"/>
    </row>
    <row r="915" ht="15.75" customHeight="1">
      <c r="A915" s="44"/>
      <c r="D915" s="24"/>
      <c r="K915" s="4"/>
      <c r="L915" s="4"/>
    </row>
    <row r="916" ht="15.75" customHeight="1">
      <c r="A916" s="44"/>
      <c r="D916" s="24"/>
      <c r="K916" s="4"/>
      <c r="L916" s="4"/>
    </row>
    <row r="917" ht="15.75" customHeight="1">
      <c r="A917" s="44"/>
      <c r="D917" s="24"/>
      <c r="K917" s="4"/>
      <c r="L917" s="4"/>
    </row>
    <row r="918" ht="15.75" customHeight="1">
      <c r="A918" s="44"/>
      <c r="D918" s="24"/>
      <c r="K918" s="4"/>
      <c r="L918" s="4"/>
    </row>
    <row r="919" ht="15.75" customHeight="1">
      <c r="A919" s="44"/>
      <c r="D919" s="24"/>
      <c r="K919" s="4"/>
      <c r="L919" s="4"/>
    </row>
    <row r="920" ht="15.75" customHeight="1">
      <c r="A920" s="44"/>
      <c r="D920" s="24"/>
      <c r="K920" s="4"/>
      <c r="L920" s="4"/>
    </row>
    <row r="921" ht="15.75" customHeight="1">
      <c r="A921" s="44"/>
      <c r="D921" s="24"/>
      <c r="K921" s="4"/>
      <c r="L921" s="4"/>
    </row>
    <row r="922" ht="15.75" customHeight="1">
      <c r="A922" s="44"/>
      <c r="D922" s="24"/>
      <c r="K922" s="4"/>
      <c r="L922" s="4"/>
    </row>
    <row r="923" ht="15.75" customHeight="1">
      <c r="A923" s="44"/>
      <c r="D923" s="24"/>
      <c r="K923" s="4"/>
      <c r="L923" s="4"/>
    </row>
    <row r="924" ht="15.75" customHeight="1">
      <c r="A924" s="44"/>
      <c r="D924" s="24"/>
      <c r="K924" s="4"/>
      <c r="L924" s="4"/>
    </row>
    <row r="925" ht="15.75" customHeight="1">
      <c r="A925" s="44"/>
      <c r="D925" s="24"/>
      <c r="K925" s="4"/>
      <c r="L925" s="4"/>
    </row>
    <row r="926" ht="15.75" customHeight="1">
      <c r="A926" s="44"/>
      <c r="D926" s="24"/>
      <c r="K926" s="4"/>
      <c r="L926" s="4"/>
    </row>
    <row r="927" ht="15.75" customHeight="1">
      <c r="A927" s="44"/>
      <c r="D927" s="24"/>
      <c r="K927" s="4"/>
      <c r="L927" s="4"/>
    </row>
    <row r="928" ht="15.75" customHeight="1">
      <c r="A928" s="44"/>
      <c r="D928" s="24"/>
      <c r="K928" s="4"/>
      <c r="L928" s="4"/>
    </row>
    <row r="929" ht="15.75" customHeight="1">
      <c r="A929" s="44"/>
      <c r="D929" s="24"/>
      <c r="K929" s="4"/>
      <c r="L929" s="4"/>
    </row>
    <row r="930" ht="15.75" customHeight="1">
      <c r="A930" s="44"/>
      <c r="D930" s="24"/>
      <c r="K930" s="4"/>
      <c r="L930" s="4"/>
    </row>
    <row r="931" ht="15.75" customHeight="1">
      <c r="A931" s="44"/>
      <c r="D931" s="24"/>
      <c r="K931" s="4"/>
      <c r="L931" s="4"/>
    </row>
    <row r="932" ht="15.75" customHeight="1">
      <c r="A932" s="44"/>
      <c r="D932" s="24"/>
      <c r="K932" s="4"/>
      <c r="L932" s="4"/>
    </row>
    <row r="933" ht="15.75" customHeight="1">
      <c r="A933" s="44"/>
      <c r="D933" s="24"/>
      <c r="K933" s="4"/>
      <c r="L933" s="4"/>
    </row>
    <row r="934" ht="15.75" customHeight="1">
      <c r="A934" s="44"/>
      <c r="D934" s="24"/>
      <c r="K934" s="4"/>
      <c r="L934" s="4"/>
    </row>
    <row r="935" ht="15.75" customHeight="1">
      <c r="A935" s="44"/>
      <c r="D935" s="24"/>
      <c r="K935" s="4"/>
      <c r="L935" s="4"/>
    </row>
    <row r="936" ht="15.75" customHeight="1">
      <c r="A936" s="44"/>
      <c r="D936" s="24"/>
      <c r="K936" s="4"/>
      <c r="L936" s="4"/>
    </row>
    <row r="937" ht="15.75" customHeight="1">
      <c r="A937" s="44"/>
      <c r="D937" s="24"/>
      <c r="K937" s="4"/>
      <c r="L937" s="4"/>
    </row>
    <row r="938" ht="15.75" customHeight="1">
      <c r="A938" s="44"/>
      <c r="D938" s="24"/>
      <c r="K938" s="4"/>
      <c r="L938" s="4"/>
    </row>
    <row r="939" ht="15.75" customHeight="1">
      <c r="A939" s="44"/>
      <c r="D939" s="24"/>
      <c r="K939" s="4"/>
      <c r="L939" s="4"/>
    </row>
    <row r="940" ht="15.75" customHeight="1">
      <c r="A940" s="44"/>
      <c r="D940" s="24"/>
      <c r="K940" s="4"/>
      <c r="L940" s="4"/>
    </row>
    <row r="941" ht="15.75" customHeight="1">
      <c r="A941" s="44"/>
      <c r="D941" s="24"/>
      <c r="K941" s="4"/>
      <c r="L941" s="4"/>
    </row>
    <row r="942" ht="15.75" customHeight="1">
      <c r="A942" s="44"/>
      <c r="D942" s="24"/>
      <c r="K942" s="4"/>
      <c r="L942" s="4"/>
    </row>
    <row r="943" ht="15.75" customHeight="1">
      <c r="A943" s="44"/>
      <c r="D943" s="24"/>
      <c r="K943" s="4"/>
      <c r="L943" s="4"/>
    </row>
    <row r="944" ht="15.75" customHeight="1">
      <c r="A944" s="44"/>
      <c r="D944" s="24"/>
      <c r="K944" s="4"/>
      <c r="L944" s="4"/>
    </row>
    <row r="945" ht="15.75" customHeight="1">
      <c r="A945" s="44"/>
      <c r="D945" s="24"/>
      <c r="K945" s="4"/>
      <c r="L945" s="4"/>
    </row>
    <row r="946" ht="15.75" customHeight="1">
      <c r="A946" s="44"/>
      <c r="D946" s="24"/>
      <c r="K946" s="4"/>
      <c r="L946" s="4"/>
    </row>
    <row r="947" ht="15.75" customHeight="1">
      <c r="A947" s="44"/>
      <c r="D947" s="24"/>
      <c r="K947" s="4"/>
      <c r="L947" s="4"/>
    </row>
    <row r="948" ht="15.75" customHeight="1">
      <c r="A948" s="44"/>
      <c r="D948" s="24"/>
      <c r="K948" s="4"/>
      <c r="L948" s="4"/>
    </row>
    <row r="949" ht="15.75" customHeight="1">
      <c r="A949" s="44"/>
      <c r="D949" s="24"/>
      <c r="K949" s="4"/>
      <c r="L949" s="4"/>
    </row>
    <row r="950" ht="15.75" customHeight="1">
      <c r="A950" s="44"/>
      <c r="D950" s="24"/>
      <c r="K950" s="4"/>
      <c r="L950" s="4"/>
    </row>
    <row r="951" ht="15.75" customHeight="1">
      <c r="A951" s="44"/>
      <c r="D951" s="24"/>
      <c r="K951" s="4"/>
      <c r="L951" s="4"/>
    </row>
    <row r="952" ht="15.75" customHeight="1">
      <c r="A952" s="44"/>
      <c r="D952" s="24"/>
      <c r="K952" s="4"/>
      <c r="L952" s="4"/>
    </row>
    <row r="953" ht="15.75" customHeight="1">
      <c r="A953" s="44"/>
      <c r="D953" s="24"/>
      <c r="K953" s="4"/>
      <c r="L953" s="4"/>
    </row>
    <row r="954" ht="15.75" customHeight="1">
      <c r="A954" s="44"/>
      <c r="D954" s="24"/>
      <c r="K954" s="4"/>
      <c r="L954" s="4"/>
    </row>
    <row r="955" ht="15.75" customHeight="1">
      <c r="A955" s="44"/>
      <c r="D955" s="24"/>
      <c r="K955" s="4"/>
      <c r="L955" s="4"/>
    </row>
    <row r="956" ht="15.75" customHeight="1">
      <c r="A956" s="44"/>
      <c r="D956" s="24"/>
      <c r="K956" s="4"/>
      <c r="L956" s="4"/>
    </row>
    <row r="957" ht="15.75" customHeight="1">
      <c r="A957" s="44"/>
      <c r="D957" s="24"/>
      <c r="K957" s="4"/>
      <c r="L957" s="4"/>
    </row>
    <row r="958" ht="15.75" customHeight="1">
      <c r="A958" s="44"/>
      <c r="D958" s="24"/>
      <c r="K958" s="4"/>
      <c r="L958" s="4"/>
    </row>
    <row r="959" ht="15.75" customHeight="1">
      <c r="A959" s="44"/>
      <c r="D959" s="24"/>
      <c r="K959" s="4"/>
      <c r="L959" s="4"/>
    </row>
    <row r="960" ht="15.75" customHeight="1">
      <c r="A960" s="44"/>
      <c r="D960" s="24"/>
      <c r="K960" s="4"/>
      <c r="L960" s="4"/>
    </row>
    <row r="961" ht="15.75" customHeight="1">
      <c r="A961" s="44"/>
      <c r="D961" s="24"/>
      <c r="K961" s="4"/>
      <c r="L961" s="4"/>
    </row>
    <row r="962" ht="15.75" customHeight="1">
      <c r="A962" s="44"/>
      <c r="D962" s="24"/>
      <c r="K962" s="4"/>
      <c r="L962" s="4"/>
    </row>
    <row r="963" ht="15.75" customHeight="1">
      <c r="A963" s="44"/>
      <c r="D963" s="24"/>
      <c r="K963" s="4"/>
      <c r="L963" s="4"/>
    </row>
    <row r="964" ht="15.75" customHeight="1">
      <c r="A964" s="44"/>
      <c r="D964" s="24"/>
      <c r="K964" s="4"/>
      <c r="L964" s="4"/>
    </row>
    <row r="965" ht="15.75" customHeight="1">
      <c r="A965" s="44"/>
      <c r="D965" s="24"/>
      <c r="K965" s="4"/>
      <c r="L965" s="4"/>
    </row>
    <row r="966" ht="15.75" customHeight="1">
      <c r="A966" s="44"/>
      <c r="D966" s="24"/>
      <c r="K966" s="4"/>
      <c r="L966" s="4"/>
    </row>
    <row r="967" ht="15.75" customHeight="1">
      <c r="A967" s="44"/>
      <c r="D967" s="24"/>
      <c r="K967" s="4"/>
      <c r="L967" s="4"/>
    </row>
    <row r="968" ht="15.75" customHeight="1">
      <c r="A968" s="44"/>
      <c r="D968" s="24"/>
      <c r="K968" s="4"/>
      <c r="L968" s="4"/>
    </row>
    <row r="969" ht="15.75" customHeight="1">
      <c r="A969" s="44"/>
      <c r="D969" s="24"/>
      <c r="K969" s="4"/>
      <c r="L969" s="4"/>
    </row>
    <row r="970" ht="15.75" customHeight="1">
      <c r="A970" s="44"/>
      <c r="D970" s="24"/>
      <c r="K970" s="4"/>
      <c r="L970" s="4"/>
    </row>
    <row r="971" ht="15.75" customHeight="1">
      <c r="A971" s="44"/>
      <c r="D971" s="24"/>
      <c r="K971" s="4"/>
      <c r="L971" s="4"/>
    </row>
    <row r="972" ht="15.75" customHeight="1">
      <c r="A972" s="44"/>
      <c r="D972" s="24"/>
      <c r="K972" s="4"/>
      <c r="L972" s="4"/>
    </row>
    <row r="973" ht="15.75" customHeight="1">
      <c r="A973" s="44"/>
      <c r="D973" s="24"/>
      <c r="K973" s="4"/>
      <c r="L973" s="4"/>
    </row>
    <row r="974" ht="15.75" customHeight="1">
      <c r="A974" s="44"/>
      <c r="D974" s="24"/>
      <c r="K974" s="4"/>
      <c r="L974" s="4"/>
    </row>
    <row r="975" ht="15.75" customHeight="1">
      <c r="A975" s="44"/>
      <c r="D975" s="24"/>
      <c r="K975" s="4"/>
      <c r="L975" s="4"/>
    </row>
    <row r="976" ht="15.75" customHeight="1">
      <c r="A976" s="44"/>
      <c r="D976" s="24"/>
      <c r="K976" s="4"/>
      <c r="L976" s="4"/>
    </row>
    <row r="977" ht="15.75" customHeight="1">
      <c r="A977" s="44"/>
      <c r="D977" s="24"/>
      <c r="K977" s="4"/>
      <c r="L977" s="4"/>
    </row>
    <row r="978" ht="15.75" customHeight="1">
      <c r="A978" s="44"/>
      <c r="D978" s="24"/>
      <c r="K978" s="4"/>
      <c r="L978" s="4"/>
    </row>
    <row r="979" ht="15.75" customHeight="1">
      <c r="A979" s="44"/>
      <c r="D979" s="24"/>
      <c r="K979" s="4"/>
      <c r="L979" s="4"/>
    </row>
    <row r="980" ht="15.75" customHeight="1">
      <c r="A980" s="44"/>
      <c r="D980" s="24"/>
      <c r="K980" s="4"/>
      <c r="L980" s="4"/>
    </row>
    <row r="981" ht="15.75" customHeight="1">
      <c r="A981" s="44"/>
      <c r="D981" s="24"/>
      <c r="K981" s="4"/>
      <c r="L981" s="4"/>
    </row>
    <row r="982" ht="15.75" customHeight="1">
      <c r="A982" s="44"/>
      <c r="D982" s="24"/>
      <c r="K982" s="4"/>
      <c r="L982" s="4"/>
    </row>
    <row r="983" ht="15.75" customHeight="1">
      <c r="A983" s="44"/>
      <c r="D983" s="24"/>
      <c r="K983" s="4"/>
      <c r="L983" s="4"/>
    </row>
    <row r="984" ht="15.75" customHeight="1">
      <c r="A984" s="44"/>
      <c r="D984" s="24"/>
      <c r="K984" s="4"/>
      <c r="L984" s="4"/>
    </row>
    <row r="985" ht="15.75" customHeight="1">
      <c r="A985" s="44"/>
      <c r="D985" s="24"/>
      <c r="K985" s="4"/>
      <c r="L985" s="4"/>
    </row>
    <row r="986" ht="15.75" customHeight="1">
      <c r="A986" s="44"/>
      <c r="D986" s="24"/>
      <c r="K986" s="4"/>
      <c r="L986" s="4"/>
    </row>
    <row r="987" ht="15.75" customHeight="1">
      <c r="A987" s="44"/>
      <c r="D987" s="24"/>
      <c r="K987" s="4"/>
      <c r="L987" s="4"/>
    </row>
    <row r="988" ht="15.75" customHeight="1">
      <c r="A988" s="44"/>
      <c r="D988" s="24"/>
      <c r="K988" s="4"/>
      <c r="L988" s="4"/>
    </row>
    <row r="989" ht="15.75" customHeight="1">
      <c r="A989" s="44"/>
      <c r="D989" s="24"/>
      <c r="K989" s="4"/>
      <c r="L989" s="4"/>
    </row>
    <row r="990" ht="15.75" customHeight="1">
      <c r="A990" s="44"/>
      <c r="D990" s="24"/>
      <c r="K990" s="4"/>
      <c r="L990" s="4"/>
    </row>
    <row r="991" ht="15.75" customHeight="1">
      <c r="A991" s="44"/>
      <c r="D991" s="24"/>
      <c r="K991" s="4"/>
      <c r="L991" s="4"/>
    </row>
    <row r="992" ht="15.75" customHeight="1">
      <c r="A992" s="44"/>
      <c r="D992" s="24"/>
      <c r="K992" s="4"/>
      <c r="L992" s="4"/>
    </row>
    <row r="993" ht="15.75" customHeight="1">
      <c r="A993" s="44"/>
      <c r="D993" s="24"/>
      <c r="K993" s="4"/>
      <c r="L993" s="4"/>
    </row>
    <row r="994" ht="15.75" customHeight="1">
      <c r="A994" s="44"/>
      <c r="D994" s="24"/>
      <c r="K994" s="4"/>
      <c r="L994" s="4"/>
    </row>
    <row r="995" ht="15.75" customHeight="1">
      <c r="A995" s="44"/>
      <c r="D995" s="24"/>
      <c r="K995" s="4"/>
      <c r="L995" s="4"/>
    </row>
    <row r="996" ht="15.75" customHeight="1">
      <c r="A996" s="44"/>
      <c r="D996" s="24"/>
      <c r="K996" s="4"/>
      <c r="L996" s="4"/>
    </row>
    <row r="997" ht="15.75" customHeight="1">
      <c r="A997" s="44"/>
      <c r="D997" s="24"/>
      <c r="K997" s="4"/>
      <c r="L997" s="4"/>
    </row>
    <row r="998" ht="15.75" customHeight="1">
      <c r="A998" s="44"/>
      <c r="D998" s="24"/>
      <c r="K998" s="4"/>
      <c r="L998" s="4"/>
    </row>
    <row r="999" ht="15.75" customHeight="1">
      <c r="A999" s="44"/>
      <c r="D999" s="24"/>
      <c r="K999" s="4"/>
      <c r="L999" s="4"/>
    </row>
    <row r="1000" ht="15.75" customHeight="1">
      <c r="A1000" s="44"/>
      <c r="D1000" s="24"/>
      <c r="K1000" s="4"/>
      <c r="L1000" s="4"/>
    </row>
    <row r="1001" ht="15.75" customHeight="1">
      <c r="A1001" s="44"/>
      <c r="D1001" s="24"/>
      <c r="K1001" s="4"/>
      <c r="L1001" s="4"/>
    </row>
    <row r="1002" ht="15.75" customHeight="1">
      <c r="A1002" s="44"/>
      <c r="D1002" s="24"/>
      <c r="K1002" s="4"/>
      <c r="L1002" s="4"/>
    </row>
    <row r="1003" ht="15.75" customHeight="1">
      <c r="A1003" s="44"/>
      <c r="D1003" s="24"/>
      <c r="K1003" s="4"/>
      <c r="L1003" s="4"/>
    </row>
    <row r="1004" ht="15.75" customHeight="1">
      <c r="A1004" s="44"/>
      <c r="D1004" s="24"/>
      <c r="K1004" s="4"/>
      <c r="L1004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2020-05-28T02:56:05Z</dcterms:created>
  <dc:creator>Microsoft Office User</dc:creator>
</cp:coreProperties>
</file>