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colorsat\satellite\"/>
    </mc:Choice>
  </mc:AlternateContent>
  <bookViews>
    <workbookView xWindow="0" yWindow="0" windowWidth="20490" windowHeight="9495" activeTab="3"/>
  </bookViews>
  <sheets>
    <sheet name="All_reg_1" sheetId="2" r:id="rId1"/>
    <sheet name="All_reg_2" sheetId="4" r:id="rId2"/>
    <sheet name="All_reg_3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6" i="1"/>
  <c r="M45" i="1"/>
  <c r="M44" i="1"/>
  <c r="M43" i="1"/>
  <c r="M42" i="1"/>
  <c r="M41" i="1"/>
  <c r="M40" i="1"/>
  <c r="M39" i="1"/>
  <c r="M38" i="1"/>
  <c r="M37" i="1"/>
  <c r="M36" i="1"/>
  <c r="W47" i="1"/>
  <c r="V47" i="1"/>
  <c r="U47" i="1"/>
  <c r="T47" i="1"/>
  <c r="S47" i="1"/>
  <c r="R47" i="1"/>
  <c r="Q47" i="1"/>
  <c r="P47" i="1"/>
  <c r="O47" i="1"/>
  <c r="W46" i="1"/>
  <c r="V46" i="1"/>
  <c r="U46" i="1"/>
  <c r="T46" i="1"/>
  <c r="S46" i="1"/>
  <c r="R46" i="1"/>
  <c r="Q46" i="1"/>
  <c r="P46" i="1"/>
  <c r="O46" i="1"/>
  <c r="W45" i="1"/>
  <c r="V45" i="1"/>
  <c r="U45" i="1"/>
  <c r="T45" i="1"/>
  <c r="S45" i="1"/>
  <c r="R45" i="1"/>
  <c r="Q45" i="1"/>
  <c r="P45" i="1"/>
  <c r="O45" i="1"/>
  <c r="W44" i="1"/>
  <c r="V44" i="1"/>
  <c r="U44" i="1"/>
  <c r="T44" i="1"/>
  <c r="S44" i="1"/>
  <c r="R44" i="1"/>
  <c r="Q44" i="1"/>
  <c r="P44" i="1"/>
  <c r="O44" i="1"/>
  <c r="W43" i="1"/>
  <c r="V43" i="1"/>
  <c r="U43" i="1"/>
  <c r="T43" i="1"/>
  <c r="S43" i="1"/>
  <c r="R43" i="1"/>
  <c r="Q43" i="1"/>
  <c r="P43" i="1"/>
  <c r="O43" i="1"/>
  <c r="W42" i="1"/>
  <c r="V42" i="1"/>
  <c r="U42" i="1"/>
  <c r="T42" i="1"/>
  <c r="S42" i="1"/>
  <c r="R42" i="1"/>
  <c r="Q42" i="1"/>
  <c r="P42" i="1"/>
  <c r="O42" i="1"/>
  <c r="W41" i="1"/>
  <c r="V41" i="1"/>
  <c r="U41" i="1"/>
  <c r="T41" i="1"/>
  <c r="S41" i="1"/>
  <c r="R41" i="1"/>
  <c r="Q41" i="1"/>
  <c r="P41" i="1"/>
  <c r="O41" i="1"/>
  <c r="W40" i="1"/>
  <c r="V40" i="1"/>
  <c r="U40" i="1"/>
  <c r="T40" i="1"/>
  <c r="S40" i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W38" i="1"/>
  <c r="V38" i="1"/>
  <c r="U38" i="1"/>
  <c r="T38" i="1"/>
  <c r="S38" i="1"/>
  <c r="R38" i="1"/>
  <c r="Q38" i="1"/>
  <c r="P38" i="1"/>
  <c r="O38" i="1"/>
  <c r="W37" i="1"/>
  <c r="V37" i="1"/>
  <c r="U37" i="1"/>
  <c r="T37" i="1"/>
  <c r="S37" i="1"/>
  <c r="R37" i="1"/>
  <c r="Q37" i="1"/>
  <c r="P37" i="1"/>
  <c r="O37" i="1"/>
  <c r="W36" i="1"/>
  <c r="V36" i="1"/>
  <c r="U36" i="1"/>
  <c r="T36" i="1"/>
  <c r="S36" i="1"/>
  <c r="R36" i="1"/>
  <c r="Q36" i="1"/>
  <c r="P36" i="1"/>
  <c r="O36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C47" i="1"/>
  <c r="C46" i="1"/>
  <c r="C45" i="1"/>
  <c r="C44" i="1"/>
  <c r="C43" i="1"/>
  <c r="C42" i="1"/>
  <c r="C41" i="1"/>
  <c r="C40" i="1"/>
  <c r="C39" i="1"/>
  <c r="C38" i="1"/>
  <c r="C37" i="1"/>
  <c r="C36" i="1"/>
  <c r="W32" i="1"/>
  <c r="V32" i="1"/>
  <c r="U32" i="1"/>
  <c r="T32" i="1"/>
  <c r="S32" i="1"/>
  <c r="R32" i="1"/>
  <c r="Q32" i="1"/>
  <c r="P32" i="1"/>
  <c r="O32" i="1"/>
  <c r="M32" i="1" s="1"/>
  <c r="W31" i="1"/>
  <c r="V31" i="1"/>
  <c r="U31" i="1"/>
  <c r="T31" i="1"/>
  <c r="S31" i="1"/>
  <c r="R31" i="1"/>
  <c r="Q31" i="1"/>
  <c r="P31" i="1"/>
  <c r="O31" i="1"/>
  <c r="M31" i="1" s="1"/>
  <c r="W30" i="1"/>
  <c r="V30" i="1"/>
  <c r="U30" i="1"/>
  <c r="T30" i="1"/>
  <c r="S30" i="1"/>
  <c r="R30" i="1"/>
  <c r="Q30" i="1"/>
  <c r="P30" i="1"/>
  <c r="M30" i="1" s="1"/>
  <c r="O30" i="1"/>
  <c r="W29" i="1"/>
  <c r="V29" i="1"/>
  <c r="U29" i="1"/>
  <c r="T29" i="1"/>
  <c r="S29" i="1"/>
  <c r="R29" i="1"/>
  <c r="Q29" i="1"/>
  <c r="P29" i="1"/>
  <c r="O29" i="1"/>
  <c r="M29" i="1" s="1"/>
  <c r="W28" i="1"/>
  <c r="V28" i="1"/>
  <c r="U28" i="1"/>
  <c r="T28" i="1"/>
  <c r="S28" i="1"/>
  <c r="R28" i="1"/>
  <c r="Q28" i="1"/>
  <c r="P28" i="1"/>
  <c r="O28" i="1"/>
  <c r="M28" i="1" s="1"/>
  <c r="W27" i="1"/>
  <c r="V27" i="1"/>
  <c r="U27" i="1"/>
  <c r="T27" i="1"/>
  <c r="S27" i="1"/>
  <c r="R27" i="1"/>
  <c r="Q27" i="1"/>
  <c r="P27" i="1"/>
  <c r="O27" i="1"/>
  <c r="M27" i="1" s="1"/>
  <c r="W26" i="1"/>
  <c r="V26" i="1"/>
  <c r="U26" i="1"/>
  <c r="T26" i="1"/>
  <c r="S26" i="1"/>
  <c r="R26" i="1"/>
  <c r="Q26" i="1"/>
  <c r="P26" i="1"/>
  <c r="M26" i="1" s="1"/>
  <c r="O26" i="1"/>
  <c r="W25" i="1"/>
  <c r="V25" i="1"/>
  <c r="U25" i="1"/>
  <c r="T25" i="1"/>
  <c r="S25" i="1"/>
  <c r="R25" i="1"/>
  <c r="Q25" i="1"/>
  <c r="P25" i="1"/>
  <c r="O25" i="1"/>
  <c r="M25" i="1" s="1"/>
  <c r="W24" i="1"/>
  <c r="V24" i="1"/>
  <c r="U24" i="1"/>
  <c r="T24" i="1"/>
  <c r="S24" i="1"/>
  <c r="R24" i="1"/>
  <c r="Q24" i="1"/>
  <c r="P24" i="1"/>
  <c r="O24" i="1"/>
  <c r="M24" i="1" s="1"/>
  <c r="W23" i="1"/>
  <c r="V23" i="1"/>
  <c r="U23" i="1"/>
  <c r="T23" i="1"/>
  <c r="S23" i="1"/>
  <c r="R23" i="1"/>
  <c r="Q23" i="1"/>
  <c r="P23" i="1"/>
  <c r="O23" i="1"/>
  <c r="M23" i="1" s="1"/>
  <c r="W22" i="1"/>
  <c r="V22" i="1"/>
  <c r="U22" i="1"/>
  <c r="T22" i="1"/>
  <c r="S22" i="1"/>
  <c r="R22" i="1"/>
  <c r="Q22" i="1"/>
  <c r="P22" i="1"/>
  <c r="M22" i="1" s="1"/>
  <c r="O22" i="1"/>
  <c r="W21" i="1"/>
  <c r="V21" i="1"/>
  <c r="U21" i="1"/>
  <c r="T21" i="1"/>
  <c r="S21" i="1"/>
  <c r="R21" i="1"/>
  <c r="Q21" i="1"/>
  <c r="P21" i="1"/>
  <c r="O21" i="1"/>
  <c r="M21" i="1" s="1"/>
  <c r="W20" i="1"/>
  <c r="V20" i="1"/>
  <c r="U20" i="1"/>
  <c r="T20" i="1"/>
  <c r="S20" i="1"/>
  <c r="R20" i="1"/>
  <c r="Q20" i="1"/>
  <c r="P20" i="1"/>
  <c r="O20" i="1"/>
  <c r="M20" i="1" s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<sst xmlns="http://schemas.openxmlformats.org/spreadsheetml/2006/main" count="212" uniqueCount="63">
  <si>
    <t>Years</t>
  </si>
  <si>
    <t>Period</t>
  </si>
  <si>
    <t>2017</t>
  </si>
  <si>
    <t>2018</t>
  </si>
  <si>
    <t>2019</t>
  </si>
  <si>
    <t>2020</t>
  </si>
  <si>
    <t>CO_Sum of P_Red</t>
  </si>
  <si>
    <t>CO_Sum of P_Green</t>
  </si>
  <si>
    <t>CO_Sum of P_Blue</t>
  </si>
  <si>
    <t>NDVI_Sum of P_Red</t>
  </si>
  <si>
    <t>NDVI_Sum of P_Green</t>
  </si>
  <si>
    <t>NDVI_Sum of P_Blue</t>
  </si>
  <si>
    <t>Aerosol_Sum of P_Red</t>
  </si>
  <si>
    <t>Aerosol_Sum of P_Green</t>
  </si>
  <si>
    <t>Aerosol_Sum of P_Blue</t>
  </si>
  <si>
    <t>NO2_Sum of P_Red</t>
  </si>
  <si>
    <t>NO2_Sum of P_Green</t>
  </si>
  <si>
    <t>NO2_Sum of P_Blue</t>
  </si>
  <si>
    <t>DayNight_Sum of P_Red</t>
  </si>
  <si>
    <t>DayNight_Sum of P_Green</t>
  </si>
  <si>
    <t>DayNight_Sum of P_Blue</t>
  </si>
  <si>
    <t>GDP Growth</t>
  </si>
  <si>
    <t>YearPeriod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</si>
  <si>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</si>
  <si>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</si>
  <si>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</si>
  <si>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</si>
  <si>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</si>
  <si>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</si>
  <si>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</si>
  <si>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</si>
  <si>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</si>
  <si>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</si>
  <si>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</si>
  <si>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</si>
  <si>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</si>
  <si>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</si>
  <si>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</si>
  <si>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</si>
  <si>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</si>
  <si>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</si>
  <si>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</si>
  <si>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</si>
  <si>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</si>
  <si>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</si>
  <si>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</si>
  <si>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</si>
  <si>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CO_StdDev of P_Red2</t>
  </si>
  <si>
    <t>CO_StdDev of P_Green2</t>
  </si>
  <si>
    <t>CO_StdDev of P_Blue2</t>
  </si>
  <si>
    <t>NDVI_StdDev of P_Red2</t>
  </si>
  <si>
    <t>NDVI_StdDev of P_Green2</t>
  </si>
  <si>
    <t>NDVI_StdDev of P_Blue2</t>
  </si>
  <si>
    <t>Aerosol_StdDev of P_Red2</t>
  </si>
  <si>
    <t>Aerosol_StdDev of P_Green2</t>
  </si>
  <si>
    <t>Aerosol_StdDev of P_Blue2</t>
  </si>
  <si>
    <t>NO2_StdDev of P_Red2</t>
  </si>
  <si>
    <t>NO2_StdDev of P_Green2</t>
  </si>
  <si>
    <t>NO2_StdDev of P_Blue2</t>
  </si>
  <si>
    <t>DayNight_StdDev of P_Red2</t>
  </si>
  <si>
    <t>DayNight_StdDev of P_Green2</t>
  </si>
  <si>
    <t>DayNight_StdDev of P_Blue2</t>
  </si>
  <si>
    <t>FGDP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</si>
</sst>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Sheet1!$L$20:$L$32</c:f>
              <c:numCache>
                <c:formatCode>General</c:formatCode>
                <c:ptCount val="13"/>
                <c:pt idx="0">
                  <c:v>6.2920745792988786E-2</c:v>
                </c:pt>
                <c:pt idx="1">
                  <c:v>7.1620135737963109E-2</c:v>
                </c:pt>
                <c:pt idx="2">
                  <c:v>7.6798578733102918E-2</c:v>
                </c:pt>
                <c:pt idx="3">
                  <c:v>6.2569726074125143E-2</c:v>
                </c:pt>
                <c:pt idx="4">
                  <c:v>6.0020933560381629E-2</c:v>
                </c:pt>
                <c:pt idx="5">
                  <c:v>5.6817675095585329E-2</c:v>
                </c:pt>
                <c:pt idx="6">
                  <c:v>6.0692222001293317E-2</c:v>
                </c:pt>
                <c:pt idx="7">
                  <c:v>5.9099731967183988E-2</c:v>
                </c:pt>
                <c:pt idx="8">
                  <c:v>4.9621447934011353E-2</c:v>
                </c:pt>
                <c:pt idx="9">
                  <c:v>4.9353167165586687E-2</c:v>
                </c:pt>
                <c:pt idx="10">
                  <c:v>5.2287653633084519E-2</c:v>
                </c:pt>
                <c:pt idx="11">
                  <c:v>5.8054755564086458E-2</c:v>
                </c:pt>
                <c:pt idx="12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6-4FFC-A4EE-463727446D92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Sheet1!$M$20:$M$32</c:f>
              <c:numCache>
                <c:formatCode>General</c:formatCode>
                <c:ptCount val="13"/>
                <c:pt idx="0">
                  <c:v>6.731476650035817E-2</c:v>
                </c:pt>
                <c:pt idx="1">
                  <c:v>7.0880522533519119E-2</c:v>
                </c:pt>
                <c:pt idx="2">
                  <c:v>7.2469396705372113E-2</c:v>
                </c:pt>
                <c:pt idx="3">
                  <c:v>6.322878498798104E-2</c:v>
                </c:pt>
                <c:pt idx="4">
                  <c:v>6.3810128553969822E-2</c:v>
                </c:pt>
                <c:pt idx="5">
                  <c:v>5.6531861856016177E-2</c:v>
                </c:pt>
                <c:pt idx="6">
                  <c:v>5.6788264874716207E-2</c:v>
                </c:pt>
                <c:pt idx="7">
                  <c:v>5.9101688339788606E-2</c:v>
                </c:pt>
                <c:pt idx="8">
                  <c:v>4.9048930055539015E-2</c:v>
                </c:pt>
                <c:pt idx="9">
                  <c:v>4.9320478434565058E-2</c:v>
                </c:pt>
                <c:pt idx="10">
                  <c:v>5.3307194853451957E-2</c:v>
                </c:pt>
                <c:pt idx="11">
                  <c:v>3.707031219834446E-2</c:v>
                </c:pt>
                <c:pt idx="12">
                  <c:v>4.8835344711462017E-2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6-4FFC-A4EE-46372744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37600"/>
        <c:axId val="518838432"/>
      </c:lineChart>
      <c:catAx>
        <c:axId val="51883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8432"/>
        <c:crosses val="autoZero"/>
        <c:auto val="1"/>
        <c:lblAlgn val="ctr"/>
        <c:lblOffset val="100"/>
        <c:noMultiLvlLbl val="0"/>
      </c:catAx>
      <c:valAx>
        <c:axId val="518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Sheet1!$L$35</c:f>
              <c:strCache>
                <c:ptCount val="1"/>
                <c:pt idx="0">
                  <c:v>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Sheet1!$L$36:$L$47</c:f>
              <c:numCache>
                <c:formatCode>General</c:formatCode>
                <c:ptCount val="12"/>
                <c:pt idx="0">
                  <c:v>7.1620135737963109E-2</c:v>
                </c:pt>
                <c:pt idx="1">
                  <c:v>7.6798578733102918E-2</c:v>
                </c:pt>
                <c:pt idx="2">
                  <c:v>6.2569726074125143E-2</c:v>
                </c:pt>
                <c:pt idx="3">
                  <c:v>6.0020933560381629E-2</c:v>
                </c:pt>
                <c:pt idx="4">
                  <c:v>5.6817675095585329E-2</c:v>
                </c:pt>
                <c:pt idx="5">
                  <c:v>6.0692222001293317E-2</c:v>
                </c:pt>
                <c:pt idx="6">
                  <c:v>5.9099731967183988E-2</c:v>
                </c:pt>
                <c:pt idx="7">
                  <c:v>4.9621447934011353E-2</c:v>
                </c:pt>
                <c:pt idx="8">
                  <c:v>4.9353167165586687E-2</c:v>
                </c:pt>
                <c:pt idx="9">
                  <c:v>5.2287653633084519E-2</c:v>
                </c:pt>
                <c:pt idx="10">
                  <c:v>5.8054755564086458E-2</c:v>
                </c:pt>
                <c:pt idx="11">
                  <c:v>-5.6893549903037632E-3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D-4523-8115-21F10DF4F7E3}"/>
            </c:ext>
          </c:extLst>
        </c:ser>
        <c:ser>
          <c:idx val="1"/>
          <c:order val="1"/>
          <c:tx>
            <c:strRef>
              <c:f>Sheet1!$M$35</c:f>
              <c:strCache>
                <c:ptCount val="1"/>
                <c:pt idx="0">
                  <c:v>FGDP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Sheet1!$M$36:$M$47</c:f>
              <c:numCache>
                <c:formatCode>General</c:formatCode>
                <c:ptCount val="12"/>
                <c:pt idx="0">
                  <c:v>6.8814205837142373E-2</c:v>
                </c:pt>
                <c:pt idx="1">
                  <c:v>7.8390611407197081E-2</c:v>
                </c:pt>
                <c:pt idx="2">
                  <c:v>5.9423982007563846E-2</c:v>
                </c:pt>
                <c:pt idx="3">
                  <c:v>5.6403732057470693E-2</c:v>
                </c:pt>
                <c:pt idx="4">
                  <c:v>6.0773629392298335E-2</c:v>
                </c:pt>
                <c:pt idx="5">
                  <c:v>6.1713143409280108E-2</c:v>
                </c:pt>
                <c:pt idx="6">
                  <c:v>5.902490304644685E-2</c:v>
                </c:pt>
                <c:pt idx="7">
                  <c:v>4.9600982177483301E-2</c:v>
                </c:pt>
                <c:pt idx="8">
                  <c:v>5.1978841889051296E-2</c:v>
                </c:pt>
                <c:pt idx="9">
                  <c:v>5.2757240678383874E-2</c:v>
                </c:pt>
                <c:pt idx="10">
                  <c:v>5.3750277240660602E-2</c:v>
                </c:pt>
                <c:pt idx="11">
                  <c:v>6.5520302245956133E-2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D-4523-8115-21F10DF4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38016"/>
        <c:axId val="518835936"/>
      </c:lineChart>
      <c:catAx>
        <c:axId val="5188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5936"/>
        <c:crosses val="autoZero"/>
        <c:auto val="1"/>
        <c:lblAlgn val="ctr"/>
        <c:lblOffset val="100"/>
        <c:noMultiLvlLbl val="0"/>
      </c:catAx>
      <c:valAx>
        <c:axId val="518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376197</xdr:colOff>
      <xdr:row>18</xdr:row>
      <xdr:rowOff>45144</xdr:rowOff>
    </xdr:from>
    <xdr:to>
      <xdr:col>31</xdr:col>
      <xdr:colOff>107257</xdr:colOff>
      <xdr:row>32</xdr:row>
      <xdr:rowOff>121344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190500</xdr:colOff>
      <xdr:row>18</xdr:row>
      <xdr:rowOff>60242</xdr:rowOff>
    </xdr:from>
    <xdr:to>
      <xdr:col>38</xdr:col>
      <xdr:colOff>470065</xdr:colOff>
      <xdr:row>32</xdr:row>
      <xdr:rowOff>136442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18" sqref="G18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4" t="s">
        <v>24</v>
      </c>
      <c r="B3" s="4"/>
    </row>
    <row r="4" spans="1:9" x14ac:dyDescent="0.25">
      <c r="A4" s="1" t="s">
        <v>25</v>
      </c>
      <c r="B4" s="1">
        <v>0.68782534441143561</v>
      </c>
    </row>
    <row r="5" spans="1:9" x14ac:dyDescent="0.25">
      <c r="A5" s="1" t="s">
        <v>26</v>
      </c>
      <c r="B5" s="1">
        <v>0.47310370441471</v>
      </c>
    </row>
    <row r="6" spans="1:9" x14ac:dyDescent="0.25">
      <c r="A6" s="1" t="s">
        <v>27</v>
      </c>
      <c r="B6" s="1">
        <v>0.12183950735784999</v>
      </c>
    </row>
    <row r="7" spans="1:9" x14ac:dyDescent="0.25">
      <c r="A7" s="1" t="s">
        <v>28</v>
      </c>
      <c r="B7" s="1">
        <v>7.9737748843332935E-3</v>
      </c>
    </row>
    <row r="8" spans="1:9" ht="15.75" thickBot="1" x14ac:dyDescent="0.3">
      <c r="A8" s="2" t="s">
        <v>29</v>
      </c>
      <c r="B8" s="2">
        <v>11</v>
      </c>
    </row>
    <row r="10" spans="1:9" ht="15.75" thickBot="1" x14ac:dyDescent="0.3">
      <c r="A10" t="s">
        <v>30</v>
      </c>
    </row>
    <row r="11" spans="1:9" x14ac:dyDescent="0.25">
      <c r="A11" s="3"/>
      <c r="B11" s="3" t="s">
        <v>35</v>
      </c>
      <c r="C11" s="3" t="s">
        <v>36</v>
      </c>
      <c r="D11" s="3" t="s">
        <v>37</v>
      </c>
      <c r="E11" s="3" t="s">
        <v>38</v>
      </c>
      <c r="F11" s="3" t="s">
        <v>39</v>
      </c>
    </row>
    <row r="12" spans="1:9" x14ac:dyDescent="0.25">
      <c r="A12" s="1" t="s">
        <v>31</v>
      </c>
      <c r="B12" s="1">
        <v>4</v>
      </c>
      <c r="C12" s="1">
        <v>3.425392912216541E-4</v>
      </c>
      <c r="D12" s="1">
        <v>8.5634822805413525E-5</v>
      </c>
      <c r="E12" s="1">
        <v>1.3468600226801013</v>
      </c>
      <c r="F12" s="1">
        <v>0.35388907534615333</v>
      </c>
    </row>
    <row r="13" spans="1:9" x14ac:dyDescent="0.25">
      <c r="A13" s="1" t="s">
        <v>32</v>
      </c>
      <c r="B13" s="1">
        <v>6</v>
      </c>
      <c r="C13" s="1">
        <v>3.8148651543614656E-4</v>
      </c>
      <c r="D13" s="1">
        <v>6.3581085906024427E-5</v>
      </c>
      <c r="E13" s="1"/>
      <c r="F13" s="1"/>
    </row>
    <row r="14" spans="1:9" ht="15.75" thickBot="1" x14ac:dyDescent="0.3">
      <c r="A14" s="2" t="s">
        <v>33</v>
      </c>
      <c r="B14" s="2">
        <v>10</v>
      </c>
      <c r="C14" s="2">
        <v>7.2402580665780066E-4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40</v>
      </c>
      <c r="C16" s="3" t="s">
        <v>28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</row>
    <row r="17" spans="1:9" x14ac:dyDescent="0.25">
      <c r="A17" s="1" t="s">
        <v>34</v>
      </c>
      <c r="B17" s="1">
        <v>7.4851394619486547E-2</v>
      </c>
      <c r="C17" s="1">
        <v>1.8120819164725695E-2</v>
      </c>
      <c r="D17" s="1">
        <v>4.13068492870309</v>
      </c>
      <c r="E17" s="1">
        <v>6.1422893502542045E-3</v>
      </c>
      <c r="F17" s="1">
        <v>3.0511347452864351E-2</v>
      </c>
      <c r="G17" s="1">
        <v>0.11919144178610874</v>
      </c>
      <c r="H17" s="1">
        <v>3.0511347452864351E-2</v>
      </c>
      <c r="I17" s="1">
        <v>0.11919144178610874</v>
      </c>
    </row>
    <row r="18" spans="1:9" x14ac:dyDescent="0.25">
      <c r="A18" s="1" t="s">
        <v>15</v>
      </c>
      <c r="B18" s="1">
        <v>1.8042408160284435E-3</v>
      </c>
      <c r="C18" s="1">
        <v>2.6065170709132723E-3</v>
      </c>
      <c r="D18" s="1">
        <v>0.69220372126558649</v>
      </c>
      <c r="E18" s="1">
        <v>0.51469075534653586</v>
      </c>
      <c r="F18" s="1">
        <v>-4.5736766950009149E-3</v>
      </c>
      <c r="G18" s="1">
        <v>8.1821583270578029E-3</v>
      </c>
      <c r="H18" s="1">
        <v>-4.5736766950009149E-3</v>
      </c>
      <c r="I18" s="1">
        <v>8.1821583270578029E-3</v>
      </c>
    </row>
    <row r="19" spans="1:9" x14ac:dyDescent="0.25">
      <c r="A19" s="1" t="s">
        <v>16</v>
      </c>
      <c r="B19" s="1">
        <v>-3.1514165098964252E-3</v>
      </c>
      <c r="C19" s="1">
        <v>4.6641960870053897E-3</v>
      </c>
      <c r="D19" s="1">
        <v>-0.67566123960276447</v>
      </c>
      <c r="E19" s="1">
        <v>0.52442751215190087</v>
      </c>
      <c r="F19" s="1">
        <v>-1.4564293191253908E-2</v>
      </c>
      <c r="G19" s="1">
        <v>8.2614601714610554E-3</v>
      </c>
      <c r="H19" s="1">
        <v>-1.4564293191253908E-2</v>
      </c>
      <c r="I19" s="1">
        <v>8.2614601714610554E-3</v>
      </c>
    </row>
    <row r="20" spans="1:9" x14ac:dyDescent="0.25">
      <c r="A20" s="1" t="s">
        <v>17</v>
      </c>
      <c r="B20" s="1">
        <v>1.7493534290782336E-3</v>
      </c>
      <c r="C20" s="1">
        <v>2.6482795363505398E-3</v>
      </c>
      <c r="D20" s="1">
        <v>0.66056222731265335</v>
      </c>
      <c r="E20" s="1">
        <v>0.53341830097809906</v>
      </c>
      <c r="F20" s="1">
        <v>-4.7307531535626078E-3</v>
      </c>
      <c r="G20" s="1">
        <v>8.2294600117190746E-3</v>
      </c>
      <c r="H20" s="1">
        <v>-4.7307531535626078E-3</v>
      </c>
      <c r="I20" s="1">
        <v>8.2294600117190746E-3</v>
      </c>
    </row>
    <row r="21" spans="1:9" ht="15.75" thickBot="1" x14ac:dyDescent="0.3">
      <c r="A21" s="2" t="s">
        <v>18</v>
      </c>
      <c r="B21" s="2">
        <v>-1.6591073164123562E-4</v>
      </c>
      <c r="C21" s="2">
        <v>8.5779421448964953E-5</v>
      </c>
      <c r="D21" s="2">
        <v>-1.9341554050926462</v>
      </c>
      <c r="E21" s="2">
        <v>0.10125912413716791</v>
      </c>
      <c r="F21" s="2">
        <v>-3.7580541456906701E-4</v>
      </c>
      <c r="G21" s="2">
        <v>4.3983951286595736E-5</v>
      </c>
      <c r="H21" s="2">
        <v>-3.7580541456906701E-4</v>
      </c>
      <c r="I21" s="2">
        <v>4.3983951286595736E-5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4" t="s">
        <v>24</v>
      </c>
      <c r="B3" s="4"/>
    </row>
    <row r="4" spans="1:9" x14ac:dyDescent="0.25">
      <c r="A4" s="1" t="s">
        <v>25</v>
      </c>
      <c r="B4" s="1">
        <v>0.95037285061767274</v>
      </c>
    </row>
    <row r="5" spans="1:9" x14ac:dyDescent="0.25">
      <c r="A5" s="1" t="s">
        <v>26</v>
      </c>
      <c r="B5" s="1">
        <v>0.90320855519116128</v>
      </c>
    </row>
    <row r="6" spans="1:9" x14ac:dyDescent="0.25">
      <c r="A6" s="1" t="s">
        <v>27</v>
      </c>
      <c r="B6" s="1">
        <v>0.51604277595580683</v>
      </c>
    </row>
    <row r="7" spans="1:9" x14ac:dyDescent="0.25">
      <c r="A7" s="1" t="s">
        <v>28</v>
      </c>
      <c r="B7" s="1">
        <v>5.9194384828838908E-3</v>
      </c>
    </row>
    <row r="8" spans="1:9" ht="15.75" thickBot="1" x14ac:dyDescent="0.3">
      <c r="A8" s="2" t="s">
        <v>29</v>
      </c>
      <c r="B8" s="2">
        <v>11</v>
      </c>
    </row>
    <row r="10" spans="1:9" ht="15.75" thickBot="1" x14ac:dyDescent="0.3">
      <c r="A10" t="s">
        <v>30</v>
      </c>
    </row>
    <row r="11" spans="1:9" x14ac:dyDescent="0.25">
      <c r="A11" s="3"/>
      <c r="B11" s="3" t="s">
        <v>35</v>
      </c>
      <c r="C11" s="3" t="s">
        <v>36</v>
      </c>
      <c r="D11" s="3" t="s">
        <v>37</v>
      </c>
      <c r="E11" s="3" t="s">
        <v>38</v>
      </c>
      <c r="F11" s="3" t="s">
        <v>39</v>
      </c>
    </row>
    <row r="12" spans="1:9" x14ac:dyDescent="0.25">
      <c r="A12" s="1" t="s">
        <v>31</v>
      </c>
      <c r="B12" s="1">
        <v>8</v>
      </c>
      <c r="C12" s="1">
        <v>6.5394630275250718E-4</v>
      </c>
      <c r="D12" s="1">
        <v>8.1743287844063397E-5</v>
      </c>
      <c r="E12" s="1">
        <v>2.3328729025973849</v>
      </c>
      <c r="F12" s="1">
        <v>0.33449370118674737</v>
      </c>
    </row>
    <row r="13" spans="1:9" x14ac:dyDescent="0.25">
      <c r="A13" s="1" t="s">
        <v>32</v>
      </c>
      <c r="B13" s="1">
        <v>2</v>
      </c>
      <c r="C13" s="1">
        <v>7.0079503905293486E-5</v>
      </c>
      <c r="D13" s="1">
        <v>3.5039751952646743E-5</v>
      </c>
      <c r="E13" s="1"/>
      <c r="F13" s="1"/>
    </row>
    <row r="14" spans="1:9" ht="15.75" thickBot="1" x14ac:dyDescent="0.3">
      <c r="A14" s="2" t="s">
        <v>33</v>
      </c>
      <c r="B14" s="2">
        <v>10</v>
      </c>
      <c r="C14" s="2">
        <v>7.2402580665780066E-4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40</v>
      </c>
      <c r="C16" s="3" t="s">
        <v>28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</row>
    <row r="17" spans="1:9" x14ac:dyDescent="0.25">
      <c r="A17" s="1" t="s">
        <v>34</v>
      </c>
      <c r="B17" s="1">
        <v>0.18451424470064776</v>
      </c>
      <c r="C17" s="1">
        <v>5.1842962575938387E-2</v>
      </c>
      <c r="D17" s="1">
        <v>3.5590991627913917</v>
      </c>
      <c r="E17" s="1">
        <v>7.0677020683583835E-2</v>
      </c>
      <c r="F17" s="1">
        <v>-3.8548019745012818E-2</v>
      </c>
      <c r="G17" s="1">
        <v>0.40757650914630833</v>
      </c>
      <c r="H17" s="1">
        <v>-3.8548019745012818E-2</v>
      </c>
      <c r="I17" s="1">
        <v>0.40757650914630833</v>
      </c>
    </row>
    <row r="18" spans="1:9" x14ac:dyDescent="0.25">
      <c r="A18" s="1" t="s">
        <v>15</v>
      </c>
      <c r="B18" s="1">
        <v>6.5556627584158228E-2</v>
      </c>
      <c r="C18" s="1">
        <v>2.9460772710019102E-2</v>
      </c>
      <c r="D18" s="1">
        <v>2.2252175199010833</v>
      </c>
      <c r="E18" s="1">
        <v>0.15602360194060949</v>
      </c>
      <c r="F18" s="1">
        <v>-6.1202846537133954E-2</v>
      </c>
      <c r="G18" s="1">
        <v>0.19231610170545041</v>
      </c>
      <c r="H18" s="1">
        <v>-6.1202846537133954E-2</v>
      </c>
      <c r="I18" s="1">
        <v>0.19231610170545041</v>
      </c>
    </row>
    <row r="19" spans="1:9" x14ac:dyDescent="0.25">
      <c r="A19" s="1" t="s">
        <v>16</v>
      </c>
      <c r="B19" s="1">
        <v>-7.6284443295537505E-2</v>
      </c>
      <c r="C19" s="1">
        <v>3.8166502949365202E-2</v>
      </c>
      <c r="D19" s="1">
        <v>-1.9987276119256374</v>
      </c>
      <c r="E19" s="1">
        <v>0.18367667936924248</v>
      </c>
      <c r="F19" s="1">
        <v>-0.24050165139561464</v>
      </c>
      <c r="G19" s="1">
        <v>8.793276480453964E-2</v>
      </c>
      <c r="H19" s="1">
        <v>-0.24050165139561464</v>
      </c>
      <c r="I19" s="1">
        <v>8.793276480453964E-2</v>
      </c>
    </row>
    <row r="20" spans="1:9" x14ac:dyDescent="0.25">
      <c r="A20" s="1" t="s">
        <v>17</v>
      </c>
      <c r="B20" s="1">
        <v>8.0148128839248167E-3</v>
      </c>
      <c r="C20" s="1">
        <v>1.1482962409430732E-2</v>
      </c>
      <c r="D20" s="1">
        <v>0.69797432040205998</v>
      </c>
      <c r="E20" s="1">
        <v>0.55742500762502933</v>
      </c>
      <c r="F20" s="1">
        <v>-4.1392386672622801E-2</v>
      </c>
      <c r="G20" s="1">
        <v>5.7422012440472438E-2</v>
      </c>
      <c r="H20" s="1">
        <v>-4.1392386672622801E-2</v>
      </c>
      <c r="I20" s="1">
        <v>5.7422012440472438E-2</v>
      </c>
    </row>
    <row r="21" spans="1:9" x14ac:dyDescent="0.25">
      <c r="A21" s="1" t="s">
        <v>56</v>
      </c>
      <c r="B21" s="1">
        <v>-0.27143469610292015</v>
      </c>
      <c r="C21" s="1">
        <v>0.11706961908748503</v>
      </c>
      <c r="D21" s="1">
        <v>-2.3185750343996552</v>
      </c>
      <c r="E21" s="1">
        <v>0.14627720405000444</v>
      </c>
      <c r="F21" s="1">
        <v>-0.77514461224041753</v>
      </c>
      <c r="G21" s="1">
        <v>0.23227522003457723</v>
      </c>
      <c r="H21" s="1">
        <v>-0.77514461224041753</v>
      </c>
      <c r="I21" s="1">
        <v>0.23227522003457723</v>
      </c>
    </row>
    <row r="22" spans="1:9" x14ac:dyDescent="0.25">
      <c r="A22" s="1" t="s">
        <v>57</v>
      </c>
      <c r="B22" s="1">
        <v>0.27798980218922709</v>
      </c>
      <c r="C22" s="1">
        <v>0.13532010324992222</v>
      </c>
      <c r="D22" s="1">
        <v>2.054312666875584</v>
      </c>
      <c r="E22" s="1">
        <v>0.17630894269134811</v>
      </c>
      <c r="F22" s="1">
        <v>-0.30424560944903001</v>
      </c>
      <c r="G22" s="1">
        <v>0.86022521382748418</v>
      </c>
      <c r="H22" s="1">
        <v>-0.30424560944903001</v>
      </c>
      <c r="I22" s="1">
        <v>0.86022521382748418</v>
      </c>
    </row>
    <row r="23" spans="1:9" x14ac:dyDescent="0.25">
      <c r="A23" s="1" t="s">
        <v>58</v>
      </c>
      <c r="B23" s="1">
        <v>1.7838586014166248E-2</v>
      </c>
      <c r="C23" s="1">
        <v>3.2571634399227549E-2</v>
      </c>
      <c r="D23" s="1">
        <v>0.54767242550743167</v>
      </c>
      <c r="E23" s="1">
        <v>0.63887118565777867</v>
      </c>
      <c r="F23" s="1">
        <v>-0.12230584564607169</v>
      </c>
      <c r="G23" s="1">
        <v>0.15798301767440417</v>
      </c>
      <c r="H23" s="1">
        <v>-0.12230584564607169</v>
      </c>
      <c r="I23" s="1">
        <v>0.15798301767440417</v>
      </c>
    </row>
    <row r="24" spans="1:9" x14ac:dyDescent="0.25">
      <c r="A24" s="1" t="s">
        <v>18</v>
      </c>
      <c r="B24" s="1">
        <v>-6.1410308346669116E-7</v>
      </c>
      <c r="C24" s="1">
        <v>1.253956454274117E-4</v>
      </c>
      <c r="D24" s="1">
        <v>-4.897323837470732E-3</v>
      </c>
      <c r="E24" s="1">
        <v>0.99653708986822775</v>
      </c>
      <c r="F24" s="1">
        <v>-5.4014801918041545E-4</v>
      </c>
      <c r="G24" s="1">
        <v>5.3891981301348207E-4</v>
      </c>
      <c r="H24" s="1">
        <v>-5.4014801918041545E-4</v>
      </c>
      <c r="I24" s="1">
        <v>5.3891981301348207E-4</v>
      </c>
    </row>
    <row r="25" spans="1:9" ht="15.75" thickBot="1" x14ac:dyDescent="0.3">
      <c r="A25" s="2" t="s">
        <v>59</v>
      </c>
      <c r="B25" s="2">
        <v>-2.6695160394111989E-3</v>
      </c>
      <c r="C25" s="2">
        <v>1.42056963356311E-3</v>
      </c>
      <c r="D25" s="2">
        <v>-1.8791870362000129</v>
      </c>
      <c r="E25" s="2">
        <v>0.20098547045920245</v>
      </c>
      <c r="F25" s="2">
        <v>-8.7817338510607097E-3</v>
      </c>
      <c r="G25" s="2">
        <v>3.4427017722383113E-3</v>
      </c>
      <c r="H25" s="2">
        <v>-8.7817338510607097E-3</v>
      </c>
      <c r="I25" s="2">
        <v>3.4427017722383113E-3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6" sqref="A16:B25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4" t="s">
        <v>24</v>
      </c>
      <c r="B3" s="4"/>
    </row>
    <row r="4" spans="1:9" x14ac:dyDescent="0.25">
      <c r="A4" s="1" t="s">
        <v>25</v>
      </c>
      <c r="B4" s="1">
        <v>0.95920490304566719</v>
      </c>
    </row>
    <row r="5" spans="1:9" x14ac:dyDescent="0.25">
      <c r="A5" s="1" t="s">
        <v>26</v>
      </c>
      <c r="B5" s="1">
        <v>0.92007404602684784</v>
      </c>
    </row>
    <row r="6" spans="1:9" x14ac:dyDescent="0.25">
      <c r="A6" s="1" t="s">
        <v>27</v>
      </c>
      <c r="B6" s="1">
        <v>0.2806664142416313</v>
      </c>
    </row>
    <row r="7" spans="1:9" x14ac:dyDescent="0.25">
      <c r="A7" s="1" t="s">
        <v>28</v>
      </c>
      <c r="B7" s="1">
        <v>7.5630824383163134E-3</v>
      </c>
    </row>
    <row r="8" spans="1:9" ht="15.75" thickBot="1" x14ac:dyDescent="0.3">
      <c r="A8" s="2" t="s">
        <v>29</v>
      </c>
      <c r="B8" s="2">
        <v>10</v>
      </c>
    </row>
    <row r="10" spans="1:9" ht="15.75" thickBot="1" x14ac:dyDescent="0.3">
      <c r="A10" t="s">
        <v>30</v>
      </c>
    </row>
    <row r="11" spans="1:9" x14ac:dyDescent="0.25">
      <c r="A11" s="3"/>
      <c r="B11" s="3" t="s">
        <v>35</v>
      </c>
      <c r="C11" s="3" t="s">
        <v>36</v>
      </c>
      <c r="D11" s="3" t="s">
        <v>37</v>
      </c>
      <c r="E11" s="3" t="s">
        <v>38</v>
      </c>
      <c r="F11" s="3" t="s">
        <v>39</v>
      </c>
    </row>
    <row r="12" spans="1:9" x14ac:dyDescent="0.25">
      <c r="A12" s="1" t="s">
        <v>31</v>
      </c>
      <c r="B12" s="1">
        <v>8</v>
      </c>
      <c r="C12" s="1">
        <v>6.5846488560740663E-4</v>
      </c>
      <c r="D12" s="1">
        <v>8.2308110700925828E-5</v>
      </c>
      <c r="E12" s="1">
        <v>1.4389475512796337</v>
      </c>
      <c r="F12" s="1">
        <v>0.57132853842972886</v>
      </c>
    </row>
    <row r="13" spans="1:9" x14ac:dyDescent="0.25">
      <c r="A13" s="1" t="s">
        <v>32</v>
      </c>
      <c r="B13" s="1">
        <v>1</v>
      </c>
      <c r="C13" s="1">
        <v>5.7200215968768634E-5</v>
      </c>
      <c r="D13" s="1">
        <v>5.7200215968768634E-5</v>
      </c>
      <c r="E13" s="1"/>
      <c r="F13" s="1"/>
    </row>
    <row r="14" spans="1:9" ht="15.75" thickBot="1" x14ac:dyDescent="0.3">
      <c r="A14" s="2" t="s">
        <v>33</v>
      </c>
      <c r="B14" s="2">
        <v>9</v>
      </c>
      <c r="C14" s="2">
        <v>7.156651015761753E-4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40</v>
      </c>
      <c r="C16" s="3" t="s">
        <v>28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</row>
    <row r="17" spans="1:9" x14ac:dyDescent="0.25">
      <c r="A17" s="1" t="s">
        <v>34</v>
      </c>
      <c r="B17" s="1">
        <v>6.397728939677165E-2</v>
      </c>
      <c r="C17" s="1">
        <v>3.4205194505279092E-3</v>
      </c>
      <c r="D17" s="1">
        <v>18.703968891887943</v>
      </c>
      <c r="E17" s="1">
        <v>3.4004238872541448E-2</v>
      </c>
      <c r="F17" s="1">
        <v>2.0515468954296227E-2</v>
      </c>
      <c r="G17" s="1">
        <v>0.10743910983924707</v>
      </c>
      <c r="H17" s="1">
        <v>2.0515468954296227E-2</v>
      </c>
      <c r="I17" s="1">
        <v>0.10743910983924707</v>
      </c>
    </row>
    <row r="18" spans="1:9" x14ac:dyDescent="0.25">
      <c r="A18" s="1" t="s">
        <v>15</v>
      </c>
      <c r="B18" s="1">
        <v>-1.3933466148846498</v>
      </c>
      <c r="C18" s="1">
        <v>1.949394752423365</v>
      </c>
      <c r="D18" s="1">
        <v>-0.71475857475892401</v>
      </c>
      <c r="E18" s="1">
        <v>0.60493762578333776</v>
      </c>
      <c r="F18" s="1">
        <v>-26.162755450800528</v>
      </c>
      <c r="G18" s="1">
        <v>23.37606222103123</v>
      </c>
      <c r="H18" s="1">
        <v>-26.162755450800528</v>
      </c>
      <c r="I18" s="1">
        <v>23.37606222103123</v>
      </c>
    </row>
    <row r="19" spans="1:9" x14ac:dyDescent="0.25">
      <c r="A19" s="1" t="s">
        <v>16</v>
      </c>
      <c r="B19" s="1">
        <v>1.8964295082136347</v>
      </c>
      <c r="C19" s="1">
        <v>2.9301731659567283</v>
      </c>
      <c r="D19" s="1">
        <v>0.6472073153377722</v>
      </c>
      <c r="E19" s="1">
        <v>0.6343195601468492</v>
      </c>
      <c r="F19" s="1">
        <v>-35.334950650877779</v>
      </c>
      <c r="G19" s="1">
        <v>39.127809667305051</v>
      </c>
      <c r="H19" s="1">
        <v>-35.334950650877779</v>
      </c>
      <c r="I19" s="1">
        <v>39.127809667305051</v>
      </c>
    </row>
    <row r="20" spans="1:9" x14ac:dyDescent="0.25">
      <c r="A20" s="1" t="s">
        <v>17</v>
      </c>
      <c r="B20" s="1">
        <v>-0.73928154614016039</v>
      </c>
      <c r="C20" s="1">
        <v>1.0957988275623192</v>
      </c>
      <c r="D20" s="1">
        <v>-0.67465079131791339</v>
      </c>
      <c r="E20" s="1">
        <v>0.62215997400785872</v>
      </c>
      <c r="F20" s="1">
        <v>-14.662725798807191</v>
      </c>
      <c r="G20" s="1">
        <v>13.18416270652687</v>
      </c>
      <c r="H20" s="1">
        <v>-14.662725798807191</v>
      </c>
      <c r="I20" s="1">
        <v>13.18416270652687</v>
      </c>
    </row>
    <row r="21" spans="1:9" x14ac:dyDescent="0.25">
      <c r="A21" s="1" t="s">
        <v>56</v>
      </c>
      <c r="B21" s="1">
        <v>-1.131850177351033</v>
      </c>
      <c r="C21" s="1">
        <v>0.98625616823765849</v>
      </c>
      <c r="D21" s="1">
        <v>-1.1476229136021896</v>
      </c>
      <c r="E21" s="1">
        <v>0.45630887116863145</v>
      </c>
      <c r="F21" s="1">
        <v>-13.663422973293889</v>
      </c>
      <c r="G21" s="1">
        <v>11.399722618591822</v>
      </c>
      <c r="H21" s="1">
        <v>-13.663422973293889</v>
      </c>
      <c r="I21" s="1">
        <v>11.399722618591822</v>
      </c>
    </row>
    <row r="22" spans="1:9" x14ac:dyDescent="0.25">
      <c r="A22" s="1" t="s">
        <v>57</v>
      </c>
      <c r="B22" s="1">
        <v>2.053665392411014</v>
      </c>
      <c r="C22" s="1">
        <v>1.5660510693303884</v>
      </c>
      <c r="D22" s="1">
        <v>1.3113655311950456</v>
      </c>
      <c r="E22" s="1">
        <v>0.41475372428365104</v>
      </c>
      <c r="F22" s="1">
        <v>-17.844900121806234</v>
      </c>
      <c r="G22" s="1">
        <v>21.952230906628259</v>
      </c>
      <c r="H22" s="1">
        <v>-17.844900121806234</v>
      </c>
      <c r="I22" s="1">
        <v>21.952230906628259</v>
      </c>
    </row>
    <row r="23" spans="1:9" x14ac:dyDescent="0.25">
      <c r="A23" s="1" t="s">
        <v>58</v>
      </c>
      <c r="B23" s="1">
        <v>-0.69840138856964673</v>
      </c>
      <c r="C23" s="1">
        <v>0.45261682333711323</v>
      </c>
      <c r="D23" s="1">
        <v>-1.5430301141269573</v>
      </c>
      <c r="E23" s="1">
        <v>0.36606981771604802</v>
      </c>
      <c r="F23" s="1">
        <v>-6.4494434129280247</v>
      </c>
      <c r="G23" s="1">
        <v>5.0526406357887321</v>
      </c>
      <c r="H23" s="1">
        <v>-6.4494434129280247</v>
      </c>
      <c r="I23" s="1">
        <v>5.0526406357887321</v>
      </c>
    </row>
    <row r="24" spans="1:9" x14ac:dyDescent="0.25">
      <c r="A24" s="1" t="s">
        <v>18</v>
      </c>
      <c r="B24" s="1">
        <v>4.0433619894147564E-3</v>
      </c>
      <c r="C24" s="1">
        <v>6.878342493384957E-3</v>
      </c>
      <c r="D24" s="1">
        <v>0.58783958392640967</v>
      </c>
      <c r="E24" s="1">
        <v>0.66168113450016763</v>
      </c>
      <c r="F24" s="1">
        <v>-8.3354265977064926E-2</v>
      </c>
      <c r="G24" s="1">
        <v>9.1440989955894433E-2</v>
      </c>
      <c r="H24" s="1">
        <v>-8.3354265977064926E-2</v>
      </c>
      <c r="I24" s="1">
        <v>9.1440989955894433E-2</v>
      </c>
    </row>
    <row r="25" spans="1:9" ht="15.75" thickBot="1" x14ac:dyDescent="0.3">
      <c r="A25" s="2" t="s">
        <v>59</v>
      </c>
      <c r="B25" s="2">
        <v>3.3017482337780797E-2</v>
      </c>
      <c r="C25" s="2">
        <v>2.297648539179168E-2</v>
      </c>
      <c r="D25" s="2">
        <v>1.4370118743041636</v>
      </c>
      <c r="E25" s="2">
        <v>0.38704013188506853</v>
      </c>
      <c r="F25" s="2">
        <v>-0.25892644516805163</v>
      </c>
      <c r="G25" s="2">
        <v>0.32496140984361321</v>
      </c>
      <c r="H25" s="2">
        <v>-0.25892644516805163</v>
      </c>
      <c r="I25" s="2">
        <v>0.32496140984361321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7"/>
  <sheetViews>
    <sheetView tabSelected="1" topLeftCell="I1" zoomScale="55" zoomScaleNormal="55" workbookViewId="0">
      <selection activeCell="AG44" sqref="AG44"/>
    </sheetView>
  </sheetViews>
  <sheetFormatPr defaultRowHeight="15" x14ac:dyDescent="0.25"/>
  <sheetData>
    <row r="3" spans="1:33" x14ac:dyDescent="0.25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47</v>
      </c>
      <c r="G3" t="s">
        <v>48</v>
      </c>
      <c r="H3" t="s">
        <v>49</v>
      </c>
      <c r="I3" t="s">
        <v>9</v>
      </c>
      <c r="J3" t="s">
        <v>10</v>
      </c>
      <c r="K3" t="s">
        <v>11</v>
      </c>
      <c r="L3" t="s">
        <v>50</v>
      </c>
      <c r="M3" t="s">
        <v>51</v>
      </c>
      <c r="N3" t="s">
        <v>52</v>
      </c>
      <c r="O3" t="s">
        <v>12</v>
      </c>
      <c r="P3" t="s">
        <v>13</v>
      </c>
      <c r="Q3" t="s">
        <v>14</v>
      </c>
      <c r="R3" t="s">
        <v>53</v>
      </c>
      <c r="S3" t="s">
        <v>54</v>
      </c>
      <c r="T3" t="s">
        <v>55</v>
      </c>
      <c r="U3" t="s">
        <v>15</v>
      </c>
      <c r="V3" t="s">
        <v>16</v>
      </c>
      <c r="W3" t="s">
        <v>17</v>
      </c>
      <c r="X3" t="s">
        <v>56</v>
      </c>
      <c r="Y3" t="s">
        <v>57</v>
      </c>
      <c r="Z3" t="s">
        <v>58</v>
      </c>
      <c r="AA3" t="s">
        <v>18</v>
      </c>
      <c r="AB3" t="s">
        <v>19</v>
      </c>
      <c r="AC3" t="s">
        <v>20</v>
      </c>
      <c r="AD3" t="s">
        <v>59</v>
      </c>
      <c r="AE3" t="s">
        <v>60</v>
      </c>
      <c r="AF3" t="s">
        <v>61</v>
      </c>
      <c r="AG3" t="s">
        <v>21</v>
      </c>
    </row>
    <row r="4" spans="1:33" x14ac:dyDescent="0.25">
      <c r="A4" t="s">
        <v>2</v>
      </c>
      <c r="B4">
        <v>1</v>
      </c>
      <c r="C4">
        <v>244.79725500000001</v>
      </c>
      <c r="D4">
        <v>218.89027199999998</v>
      </c>
      <c r="E4">
        <v>122.89027200000001</v>
      </c>
      <c r="F4">
        <v>52.71925488827091</v>
      </c>
      <c r="G4">
        <v>46.124923327070476</v>
      </c>
      <c r="H4">
        <v>25.014888982500967</v>
      </c>
      <c r="I4">
        <v>14.928576</v>
      </c>
      <c r="J4">
        <v>37.968647999999995</v>
      </c>
      <c r="K4">
        <v>6.8463119999999993</v>
      </c>
      <c r="L4">
        <v>1.258605954370787</v>
      </c>
      <c r="M4">
        <v>3.8049234607227524</v>
      </c>
      <c r="N4">
        <v>0.52001132603665479</v>
      </c>
      <c r="O4">
        <v>128.22163200000003</v>
      </c>
      <c r="P4">
        <v>128.03522400000003</v>
      </c>
      <c r="Q4">
        <v>121.77616799999998</v>
      </c>
      <c r="R4">
        <v>33.577392660916118</v>
      </c>
      <c r="S4">
        <v>33.585944440363257</v>
      </c>
      <c r="T4">
        <v>33.594657708632425</v>
      </c>
      <c r="U4">
        <v>252.96421799999999</v>
      </c>
      <c r="V4">
        <v>238.25596799999997</v>
      </c>
      <c r="W4">
        <v>166.60536000000002</v>
      </c>
      <c r="X4">
        <v>78.968870522995644</v>
      </c>
      <c r="Y4">
        <v>74.317834811115148</v>
      </c>
      <c r="Z4">
        <v>52.028338679745829</v>
      </c>
      <c r="AA4">
        <v>37.158626999999996</v>
      </c>
      <c r="AB4">
        <v>37.158626999999996</v>
      </c>
      <c r="AC4">
        <v>37.158626999999996</v>
      </c>
      <c r="AD4">
        <v>5.0816014746325369</v>
      </c>
      <c r="AE4">
        <v>5.0816014746325369</v>
      </c>
      <c r="AF4">
        <v>5.0816014746325369</v>
      </c>
      <c r="AG4">
        <v>6.2920745792988786E-2</v>
      </c>
    </row>
    <row r="5" spans="1:33" x14ac:dyDescent="0.25">
      <c r="A5" t="s">
        <v>2</v>
      </c>
      <c r="B5">
        <v>2</v>
      </c>
      <c r="C5">
        <v>245.21441999999999</v>
      </c>
      <c r="D5">
        <v>231.89424</v>
      </c>
      <c r="E5">
        <v>139.17206400000001</v>
      </c>
      <c r="F5">
        <v>91.180735804647142</v>
      </c>
      <c r="G5">
        <v>85.759816936808946</v>
      </c>
      <c r="H5">
        <v>51.452723385742331</v>
      </c>
      <c r="I5">
        <v>10.445472000000001</v>
      </c>
      <c r="J5">
        <v>33.595583999999995</v>
      </c>
      <c r="K5">
        <v>3.8737439999999994</v>
      </c>
      <c r="L5">
        <v>1.2299779608978365</v>
      </c>
      <c r="M5">
        <v>4.3466953823015491</v>
      </c>
      <c r="N5">
        <v>0.43348058329018624</v>
      </c>
      <c r="O5">
        <v>139.54044000000005</v>
      </c>
      <c r="P5">
        <v>139.54044000000005</v>
      </c>
      <c r="Q5">
        <v>122.094576</v>
      </c>
      <c r="R5">
        <v>43.744705488444126</v>
      </c>
      <c r="S5">
        <v>43.744705488444126</v>
      </c>
      <c r="T5">
        <v>39.330890066504502</v>
      </c>
      <c r="U5">
        <v>217.59943199999995</v>
      </c>
      <c r="V5">
        <v>204.90053699999996</v>
      </c>
      <c r="W5">
        <v>142.39999200000003</v>
      </c>
      <c r="X5">
        <v>65.400164034804234</v>
      </c>
      <c r="Y5">
        <v>61.549710550554551</v>
      </c>
      <c r="Z5">
        <v>43.117534432378008</v>
      </c>
      <c r="AA5">
        <v>28.826214</v>
      </c>
      <c r="AB5">
        <v>28.826214</v>
      </c>
      <c r="AC5">
        <v>28.826214</v>
      </c>
      <c r="AD5">
        <v>6.2786280086814505</v>
      </c>
      <c r="AE5">
        <v>6.2786280086814505</v>
      </c>
      <c r="AF5">
        <v>6.2786280086814505</v>
      </c>
      <c r="AG5">
        <v>7.1620135737963109E-2</v>
      </c>
    </row>
    <row r="6" spans="1:33" x14ac:dyDescent="0.25">
      <c r="A6" t="s">
        <v>2</v>
      </c>
      <c r="B6">
        <v>3</v>
      </c>
      <c r="C6">
        <v>242.52855899999997</v>
      </c>
      <c r="D6">
        <v>231.85919999999999</v>
      </c>
      <c r="E6">
        <v>139.10171999999997</v>
      </c>
      <c r="F6">
        <v>68.544751523469159</v>
      </c>
      <c r="G6">
        <v>64.75315349527466</v>
      </c>
      <c r="H6">
        <v>38.853064712596208</v>
      </c>
      <c r="I6">
        <v>12.378671999999998</v>
      </c>
      <c r="J6">
        <v>33.651288000000001</v>
      </c>
      <c r="K6">
        <v>5.0025359999999992</v>
      </c>
      <c r="L6">
        <v>1.0361837351697816</v>
      </c>
      <c r="M6">
        <v>3.3206685138999341</v>
      </c>
      <c r="N6">
        <v>0.48711156523490601</v>
      </c>
      <c r="O6">
        <v>141.24996299999998</v>
      </c>
      <c r="P6">
        <v>141.26097299999995</v>
      </c>
      <c r="Q6">
        <v>118.20916800000001</v>
      </c>
      <c r="R6">
        <v>30.398330822543418</v>
      </c>
      <c r="S6">
        <v>30.39777454823772</v>
      </c>
      <c r="T6">
        <v>26.983002664822735</v>
      </c>
      <c r="U6">
        <v>154.50763500000002</v>
      </c>
      <c r="V6">
        <v>145.81038000000001</v>
      </c>
      <c r="W6">
        <v>101.727912</v>
      </c>
      <c r="X6">
        <v>46.524959860177624</v>
      </c>
      <c r="Y6">
        <v>43.774862365440462</v>
      </c>
      <c r="Z6">
        <v>30.653981006590161</v>
      </c>
      <c r="AA6">
        <v>51.468576000000006</v>
      </c>
      <c r="AB6">
        <v>51.468576000000006</v>
      </c>
      <c r="AC6">
        <v>51.468576000000006</v>
      </c>
      <c r="AD6">
        <v>7.7092281410222654</v>
      </c>
      <c r="AE6">
        <v>7.7092281410222654</v>
      </c>
      <c r="AF6">
        <v>7.7092281410222654</v>
      </c>
      <c r="AG6">
        <v>7.6798578733102918E-2</v>
      </c>
    </row>
    <row r="7" spans="1:33" x14ac:dyDescent="0.25">
      <c r="A7" t="s">
        <v>2</v>
      </c>
      <c r="B7">
        <v>4</v>
      </c>
      <c r="C7">
        <v>245.92293000000001</v>
      </c>
      <c r="D7">
        <v>217.09651200000002</v>
      </c>
      <c r="E7">
        <v>121.09651199999999</v>
      </c>
      <c r="F7">
        <v>63.746392127406693</v>
      </c>
      <c r="G7">
        <v>56.066691617792181</v>
      </c>
      <c r="H7">
        <v>30.881440956444511</v>
      </c>
      <c r="I7">
        <v>23.524511999999998</v>
      </c>
      <c r="J7">
        <v>39.722712000000008</v>
      </c>
      <c r="K7">
        <v>14.062440000000002</v>
      </c>
      <c r="L7">
        <v>1.128389325765891</v>
      </c>
      <c r="M7">
        <v>3.1366106212468257</v>
      </c>
      <c r="N7">
        <v>0.99750252638477033</v>
      </c>
      <c r="O7">
        <v>184.47916200000003</v>
      </c>
      <c r="P7">
        <v>184.47091200000003</v>
      </c>
      <c r="Q7">
        <v>151.34815200000003</v>
      </c>
      <c r="R7">
        <v>37.271152587022797</v>
      </c>
      <c r="S7">
        <v>37.271602944146181</v>
      </c>
      <c r="T7">
        <v>32.855689500507133</v>
      </c>
      <c r="U7">
        <v>187.70234399999998</v>
      </c>
      <c r="V7">
        <v>177.04472399999995</v>
      </c>
      <c r="W7">
        <v>123.77392799999998</v>
      </c>
      <c r="X7">
        <v>56.431959072822927</v>
      </c>
      <c r="Y7">
        <v>53.099880226294161</v>
      </c>
      <c r="Z7">
        <v>37.174086872686658</v>
      </c>
      <c r="AA7">
        <v>86.556911999999997</v>
      </c>
      <c r="AB7">
        <v>86.556911999999997</v>
      </c>
      <c r="AC7">
        <v>86.556911999999997</v>
      </c>
      <c r="AD7">
        <v>7.2666041518898217</v>
      </c>
      <c r="AE7">
        <v>7.2666041518898217</v>
      </c>
      <c r="AF7">
        <v>7.2666041518898217</v>
      </c>
      <c r="AG7">
        <v>6.2569726074125143E-2</v>
      </c>
    </row>
    <row r="8" spans="1:33" x14ac:dyDescent="0.25">
      <c r="A8" t="s">
        <v>3</v>
      </c>
      <c r="B8">
        <v>1</v>
      </c>
      <c r="C8">
        <v>245.97798</v>
      </c>
      <c r="D8">
        <v>178.46018399999997</v>
      </c>
      <c r="E8">
        <v>86.328071999999992</v>
      </c>
      <c r="F8">
        <v>18.662375805033513</v>
      </c>
      <c r="G8">
        <v>18.904590122916495</v>
      </c>
      <c r="H8">
        <v>9.7625749764807406</v>
      </c>
      <c r="I8">
        <v>18.325127999999999</v>
      </c>
      <c r="J8">
        <v>39.697607999999995</v>
      </c>
      <c r="K8">
        <v>7.4583359999999992</v>
      </c>
      <c r="L8">
        <v>1.622817020292306</v>
      </c>
      <c r="M8">
        <v>3.4891407163515784</v>
      </c>
      <c r="N8">
        <v>0.74515985078746716</v>
      </c>
      <c r="O8">
        <v>63.925296000000003</v>
      </c>
      <c r="P8">
        <v>63.925296000000003</v>
      </c>
      <c r="Q8">
        <v>54.398663999999997</v>
      </c>
      <c r="R8">
        <v>14.336304204645769</v>
      </c>
      <c r="S8">
        <v>14.336304204645769</v>
      </c>
      <c r="T8">
        <v>12.547051293617635</v>
      </c>
      <c r="U8">
        <v>144.35529300000002</v>
      </c>
      <c r="V8">
        <v>136.44795300000001</v>
      </c>
      <c r="W8">
        <v>95.001863999999998</v>
      </c>
      <c r="X8">
        <v>42.195454848838217</v>
      </c>
      <c r="Y8">
        <v>39.697172456165447</v>
      </c>
      <c r="Z8">
        <v>27.79857994124437</v>
      </c>
      <c r="AA8">
        <v>51.916439999999994</v>
      </c>
      <c r="AB8">
        <v>51.916439999999994</v>
      </c>
      <c r="AC8">
        <v>51.916439999999994</v>
      </c>
      <c r="AD8">
        <v>5.4955509337266619</v>
      </c>
      <c r="AE8">
        <v>5.4955509337266619</v>
      </c>
      <c r="AF8">
        <v>5.4955509337266619</v>
      </c>
      <c r="AG8">
        <v>6.0020933560381629E-2</v>
      </c>
    </row>
    <row r="9" spans="1:33" x14ac:dyDescent="0.25">
      <c r="A9" t="s">
        <v>3</v>
      </c>
      <c r="B9">
        <v>2</v>
      </c>
      <c r="C9">
        <v>254.986245</v>
      </c>
      <c r="D9">
        <v>240</v>
      </c>
      <c r="E9">
        <v>167.977992</v>
      </c>
      <c r="F9">
        <v>179.99126282798733</v>
      </c>
      <c r="G9">
        <v>169.39438736396434</v>
      </c>
      <c r="H9">
        <v>118.59163316081539</v>
      </c>
      <c r="I9">
        <v>15.956016000000002</v>
      </c>
      <c r="J9">
        <v>37.472423999999997</v>
      </c>
      <c r="K9">
        <v>7.2895679999999992</v>
      </c>
      <c r="L9">
        <v>1.405833033850606</v>
      </c>
      <c r="M9">
        <v>3.5150060260809797</v>
      </c>
      <c r="N9">
        <v>0.673271768561849</v>
      </c>
      <c r="O9">
        <v>196.30094399999999</v>
      </c>
      <c r="P9">
        <v>196.32443999999998</v>
      </c>
      <c r="Q9">
        <v>126.689232</v>
      </c>
      <c r="R9">
        <v>41.144308675725064</v>
      </c>
      <c r="S9">
        <v>41.142760830288296</v>
      </c>
      <c r="T9">
        <v>26.985453287084578</v>
      </c>
      <c r="U9">
        <v>156.52008600000002</v>
      </c>
      <c r="V9">
        <v>147.95036100000002</v>
      </c>
      <c r="W9">
        <v>103.62415200000001</v>
      </c>
      <c r="X9">
        <v>45.708639313012426</v>
      </c>
      <c r="Y9">
        <v>42.999888906535652</v>
      </c>
      <c r="Z9">
        <v>30.097721214164604</v>
      </c>
      <c r="AA9">
        <v>28.400043</v>
      </c>
      <c r="AB9">
        <v>28.400043</v>
      </c>
      <c r="AC9">
        <v>28.400043</v>
      </c>
      <c r="AD9">
        <v>6.2303325600777288</v>
      </c>
      <c r="AE9">
        <v>6.2303325600777288</v>
      </c>
      <c r="AF9">
        <v>6.2303325600777288</v>
      </c>
      <c r="AG9">
        <v>5.6817675095585329E-2</v>
      </c>
    </row>
    <row r="10" spans="1:33" x14ac:dyDescent="0.25">
      <c r="A10" t="s">
        <v>3</v>
      </c>
      <c r="B10">
        <v>3</v>
      </c>
      <c r="C10">
        <v>219.61043699999996</v>
      </c>
      <c r="D10">
        <v>193.88474399999998</v>
      </c>
      <c r="E10">
        <v>101.10676799999999</v>
      </c>
      <c r="F10">
        <v>53.699623648358227</v>
      </c>
      <c r="G10">
        <v>47.889540656682151</v>
      </c>
      <c r="H10">
        <v>25.947029372730416</v>
      </c>
      <c r="I10">
        <v>13.250663999999999</v>
      </c>
      <c r="J10">
        <v>36.763368000000007</v>
      </c>
      <c r="K10">
        <v>6.3471839999999995</v>
      </c>
      <c r="L10">
        <v>1.308172938069581</v>
      </c>
      <c r="M10">
        <v>3.2810738047959838</v>
      </c>
      <c r="N10">
        <v>0.65028855558867094</v>
      </c>
      <c r="O10">
        <v>189.11856</v>
      </c>
      <c r="P10">
        <v>189.11856</v>
      </c>
      <c r="Q10">
        <v>132.08371199999999</v>
      </c>
      <c r="R10">
        <v>36.591789468380796</v>
      </c>
      <c r="S10">
        <v>36.591789468380796</v>
      </c>
      <c r="T10">
        <v>26.480974097645397</v>
      </c>
      <c r="U10">
        <v>241.00556700000004</v>
      </c>
      <c r="V10">
        <v>227.20556700000003</v>
      </c>
      <c r="W10">
        <v>158.88873599999999</v>
      </c>
      <c r="X10">
        <v>73.96677663186324</v>
      </c>
      <c r="Y10">
        <v>69.603135124705048</v>
      </c>
      <c r="Z10">
        <v>48.727358583846367</v>
      </c>
      <c r="AA10">
        <v>55.875288000000005</v>
      </c>
      <c r="AB10">
        <v>55.875288000000005</v>
      </c>
      <c r="AC10">
        <v>55.875288000000005</v>
      </c>
      <c r="AD10">
        <v>3.5424285954591097</v>
      </c>
      <c r="AE10">
        <v>3.5424285954591097</v>
      </c>
      <c r="AF10">
        <v>3.5424285954591097</v>
      </c>
      <c r="AG10">
        <v>6.0692222001293317E-2</v>
      </c>
    </row>
    <row r="11" spans="1:33" x14ac:dyDescent="0.25">
      <c r="A11" t="s">
        <v>3</v>
      </c>
      <c r="B11">
        <v>4</v>
      </c>
      <c r="C11">
        <v>229.09247400000001</v>
      </c>
      <c r="D11">
        <v>183.18837599999998</v>
      </c>
      <c r="E11">
        <v>93.743904000000001</v>
      </c>
      <c r="F11">
        <v>39.125749183982578</v>
      </c>
      <c r="G11">
        <v>30.481386178767025</v>
      </c>
      <c r="H11">
        <v>15.259984069746649</v>
      </c>
      <c r="I11">
        <v>24.595632000000002</v>
      </c>
      <c r="J11">
        <v>41.477735999999993</v>
      </c>
      <c r="K11">
        <v>14.354279999999999</v>
      </c>
      <c r="L11">
        <v>1.5534318922355108</v>
      </c>
      <c r="M11">
        <v>3.284047633826527</v>
      </c>
      <c r="N11">
        <v>1.0520479716666917</v>
      </c>
      <c r="O11">
        <v>152.66954400000003</v>
      </c>
      <c r="P11">
        <v>152.72385600000004</v>
      </c>
      <c r="Q11">
        <v>133.12749600000001</v>
      </c>
      <c r="R11">
        <v>37.531828172631855</v>
      </c>
      <c r="S11">
        <v>37.529436156566298</v>
      </c>
      <c r="T11">
        <v>33.651587264341543</v>
      </c>
      <c r="U11">
        <v>229.09247400000001</v>
      </c>
      <c r="V11">
        <v>183.18837599999998</v>
      </c>
      <c r="W11">
        <v>93.743904000000001</v>
      </c>
      <c r="X11">
        <v>39.125749183982578</v>
      </c>
      <c r="Y11">
        <v>30.481386178767025</v>
      </c>
      <c r="Z11">
        <v>15.259984069746649</v>
      </c>
      <c r="AA11">
        <v>94.482638999999963</v>
      </c>
      <c r="AB11">
        <v>94.482638999999963</v>
      </c>
      <c r="AC11">
        <v>94.482638999999963</v>
      </c>
      <c r="AD11">
        <v>17.398777636152264</v>
      </c>
      <c r="AE11">
        <v>17.398777636152264</v>
      </c>
      <c r="AF11">
        <v>17.398777636152264</v>
      </c>
      <c r="AG11">
        <v>5.9099731967183988E-2</v>
      </c>
    </row>
    <row r="12" spans="1:33" x14ac:dyDescent="0.25">
      <c r="A12" t="s">
        <v>4</v>
      </c>
      <c r="B12">
        <v>1</v>
      </c>
      <c r="C12">
        <v>248.46697500000002</v>
      </c>
      <c r="D12">
        <v>225.38421600000001</v>
      </c>
      <c r="E12">
        <v>129.38421600000001</v>
      </c>
      <c r="F12">
        <v>19.669155884293946</v>
      </c>
      <c r="G12">
        <v>14.798730978282155</v>
      </c>
      <c r="H12">
        <v>7.6995178202825176</v>
      </c>
      <c r="I12">
        <v>13.450320000000003</v>
      </c>
      <c r="J12">
        <v>37.585439999999998</v>
      </c>
      <c r="K12">
        <v>4.396344</v>
      </c>
      <c r="L12">
        <v>1.2528524162725629</v>
      </c>
      <c r="M12">
        <v>3.1475095608000938</v>
      </c>
      <c r="N12">
        <v>0.5038387428945893</v>
      </c>
      <c r="O12">
        <v>133.62248099999999</v>
      </c>
      <c r="P12">
        <v>133.62248099999999</v>
      </c>
      <c r="Q12">
        <v>70.445400000000006</v>
      </c>
      <c r="R12">
        <v>13.15480449697859</v>
      </c>
      <c r="S12">
        <v>13.15480449697859</v>
      </c>
      <c r="T12">
        <v>10.649423642014812</v>
      </c>
      <c r="U12">
        <v>192.70560600000002</v>
      </c>
      <c r="V12">
        <v>181.716621</v>
      </c>
      <c r="W12">
        <v>127.09413599999999</v>
      </c>
      <c r="X12">
        <v>62.035772402628815</v>
      </c>
      <c r="Y12">
        <v>58.373429595534546</v>
      </c>
      <c r="Z12">
        <v>40.865856971763414</v>
      </c>
      <c r="AA12">
        <v>112.43703600000001</v>
      </c>
      <c r="AB12">
        <v>112.43703600000001</v>
      </c>
      <c r="AC12">
        <v>112.43703600000001</v>
      </c>
      <c r="AD12">
        <v>15.941684390029053</v>
      </c>
      <c r="AE12">
        <v>15.941684390029053</v>
      </c>
      <c r="AF12">
        <v>15.941684390029053</v>
      </c>
      <c r="AG12">
        <v>4.9621447934011353E-2</v>
      </c>
    </row>
    <row r="13" spans="1:33" x14ac:dyDescent="0.25">
      <c r="A13" t="s">
        <v>4</v>
      </c>
      <c r="B13">
        <v>2</v>
      </c>
      <c r="C13">
        <v>218.722857</v>
      </c>
      <c r="D13">
        <v>208.79421600000001</v>
      </c>
      <c r="E13">
        <v>125.206656</v>
      </c>
      <c r="F13">
        <v>57.183474551105817</v>
      </c>
      <c r="G13">
        <v>54.029914783483179</v>
      </c>
      <c r="H13">
        <v>32.421528857245001</v>
      </c>
      <c r="I13">
        <v>20.30376</v>
      </c>
      <c r="J13">
        <v>40.111391999999988</v>
      </c>
      <c r="K13">
        <v>9.5133359999999989</v>
      </c>
      <c r="L13">
        <v>1.879959714291771</v>
      </c>
      <c r="M13">
        <v>3.7352709754456122</v>
      </c>
      <c r="N13">
        <v>0.9081677229727998</v>
      </c>
      <c r="O13">
        <v>166.97234400000002</v>
      </c>
      <c r="P13">
        <v>166.96500000000003</v>
      </c>
      <c r="Q13">
        <v>138.27803999999998</v>
      </c>
      <c r="R13">
        <v>43.240819750268045</v>
      </c>
      <c r="S13">
        <v>43.241326048904476</v>
      </c>
      <c r="T13">
        <v>38.598547182996491</v>
      </c>
      <c r="U13">
        <v>110.086551</v>
      </c>
      <c r="V13">
        <v>103.383984</v>
      </c>
      <c r="W13">
        <v>67.616975999999994</v>
      </c>
      <c r="X13">
        <v>21.237828887509192</v>
      </c>
      <c r="Y13">
        <v>19.993637592170803</v>
      </c>
      <c r="Z13">
        <v>12.934308957518279</v>
      </c>
      <c r="AA13">
        <v>93.200942999999995</v>
      </c>
      <c r="AB13">
        <v>93.200942999999995</v>
      </c>
      <c r="AC13">
        <v>93.200942999999995</v>
      </c>
      <c r="AD13">
        <v>11.785212841925466</v>
      </c>
      <c r="AE13">
        <v>11.785212841925466</v>
      </c>
      <c r="AF13">
        <v>11.785212841925466</v>
      </c>
      <c r="AG13">
        <v>4.9353167165586687E-2</v>
      </c>
    </row>
    <row r="14" spans="1:33" x14ac:dyDescent="0.25">
      <c r="A14" t="s">
        <v>4</v>
      </c>
      <c r="B14">
        <v>3</v>
      </c>
      <c r="C14">
        <v>209.61385799999999</v>
      </c>
      <c r="D14">
        <v>200.86908</v>
      </c>
      <c r="E14">
        <v>120.54904799999997</v>
      </c>
      <c r="F14">
        <v>53.600690138090698</v>
      </c>
      <c r="G14">
        <v>50.787828811610261</v>
      </c>
      <c r="H14">
        <v>30.470772391637297</v>
      </c>
      <c r="I14">
        <v>14.598120000000002</v>
      </c>
      <c r="J14">
        <v>34.281071999999995</v>
      </c>
      <c r="K14">
        <v>7.0473119999999998</v>
      </c>
      <c r="L14">
        <v>1.099948811856261</v>
      </c>
      <c r="M14">
        <v>3.9573349874124144</v>
      </c>
      <c r="N14">
        <v>0.55818406057357106</v>
      </c>
      <c r="O14">
        <v>185.340192</v>
      </c>
      <c r="P14">
        <v>185.340192</v>
      </c>
      <c r="Q14">
        <v>116.96145600000001</v>
      </c>
      <c r="R14">
        <v>30.753630822247285</v>
      </c>
      <c r="S14">
        <v>30.753630822247285</v>
      </c>
      <c r="T14">
        <v>20.769110011331961</v>
      </c>
      <c r="U14">
        <v>143.88093000000006</v>
      </c>
      <c r="V14">
        <v>135.86350500000006</v>
      </c>
      <c r="W14">
        <v>94.944479999999999</v>
      </c>
      <c r="X14">
        <v>42.840584402085376</v>
      </c>
      <c r="Y14">
        <v>40.305680986433551</v>
      </c>
      <c r="Z14">
        <v>28.219008481949189</v>
      </c>
      <c r="AA14">
        <v>118.268406</v>
      </c>
      <c r="AB14">
        <v>118.268406</v>
      </c>
      <c r="AC14">
        <v>118.268406</v>
      </c>
      <c r="AD14">
        <v>14.874550182700249</v>
      </c>
      <c r="AE14">
        <v>14.874550182700249</v>
      </c>
      <c r="AF14">
        <v>14.874550182700249</v>
      </c>
      <c r="AG14">
        <v>5.2287653633084519E-2</v>
      </c>
    </row>
    <row r="15" spans="1:33" x14ac:dyDescent="0.25">
      <c r="A15" t="s">
        <v>4</v>
      </c>
      <c r="B15">
        <v>4</v>
      </c>
      <c r="C15">
        <v>247.255965</v>
      </c>
      <c r="D15">
        <v>234.963672</v>
      </c>
      <c r="E15">
        <v>138.96367199999997</v>
      </c>
      <c r="F15">
        <v>50.963036731924703</v>
      </c>
      <c r="G15">
        <v>49.22283090140234</v>
      </c>
      <c r="H15">
        <v>29.997527985386803</v>
      </c>
      <c r="I15">
        <v>11.376144</v>
      </c>
      <c r="J15">
        <v>32.892431999999999</v>
      </c>
      <c r="K15">
        <v>5.0979840000000003</v>
      </c>
      <c r="L15">
        <v>1.0108765812034621</v>
      </c>
      <c r="M15">
        <v>3.5229239192429915</v>
      </c>
      <c r="N15">
        <v>0.46292667904280482</v>
      </c>
      <c r="O15">
        <v>198.26656799999998</v>
      </c>
      <c r="P15">
        <v>198.26656799999998</v>
      </c>
      <c r="Q15">
        <v>158.91672000000003</v>
      </c>
      <c r="R15">
        <v>39.686682149818466</v>
      </c>
      <c r="S15">
        <v>39.686682149818466</v>
      </c>
      <c r="T15">
        <v>35.503361124071844</v>
      </c>
      <c r="U15">
        <v>229.384029</v>
      </c>
      <c r="V15">
        <v>216.30420899999999</v>
      </c>
      <c r="W15">
        <v>151.19704800000002</v>
      </c>
      <c r="X15">
        <v>70.074235255902238</v>
      </c>
      <c r="Y15">
        <v>65.938390775482659</v>
      </c>
      <c r="Z15">
        <v>46.164130399340372</v>
      </c>
      <c r="AA15">
        <v>95.198876999999996</v>
      </c>
      <c r="AB15">
        <v>95.198876999999996</v>
      </c>
      <c r="AC15">
        <v>95.198876999999996</v>
      </c>
      <c r="AD15">
        <v>10.984381905665922</v>
      </c>
      <c r="AE15">
        <v>10.984381905665922</v>
      </c>
      <c r="AF15">
        <v>10.984381905665922</v>
      </c>
      <c r="AG15">
        <v>5.8054755564086458E-2</v>
      </c>
    </row>
    <row r="16" spans="1:33" x14ac:dyDescent="0.25">
      <c r="A16" t="s">
        <v>5</v>
      </c>
      <c r="B16">
        <v>1</v>
      </c>
      <c r="C16">
        <v>244.93419</v>
      </c>
      <c r="D16">
        <v>197.67945599999999</v>
      </c>
      <c r="E16">
        <v>95.043023999999988</v>
      </c>
      <c r="F16">
        <v>24.910452980827532</v>
      </c>
      <c r="G16">
        <v>21.675543166345697</v>
      </c>
      <c r="H16">
        <v>10.757853451620694</v>
      </c>
      <c r="I16">
        <v>12.726744</v>
      </c>
      <c r="J16">
        <v>35.738928000000001</v>
      </c>
      <c r="K16">
        <v>3.2558400000000001</v>
      </c>
      <c r="L16">
        <v>1.4951883486951065</v>
      </c>
      <c r="M16">
        <v>3.702993633771249</v>
      </c>
      <c r="N16">
        <v>0.41565055399939016</v>
      </c>
      <c r="O16">
        <v>206.97712799999996</v>
      </c>
      <c r="P16">
        <v>206.97712799999996</v>
      </c>
      <c r="Q16">
        <v>171.19142399999998</v>
      </c>
      <c r="R16">
        <v>41.96446701848685</v>
      </c>
      <c r="S16">
        <v>41.96446701848685</v>
      </c>
      <c r="T16">
        <v>36.393339308423919</v>
      </c>
      <c r="U16">
        <v>252.97537499999999</v>
      </c>
      <c r="V16">
        <v>238.30087799999998</v>
      </c>
      <c r="W16">
        <v>166.743336</v>
      </c>
      <c r="X16">
        <v>78.711881282045226</v>
      </c>
      <c r="Y16">
        <v>74.074868440585803</v>
      </c>
      <c r="Z16">
        <v>51.854577758727011</v>
      </c>
      <c r="AA16">
        <v>94.211243999999979</v>
      </c>
      <c r="AB16">
        <v>94.211243999999979</v>
      </c>
      <c r="AC16">
        <v>94.211243999999979</v>
      </c>
      <c r="AD16">
        <v>11.063844036448165</v>
      </c>
      <c r="AE16">
        <v>11.063844036448165</v>
      </c>
      <c r="AF16">
        <v>11.063844036448165</v>
      </c>
      <c r="AG16">
        <v>-5.6893549903037632E-3</v>
      </c>
    </row>
    <row r="18" spans="1:23" x14ac:dyDescent="0.25">
      <c r="O18" t="s">
        <v>34</v>
      </c>
      <c r="P18" t="s">
        <v>15</v>
      </c>
      <c r="Q18" t="s">
        <v>16</v>
      </c>
      <c r="R18" t="s">
        <v>17</v>
      </c>
      <c r="S18" t="s">
        <v>56</v>
      </c>
      <c r="T18" t="s">
        <v>57</v>
      </c>
      <c r="U18" t="s">
        <v>58</v>
      </c>
      <c r="V18" t="s">
        <v>18</v>
      </c>
      <c r="W18" t="s">
        <v>59</v>
      </c>
    </row>
    <row r="19" spans="1:23" x14ac:dyDescent="0.25">
      <c r="A19" t="s">
        <v>0</v>
      </c>
      <c r="B19" t="s">
        <v>1</v>
      </c>
      <c r="C19" t="s">
        <v>22</v>
      </c>
      <c r="D19" t="s">
        <v>15</v>
      </c>
      <c r="E19" t="s">
        <v>16</v>
      </c>
      <c r="F19" t="s">
        <v>17</v>
      </c>
      <c r="G19" t="s">
        <v>56</v>
      </c>
      <c r="H19" t="s">
        <v>57</v>
      </c>
      <c r="I19" t="s">
        <v>58</v>
      </c>
      <c r="J19" t="s">
        <v>18</v>
      </c>
      <c r="K19" t="s">
        <v>59</v>
      </c>
      <c r="L19" t="s">
        <v>21</v>
      </c>
      <c r="M19" t="s">
        <v>62</v>
      </c>
      <c r="N19" t="s">
        <v>40</v>
      </c>
      <c r="O19">
        <v>0.18451424470064776</v>
      </c>
      <c r="P19">
        <v>6.5556627584158228E-2</v>
      </c>
      <c r="Q19">
        <v>-7.6284443295537505E-2</v>
      </c>
      <c r="R19">
        <v>8.0148128839248167E-3</v>
      </c>
      <c r="S19">
        <v>-0.27143469610292015</v>
      </c>
      <c r="T19">
        <v>0.27798980218922709</v>
      </c>
      <c r="U19">
        <v>1.7838586014166248E-2</v>
      </c>
      <c r="V19">
        <v>-6.1410308346669116E-7</v>
      </c>
      <c r="W19">
        <v>-2.6695160394111989E-3</v>
      </c>
    </row>
    <row r="20" spans="1:23" x14ac:dyDescent="0.25">
      <c r="A20" t="s">
        <v>2</v>
      </c>
      <c r="B20">
        <v>1</v>
      </c>
      <c r="C20" t="str">
        <f>A20&amp;B20</f>
        <v>20171</v>
      </c>
      <c r="D20">
        <v>252.96421799999999</v>
      </c>
      <c r="E20">
        <v>238.25596799999997</v>
      </c>
      <c r="F20">
        <v>166.60536000000002</v>
      </c>
      <c r="G20">
        <v>78.968870522995644</v>
      </c>
      <c r="H20">
        <v>74.317834811115148</v>
      </c>
      <c r="I20">
        <v>52.028338679745829</v>
      </c>
      <c r="J20">
        <v>37.158626999999996</v>
      </c>
      <c r="K20">
        <v>5.0816014746325369</v>
      </c>
      <c r="L20">
        <v>6.2920745792988786E-2</v>
      </c>
      <c r="M20">
        <f>SUM(O20:W20)</f>
        <v>6.731476650035817E-2</v>
      </c>
      <c r="O20">
        <f>O$19</f>
        <v>0.18451424470064776</v>
      </c>
      <c r="P20">
        <f>P$19*D20</f>
        <v>16.583481031543815</v>
      </c>
      <c r="Q20">
        <f t="shared" ref="Q20:W20" si="0">Q$19*E20</f>
        <v>-18.175223880719397</v>
      </c>
      <c r="R20">
        <f t="shared" si="0"/>
        <v>1.3353107858589324</v>
      </c>
      <c r="S20">
        <f t="shared" si="0"/>
        <v>-21.43489137200017</v>
      </c>
      <c r="T20">
        <f t="shared" si="0"/>
        <v>20.659600198273555</v>
      </c>
      <c r="U20">
        <f t="shared" si="0"/>
        <v>0.9281119947128188</v>
      </c>
      <c r="V20">
        <f t="shared" si="0"/>
        <v>-2.281922741808864E-5</v>
      </c>
      <c r="W20">
        <f t="shared" si="0"/>
        <v>-1.3565416642427159E-2</v>
      </c>
    </row>
    <row r="21" spans="1:23" x14ac:dyDescent="0.25">
      <c r="A21" t="s">
        <v>2</v>
      </c>
      <c r="B21">
        <v>2</v>
      </c>
      <c r="C21" t="str">
        <f t="shared" ref="C21:C32" si="1">A21&amp;B21</f>
        <v>20172</v>
      </c>
      <c r="D21">
        <v>217.59943199999995</v>
      </c>
      <c r="E21">
        <v>204.90053699999996</v>
      </c>
      <c r="F21">
        <v>142.39999200000003</v>
      </c>
      <c r="G21">
        <v>65.400164034804234</v>
      </c>
      <c r="H21">
        <v>61.549710550554551</v>
      </c>
      <c r="I21">
        <v>43.117534432378008</v>
      </c>
      <c r="J21">
        <v>28.826214</v>
      </c>
      <c r="K21">
        <v>6.2786280086814505</v>
      </c>
      <c r="L21">
        <v>7.1620135737963109E-2</v>
      </c>
      <c r="M21">
        <f t="shared" ref="M21:M32" si="2">SUM(O21:W21)</f>
        <v>7.0880522533519119E-2</v>
      </c>
      <c r="O21">
        <f t="shared" ref="O21:O32" si="3">O$19</f>
        <v>0.18451424470064776</v>
      </c>
      <c r="P21">
        <f t="shared" ref="P21:P32" si="4">P$19*D21</f>
        <v>14.26508492614836</v>
      </c>
      <c r="Q21">
        <f t="shared" ref="Q21:Q32" si="5">Q$19*E21</f>
        <v>-15.630723396001681</v>
      </c>
      <c r="R21">
        <f t="shared" ref="R21:R32" si="6">R$19*F21</f>
        <v>1.1413092905523909</v>
      </c>
      <c r="S21">
        <f t="shared" ref="S21:S32" si="7">S$19*G21</f>
        <v>-17.751873649868216</v>
      </c>
      <c r="T21">
        <f t="shared" ref="T21:T32" si="8">T$19*H21</f>
        <v>17.110191860752842</v>
      </c>
      <c r="U21">
        <f t="shared" ref="U21:U32" si="9">U$19*I21</f>
        <v>0.76915584669074999</v>
      </c>
      <c r="V21">
        <f t="shared" ref="V21:V32" si="10">V$19*J21</f>
        <v>-1.77022669020707E-5</v>
      </c>
      <c r="W21">
        <f t="shared" ref="W21:W32" si="11">W$19*K21</f>
        <v>-1.6760898174671527E-2</v>
      </c>
    </row>
    <row r="22" spans="1:23" x14ac:dyDescent="0.25">
      <c r="A22" t="s">
        <v>2</v>
      </c>
      <c r="B22">
        <v>3</v>
      </c>
      <c r="C22" t="str">
        <f t="shared" si="1"/>
        <v>20173</v>
      </c>
      <c r="D22">
        <v>154.50763500000002</v>
      </c>
      <c r="E22">
        <v>145.81038000000001</v>
      </c>
      <c r="F22">
        <v>101.727912</v>
      </c>
      <c r="G22">
        <v>46.524959860177624</v>
      </c>
      <c r="H22">
        <v>43.774862365440462</v>
      </c>
      <c r="I22">
        <v>30.653981006590161</v>
      </c>
      <c r="J22">
        <v>51.468576000000006</v>
      </c>
      <c r="K22">
        <v>7.7092281410222654</v>
      </c>
      <c r="L22">
        <v>7.6798578733102918E-2</v>
      </c>
      <c r="M22">
        <f t="shared" si="2"/>
        <v>7.2469396705372113E-2</v>
      </c>
      <c r="O22">
        <f t="shared" si="3"/>
        <v>0.18451424470064776</v>
      </c>
      <c r="P22">
        <f t="shared" si="4"/>
        <v>10.128999486604053</v>
      </c>
      <c r="Q22">
        <f t="shared" si="5"/>
        <v>-11.123063665010777</v>
      </c>
      <c r="R22">
        <f t="shared" si="6"/>
        <v>0.81533017975236999</v>
      </c>
      <c r="S22">
        <f t="shared" si="7"/>
        <v>-12.628488340847872</v>
      </c>
      <c r="T22">
        <f t="shared" si="8"/>
        <v>12.168965329829435</v>
      </c>
      <c r="U22">
        <f t="shared" si="9"/>
        <v>0.54682367686267708</v>
      </c>
      <c r="V22">
        <f t="shared" si="10"/>
        <v>-3.1607011223239742E-5</v>
      </c>
      <c r="W22">
        <f t="shared" si="11"/>
        <v>-2.0579908173939118E-2</v>
      </c>
    </row>
    <row r="23" spans="1:23" x14ac:dyDescent="0.25">
      <c r="A23" t="s">
        <v>2</v>
      </c>
      <c r="B23">
        <v>4</v>
      </c>
      <c r="C23" t="str">
        <f t="shared" si="1"/>
        <v>20174</v>
      </c>
      <c r="D23">
        <v>187.70234399999998</v>
      </c>
      <c r="E23">
        <v>177.04472399999995</v>
      </c>
      <c r="F23">
        <v>123.77392799999998</v>
      </c>
      <c r="G23">
        <v>56.431959072822927</v>
      </c>
      <c r="H23">
        <v>53.099880226294161</v>
      </c>
      <c r="I23">
        <v>37.174086872686658</v>
      </c>
      <c r="J23">
        <v>86.556911999999997</v>
      </c>
      <c r="K23">
        <v>7.2666041518898217</v>
      </c>
      <c r="L23">
        <v>6.2569726074125143E-2</v>
      </c>
      <c r="M23">
        <f t="shared" si="2"/>
        <v>6.322878498798104E-2</v>
      </c>
      <c r="O23">
        <f t="shared" si="3"/>
        <v>0.18451424470064776</v>
      </c>
      <c r="P23">
        <f t="shared" si="4"/>
        <v>12.305132662281556</v>
      </c>
      <c r="Q23">
        <f t="shared" si="5"/>
        <v>-13.505758208752084</v>
      </c>
      <c r="R23">
        <f t="shared" si="6"/>
        <v>0.99202487282838248</v>
      </c>
      <c r="S23">
        <f t="shared" si="7"/>
        <v>-15.317591661424119</v>
      </c>
      <c r="T23">
        <f t="shared" si="8"/>
        <v>14.761225200379165</v>
      </c>
      <c r="U23">
        <f t="shared" si="9"/>
        <v>0.66313314617650931</v>
      </c>
      <c r="V23">
        <f t="shared" si="10"/>
        <v>-5.3154866554555041E-5</v>
      </c>
      <c r="W23">
        <f t="shared" si="11"/>
        <v>-1.939831633552189E-2</v>
      </c>
    </row>
    <row r="24" spans="1:23" x14ac:dyDescent="0.25">
      <c r="A24" t="s">
        <v>3</v>
      </c>
      <c r="B24">
        <v>1</v>
      </c>
      <c r="C24" t="str">
        <f t="shared" si="1"/>
        <v>20181</v>
      </c>
      <c r="D24">
        <v>144.35529300000002</v>
      </c>
      <c r="E24">
        <v>136.44795300000001</v>
      </c>
      <c r="F24">
        <v>95.001863999999998</v>
      </c>
      <c r="G24">
        <v>42.195454848838217</v>
      </c>
      <c r="H24">
        <v>39.697172456165447</v>
      </c>
      <c r="I24">
        <v>27.79857994124437</v>
      </c>
      <c r="J24">
        <v>51.916439999999994</v>
      </c>
      <c r="K24">
        <v>5.4955509337266619</v>
      </c>
      <c r="L24">
        <v>6.0020933560381629E-2</v>
      </c>
      <c r="M24">
        <f t="shared" si="2"/>
        <v>6.3810128553969822E-2</v>
      </c>
      <c r="O24">
        <f t="shared" si="3"/>
        <v>0.18451424470064776</v>
      </c>
      <c r="P24">
        <f t="shared" si="4"/>
        <v>9.463446183003045</v>
      </c>
      <c r="Q24">
        <f t="shared" si="5"/>
        <v>-10.408856133420667</v>
      </c>
      <c r="R24">
        <f t="shared" si="6"/>
        <v>0.76142216358407322</v>
      </c>
      <c r="S24">
        <f t="shared" si="7"/>
        <v>-11.453310463818889</v>
      </c>
      <c r="T24">
        <f t="shared" si="8"/>
        <v>11.035409118561066</v>
      </c>
      <c r="U24">
        <f t="shared" si="9"/>
        <v>0.49588735935356421</v>
      </c>
      <c r="V24">
        <f t="shared" si="10"/>
        <v>-3.1882045886613462E-5</v>
      </c>
      <c r="W24">
        <f t="shared" si="11"/>
        <v>-1.4670461362984515E-2</v>
      </c>
    </row>
    <row r="25" spans="1:23" x14ac:dyDescent="0.25">
      <c r="A25" t="s">
        <v>3</v>
      </c>
      <c r="B25">
        <v>2</v>
      </c>
      <c r="C25" t="str">
        <f t="shared" si="1"/>
        <v>20182</v>
      </c>
      <c r="D25">
        <v>156.52008600000002</v>
      </c>
      <c r="E25">
        <v>147.95036100000002</v>
      </c>
      <c r="F25">
        <v>103.62415200000001</v>
      </c>
      <c r="G25">
        <v>45.708639313012426</v>
      </c>
      <c r="H25">
        <v>42.999888906535652</v>
      </c>
      <c r="I25">
        <v>30.097721214164604</v>
      </c>
      <c r="J25">
        <v>28.400043</v>
      </c>
      <c r="K25">
        <v>6.2303325600777288</v>
      </c>
      <c r="L25">
        <v>5.6817675095585329E-2</v>
      </c>
      <c r="M25">
        <f t="shared" si="2"/>
        <v>5.6531861856016177E-2</v>
      </c>
      <c r="O25">
        <f t="shared" si="3"/>
        <v>0.18451424470064776</v>
      </c>
      <c r="P25">
        <f t="shared" si="4"/>
        <v>10.260928987342419</v>
      </c>
      <c r="Q25">
        <f t="shared" si="5"/>
        <v>-11.286310924258805</v>
      </c>
      <c r="R25">
        <f t="shared" si="6"/>
        <v>0.83052818853538368</v>
      </c>
      <c r="S25">
        <f t="shared" si="7"/>
        <v>-12.406910621205517</v>
      </c>
      <c r="T25">
        <f t="shared" si="8"/>
        <v>11.953530611286586</v>
      </c>
      <c r="U25">
        <f t="shared" si="9"/>
        <v>0.53690078870927149</v>
      </c>
      <c r="V25">
        <f t="shared" si="10"/>
        <v>-1.7440553976886617E-5</v>
      </c>
      <c r="W25">
        <f t="shared" si="11"/>
        <v>-1.6631972699993336E-2</v>
      </c>
    </row>
    <row r="26" spans="1:23" x14ac:dyDescent="0.25">
      <c r="A26" t="s">
        <v>3</v>
      </c>
      <c r="B26">
        <v>3</v>
      </c>
      <c r="C26" t="str">
        <f t="shared" si="1"/>
        <v>20183</v>
      </c>
      <c r="D26">
        <v>241.00556700000004</v>
      </c>
      <c r="E26">
        <v>227.20556700000003</v>
      </c>
      <c r="F26">
        <v>158.88873599999999</v>
      </c>
      <c r="G26">
        <v>73.96677663186324</v>
      </c>
      <c r="H26">
        <v>69.603135124705048</v>
      </c>
      <c r="I26">
        <v>48.727358583846367</v>
      </c>
      <c r="J26">
        <v>55.875288000000005</v>
      </c>
      <c r="K26">
        <v>3.5424285954591097</v>
      </c>
      <c r="L26">
        <v>6.0692222001293317E-2</v>
      </c>
      <c r="M26">
        <f t="shared" si="2"/>
        <v>5.6788264874716207E-2</v>
      </c>
      <c r="O26">
        <f t="shared" si="3"/>
        <v>0.18451424470064776</v>
      </c>
      <c r="P26">
        <f t="shared" si="4"/>
        <v>15.799512201527897</v>
      </c>
      <c r="Q26">
        <f t="shared" si="5"/>
        <v>-17.332250192241951</v>
      </c>
      <c r="R26">
        <f t="shared" si="6"/>
        <v>1.2734634884033289</v>
      </c>
      <c r="S26">
        <f t="shared" si="7"/>
        <v>-20.077149536782375</v>
      </c>
      <c r="T26">
        <f t="shared" si="8"/>
        <v>19.3489617650668</v>
      </c>
      <c r="U26">
        <f t="shared" si="9"/>
        <v>0.86922717734106547</v>
      </c>
      <c r="V26">
        <f t="shared" si="10"/>
        <v>-3.4313186650389407E-5</v>
      </c>
      <c r="W26">
        <f t="shared" si="11"/>
        <v>-9.4565699540469783E-3</v>
      </c>
    </row>
    <row r="27" spans="1:23" x14ac:dyDescent="0.25">
      <c r="A27" t="s">
        <v>3</v>
      </c>
      <c r="B27">
        <v>4</v>
      </c>
      <c r="C27" t="str">
        <f t="shared" si="1"/>
        <v>20184</v>
      </c>
      <c r="D27">
        <v>229.09247400000001</v>
      </c>
      <c r="E27">
        <v>183.18837599999998</v>
      </c>
      <c r="F27">
        <v>93.743904000000001</v>
      </c>
      <c r="G27">
        <v>39.125749183982578</v>
      </c>
      <c r="H27">
        <v>30.481386178767025</v>
      </c>
      <c r="I27">
        <v>15.259984069746649</v>
      </c>
      <c r="J27">
        <v>94.482638999999963</v>
      </c>
      <c r="K27">
        <v>17.398777636152264</v>
      </c>
      <c r="L27">
        <v>5.9099731967183988E-2</v>
      </c>
      <c r="M27">
        <f t="shared" si="2"/>
        <v>5.9101688339788606E-2</v>
      </c>
      <c r="O27">
        <f t="shared" si="3"/>
        <v>0.18451424470064776</v>
      </c>
      <c r="P27">
        <f t="shared" si="4"/>
        <v>15.018530000351452</v>
      </c>
      <c r="Q27">
        <f t="shared" si="5"/>
        <v>-13.974423281373602</v>
      </c>
      <c r="R27">
        <f t="shared" si="6"/>
        <v>0.75133984956861111</v>
      </c>
      <c r="S27">
        <f t="shared" si="7"/>
        <v>-10.620085839553386</v>
      </c>
      <c r="T27">
        <f t="shared" si="8"/>
        <v>8.473514514288885</v>
      </c>
      <c r="U27">
        <f t="shared" si="9"/>
        <v>0.27221653840298232</v>
      </c>
      <c r="V27">
        <f t="shared" si="10"/>
        <v>-5.8022079943970227E-5</v>
      </c>
      <c r="W27">
        <f t="shared" si="11"/>
        <v>-4.6446315965857334E-2</v>
      </c>
    </row>
    <row r="28" spans="1:23" x14ac:dyDescent="0.25">
      <c r="A28" t="s">
        <v>4</v>
      </c>
      <c r="B28">
        <v>1</v>
      </c>
      <c r="C28" t="str">
        <f t="shared" si="1"/>
        <v>20191</v>
      </c>
      <c r="D28">
        <v>192.70560600000002</v>
      </c>
      <c r="E28">
        <v>181.716621</v>
      </c>
      <c r="F28">
        <v>127.09413599999999</v>
      </c>
      <c r="G28">
        <v>62.035772402628815</v>
      </c>
      <c r="H28">
        <v>58.373429595534546</v>
      </c>
      <c r="I28">
        <v>40.865856971763414</v>
      </c>
      <c r="J28">
        <v>112.43703600000001</v>
      </c>
      <c r="K28">
        <v>15.941684390029053</v>
      </c>
      <c r="L28">
        <v>4.9621447934011353E-2</v>
      </c>
      <c r="M28">
        <f t="shared" si="2"/>
        <v>4.9048930055539015E-2</v>
      </c>
      <c r="O28">
        <f t="shared" si="3"/>
        <v>0.18451424470064776</v>
      </c>
      <c r="P28">
        <f t="shared" si="4"/>
        <v>12.633129645921528</v>
      </c>
      <c r="Q28">
        <f t="shared" si="5"/>
        <v>-13.86215127053118</v>
      </c>
      <c r="R28">
        <f t="shared" si="6"/>
        <v>1.0186357186840929</v>
      </c>
      <c r="S28">
        <f t="shared" si="7"/>
        <v>-16.838661029617473</v>
      </c>
      <c r="T28">
        <f t="shared" si="8"/>
        <v>16.227218146369424</v>
      </c>
      <c r="U28">
        <f t="shared" si="9"/>
        <v>0.72898910463341704</v>
      </c>
      <c r="V28">
        <f t="shared" si="10"/>
        <v>-6.9047930503455366E-5</v>
      </c>
      <c r="W28">
        <f t="shared" si="11"/>
        <v>-4.2556582174413694E-2</v>
      </c>
    </row>
    <row r="29" spans="1:23" x14ac:dyDescent="0.25">
      <c r="A29" t="s">
        <v>4</v>
      </c>
      <c r="B29">
        <v>2</v>
      </c>
      <c r="C29" t="str">
        <f t="shared" si="1"/>
        <v>20192</v>
      </c>
      <c r="D29">
        <v>110.086551</v>
      </c>
      <c r="E29">
        <v>103.383984</v>
      </c>
      <c r="F29">
        <v>67.616975999999994</v>
      </c>
      <c r="G29">
        <v>21.237828887509192</v>
      </c>
      <c r="H29">
        <v>19.993637592170803</v>
      </c>
      <c r="I29">
        <v>12.934308957518279</v>
      </c>
      <c r="J29">
        <v>93.200942999999995</v>
      </c>
      <c r="K29">
        <v>11.785212841925466</v>
      </c>
      <c r="L29">
        <v>4.9353167165586687E-2</v>
      </c>
      <c r="M29">
        <f t="shared" si="2"/>
        <v>4.9320478434565058E-2</v>
      </c>
      <c r="O29">
        <f t="shared" si="3"/>
        <v>0.18451424470064776</v>
      </c>
      <c r="P29">
        <f t="shared" si="4"/>
        <v>7.2169030259314413</v>
      </c>
      <c r="Q29">
        <f t="shared" si="5"/>
        <v>-7.8865896651147569</v>
      </c>
      <c r="R29">
        <f t="shared" si="6"/>
        <v>0.54193741041683507</v>
      </c>
      <c r="S29">
        <f t="shared" si="7"/>
        <v>-5.7646836299668758</v>
      </c>
      <c r="T29">
        <f t="shared" si="8"/>
        <v>5.5580273592906559</v>
      </c>
      <c r="U29">
        <f t="shared" si="9"/>
        <v>0.2307297828724908</v>
      </c>
      <c r="V29">
        <f t="shared" si="10"/>
        <v>-5.7234986478303322E-5</v>
      </c>
      <c r="W29">
        <f t="shared" si="11"/>
        <v>-3.1460814709394873E-2</v>
      </c>
    </row>
    <row r="30" spans="1:23" x14ac:dyDescent="0.25">
      <c r="A30" t="s">
        <v>4</v>
      </c>
      <c r="B30">
        <v>3</v>
      </c>
      <c r="C30" t="str">
        <f t="shared" si="1"/>
        <v>20193</v>
      </c>
      <c r="D30">
        <v>143.88093000000006</v>
      </c>
      <c r="E30">
        <v>135.86350500000006</v>
      </c>
      <c r="F30">
        <v>94.944479999999999</v>
      </c>
      <c r="G30">
        <v>42.840584402085376</v>
      </c>
      <c r="H30">
        <v>40.305680986433551</v>
      </c>
      <c r="I30">
        <v>28.219008481949189</v>
      </c>
      <c r="J30">
        <v>118.268406</v>
      </c>
      <c r="K30">
        <v>14.874550182700249</v>
      </c>
      <c r="L30">
        <v>5.2287653633084519E-2</v>
      </c>
      <c r="M30">
        <f t="shared" si="2"/>
        <v>5.3307194853451957E-2</v>
      </c>
      <c r="O30">
        <f t="shared" si="3"/>
        <v>0.18451424470064776</v>
      </c>
      <c r="P30">
        <f t="shared" si="4"/>
        <v>9.4323485444723438</v>
      </c>
      <c r="Q30">
        <f t="shared" si="5"/>
        <v>-10.364271843105481</v>
      </c>
      <c r="R30">
        <f t="shared" si="6"/>
        <v>0.76096224156154202</v>
      </c>
      <c r="S30">
        <f t="shared" si="7"/>
        <v>-11.628421008051545</v>
      </c>
      <c r="T30">
        <f t="shared" si="8"/>
        <v>11.204568284520754</v>
      </c>
      <c r="U30">
        <f t="shared" si="9"/>
        <v>0.50338721003973752</v>
      </c>
      <c r="V30">
        <f t="shared" si="10"/>
        <v>-7.2628992801290515E-5</v>
      </c>
      <c r="W30">
        <f t="shared" si="11"/>
        <v>-3.9707850291745096E-2</v>
      </c>
    </row>
    <row r="31" spans="1:23" x14ac:dyDescent="0.25">
      <c r="A31" t="s">
        <v>4</v>
      </c>
      <c r="B31">
        <v>4</v>
      </c>
      <c r="C31" t="str">
        <f t="shared" si="1"/>
        <v>20194</v>
      </c>
      <c r="D31">
        <v>229.384029</v>
      </c>
      <c r="E31">
        <v>216.30420899999999</v>
      </c>
      <c r="F31">
        <v>151.19704800000002</v>
      </c>
      <c r="G31">
        <v>70.074235255902238</v>
      </c>
      <c r="H31">
        <v>65.938390775482659</v>
      </c>
      <c r="I31">
        <v>46.164130399340372</v>
      </c>
      <c r="J31">
        <v>95.198876999999996</v>
      </c>
      <c r="K31">
        <v>10.984381905665922</v>
      </c>
      <c r="L31">
        <v>5.8054755564086458E-2</v>
      </c>
      <c r="M31">
        <f t="shared" si="2"/>
        <v>3.707031219834446E-2</v>
      </c>
      <c r="O31">
        <f t="shared" si="3"/>
        <v>0.18451424470064776</v>
      </c>
      <c r="P31">
        <f t="shared" si="4"/>
        <v>15.037643362906751</v>
      </c>
      <c r="Q31">
        <f t="shared" si="5"/>
        <v>-16.500646166046593</v>
      </c>
      <c r="R31">
        <f t="shared" si="6"/>
        <v>1.211816048321799</v>
      </c>
      <c r="S31">
        <f t="shared" si="7"/>
        <v>-19.020578751330358</v>
      </c>
      <c r="T31">
        <f t="shared" si="8"/>
        <v>18.33020020835238</v>
      </c>
      <c r="U31">
        <f t="shared" si="9"/>
        <v>0.82350281089782007</v>
      </c>
      <c r="V31">
        <f t="shared" si="10"/>
        <v>-5.846192390826626E-5</v>
      </c>
      <c r="W31">
        <f t="shared" si="11"/>
        <v>-2.9322983680193329E-2</v>
      </c>
    </row>
    <row r="32" spans="1:23" x14ac:dyDescent="0.25">
      <c r="A32" t="s">
        <v>5</v>
      </c>
      <c r="B32">
        <v>1</v>
      </c>
      <c r="C32" t="str">
        <f t="shared" si="1"/>
        <v>20201</v>
      </c>
      <c r="D32">
        <v>252.97537499999999</v>
      </c>
      <c r="E32">
        <v>238.30087799999998</v>
      </c>
      <c r="F32">
        <v>166.743336</v>
      </c>
      <c r="G32">
        <v>78.711881282045226</v>
      </c>
      <c r="H32">
        <v>74.074868440585803</v>
      </c>
      <c r="I32">
        <v>51.854577758727011</v>
      </c>
      <c r="J32">
        <v>94.211243999999979</v>
      </c>
      <c r="K32">
        <v>11.063844036448165</v>
      </c>
      <c r="L32">
        <v>-5.6893549903037632E-3</v>
      </c>
      <c r="M32">
        <f t="shared" si="2"/>
        <v>4.8835344711462017E-2</v>
      </c>
      <c r="O32">
        <f t="shared" si="3"/>
        <v>0.18451424470064776</v>
      </c>
      <c r="P32">
        <f t="shared" si="4"/>
        <v>16.584212446837771</v>
      </c>
      <c r="Q32">
        <f t="shared" si="5"/>
        <v>-18.1786498150678</v>
      </c>
      <c r="R32">
        <f t="shared" si="6"/>
        <v>1.3364166376814046</v>
      </c>
      <c r="S32">
        <f t="shared" si="7"/>
        <v>-21.365135575481073</v>
      </c>
      <c r="T32">
        <f t="shared" si="8"/>
        <v>20.592058024991466</v>
      </c>
      <c r="U32">
        <f t="shared" si="9"/>
        <v>0.92501234557732381</v>
      </c>
      <c r="V32">
        <f t="shared" si="10"/>
        <v>-5.7855415437632795E-5</v>
      </c>
      <c r="W32">
        <f t="shared" si="11"/>
        <v>-2.9535109112842319E-2</v>
      </c>
    </row>
    <row r="34" spans="1:23" x14ac:dyDescent="0.25">
      <c r="O34" t="s">
        <v>34</v>
      </c>
      <c r="P34" t="s">
        <v>15</v>
      </c>
      <c r="Q34" t="s">
        <v>16</v>
      </c>
      <c r="R34" t="s">
        <v>17</v>
      </c>
      <c r="S34" t="s">
        <v>56</v>
      </c>
      <c r="T34" t="s">
        <v>57</v>
      </c>
      <c r="U34" t="s">
        <v>58</v>
      </c>
      <c r="V34" t="s">
        <v>18</v>
      </c>
      <c r="W34" t="s">
        <v>59</v>
      </c>
    </row>
    <row r="35" spans="1:23" x14ac:dyDescent="0.25">
      <c r="A35" t="s">
        <v>0</v>
      </c>
      <c r="B35" t="s">
        <v>1</v>
      </c>
      <c r="C35" t="s">
        <v>22</v>
      </c>
      <c r="D35" t="s">
        <v>15</v>
      </c>
      <c r="E35" t="s">
        <v>16</v>
      </c>
      <c r="F35" t="s">
        <v>17</v>
      </c>
      <c r="G35" t="s">
        <v>56</v>
      </c>
      <c r="H35" t="s">
        <v>57</v>
      </c>
      <c r="I35" t="s">
        <v>58</v>
      </c>
      <c r="J35" t="s">
        <v>18</v>
      </c>
      <c r="K35" t="s">
        <v>59</v>
      </c>
      <c r="L35" t="s">
        <v>21</v>
      </c>
      <c r="M35" t="s">
        <v>62</v>
      </c>
      <c r="N35" t="s">
        <v>40</v>
      </c>
      <c r="O35">
        <v>6.397728939677165E-2</v>
      </c>
      <c r="P35">
        <v>-1.3933466148846498</v>
      </c>
      <c r="Q35">
        <v>1.8964295082136347</v>
      </c>
      <c r="R35">
        <v>-0.73928154614016039</v>
      </c>
      <c r="S35">
        <v>-1.131850177351033</v>
      </c>
      <c r="T35">
        <v>2.053665392411014</v>
      </c>
      <c r="U35">
        <v>-0.69840138856964673</v>
      </c>
      <c r="V35">
        <v>4.0433619894147564E-3</v>
      </c>
      <c r="W35">
        <v>3.3017482337780797E-2</v>
      </c>
    </row>
    <row r="36" spans="1:23" x14ac:dyDescent="0.25">
      <c r="A36" t="s">
        <v>2</v>
      </c>
      <c r="B36">
        <v>2</v>
      </c>
      <c r="C36" t="str">
        <f t="shared" ref="C36:C47" si="12">A36&amp;B36</f>
        <v>20172</v>
      </c>
      <c r="D36">
        <f>D21/D20-1</f>
        <v>-0.13980153509299897</v>
      </c>
      <c r="E36">
        <f>E21/E20-1</f>
        <v>-0.13999830216215203</v>
      </c>
      <c r="F36">
        <f>F21/F20-1</f>
        <v>-0.14528564987344939</v>
      </c>
      <c r="G36">
        <f>G21/G20-1</f>
        <v>-0.17182348434678718</v>
      </c>
      <c r="H36">
        <f>H21/H20-1</f>
        <v>-0.17180430906002342</v>
      </c>
      <c r="I36">
        <f>I21/I20-1</f>
        <v>-0.17126828327572019</v>
      </c>
      <c r="J36">
        <f>J21/J20-1</f>
        <v>-0.22423899031576155</v>
      </c>
      <c r="K36">
        <f>K21/K20-1</f>
        <v>0.23556088371441475</v>
      </c>
      <c r="L36">
        <v>7.1620135737963109E-2</v>
      </c>
      <c r="M36">
        <f>SUM(O36:W36)</f>
        <v>6.8814205837142373E-2</v>
      </c>
      <c r="O36">
        <f>O$35</f>
        <v>6.397728939677165E-2</v>
      </c>
      <c r="P36">
        <f>P$35*D36</f>
        <v>0.19479199567750771</v>
      </c>
      <c r="Q36">
        <f t="shared" ref="Q36:W36" si="13">Q$35*E36</f>
        <v>-0.26549691132011383</v>
      </c>
      <c r="R36">
        <f t="shared" si="13"/>
        <v>0.10740699987042165</v>
      </c>
      <c r="S36">
        <f t="shared" si="13"/>
        <v>0.19447844123098351</v>
      </c>
      <c r="T36">
        <f t="shared" si="13"/>
        <v>-0.35282856378365612</v>
      </c>
      <c r="U36">
        <f t="shared" si="13"/>
        <v>0.11961400685770258</v>
      </c>
      <c r="V36">
        <f t="shared" si="13"/>
        <v>-9.066794099874939E-4</v>
      </c>
      <c r="W36">
        <f t="shared" si="13"/>
        <v>7.7776273175127249E-3</v>
      </c>
    </row>
    <row r="37" spans="1:23" x14ac:dyDescent="0.25">
      <c r="A37" t="s">
        <v>2</v>
      </c>
      <c r="B37">
        <v>3</v>
      </c>
      <c r="C37" t="str">
        <f t="shared" si="12"/>
        <v>20173</v>
      </c>
      <c r="D37">
        <f>D22/D21-1</f>
        <v>-0.28994467687764891</v>
      </c>
      <c r="E37">
        <f>E22/E21-1</f>
        <v>-0.2883845882746513</v>
      </c>
      <c r="F37">
        <f>F22/F21-1</f>
        <v>-0.28561855537182901</v>
      </c>
      <c r="G37">
        <f>G22/G21-1</f>
        <v>-0.28861096073981907</v>
      </c>
      <c r="H37">
        <f>H22/H21-1</f>
        <v>-0.28878849349769919</v>
      </c>
      <c r="I37">
        <f>I22/I21-1</f>
        <v>-0.28905997501630476</v>
      </c>
      <c r="J37">
        <f>J22/J21-1</f>
        <v>0.7854781762183547</v>
      </c>
      <c r="K37">
        <f>K22/K21-1</f>
        <v>0.22785234773627705</v>
      </c>
      <c r="L37">
        <v>7.6798578733102918E-2</v>
      </c>
      <c r="M37">
        <f t="shared" ref="M37:M47" si="14">SUM(O37:W37)</f>
        <v>7.8390611407197081E-2</v>
      </c>
      <c r="O37">
        <f t="shared" ref="O37:O47" si="15">O$35</f>
        <v>6.397728939677165E-2</v>
      </c>
      <c r="P37">
        <f t="shared" ref="P37:P47" si="16">P$35*D37</f>
        <v>0.40399343403129573</v>
      </c>
      <c r="Q37">
        <f t="shared" ref="Q37:Q47" si="17">Q$35*E37</f>
        <v>-0.5469010429180885</v>
      </c>
      <c r="R37">
        <f t="shared" ref="R37:R47" si="18">R$35*F37</f>
        <v>0.21115252722160477</v>
      </c>
      <c r="S37">
        <f t="shared" ref="S37:S47" si="19">S$35*G37</f>
        <v>0.32666436709881624</v>
      </c>
      <c r="T37">
        <f t="shared" ref="T37:T47" si="20">T$35*H37</f>
        <v>-0.59307493482273799</v>
      </c>
      <c r="U37">
        <f t="shared" ref="U37:U47" si="21">U$35*I37</f>
        <v>0.20187988793129463</v>
      </c>
      <c r="V37">
        <f t="shared" ref="V37:V47" si="22">V$35*J37</f>
        <v>3.1759726012361212E-3</v>
      </c>
      <c r="W37">
        <f t="shared" ref="W37:W47" si="23">W$35*K37</f>
        <v>7.5231108670044157E-3</v>
      </c>
    </row>
    <row r="38" spans="1:23" x14ac:dyDescent="0.25">
      <c r="A38" t="s">
        <v>2</v>
      </c>
      <c r="B38">
        <v>4</v>
      </c>
      <c r="C38" t="str">
        <f t="shared" si="12"/>
        <v>20174</v>
      </c>
      <c r="D38">
        <f>D23/D22-1</f>
        <v>0.21484186849407116</v>
      </c>
      <c r="E38">
        <f>E23/E22-1</f>
        <v>0.21421207461361758</v>
      </c>
      <c r="F38">
        <f>F23/F22-1</f>
        <v>0.2167155067529547</v>
      </c>
      <c r="G38">
        <f>G23/G22-1</f>
        <v>0.21293944674899246</v>
      </c>
      <c r="H38">
        <f>H23/H22-1</f>
        <v>0.21302220856816789</v>
      </c>
      <c r="I38">
        <f>I23/I22-1</f>
        <v>0.21270013394654241</v>
      </c>
      <c r="J38">
        <f>J23/J22-1</f>
        <v>0.6817428949267994</v>
      </c>
      <c r="K38">
        <f>K23/K22-1</f>
        <v>-5.7414825587682072E-2</v>
      </c>
      <c r="L38">
        <v>6.2569726074125143E-2</v>
      </c>
      <c r="M38">
        <f t="shared" si="14"/>
        <v>5.9423982007563846E-2</v>
      </c>
      <c r="O38">
        <f t="shared" si="15"/>
        <v>6.397728939677165E-2</v>
      </c>
      <c r="P38">
        <f t="shared" si="16"/>
        <v>-0.29934919020170714</v>
      </c>
      <c r="Q38">
        <f t="shared" si="17"/>
        <v>0.4062380993129252</v>
      </c>
      <c r="R38">
        <f t="shared" si="18"/>
        <v>-0.16021377490487274</v>
      </c>
      <c r="S38">
        <f t="shared" si="19"/>
        <v>-0.24101555056787796</v>
      </c>
      <c r="T38">
        <f t="shared" si="20"/>
        <v>0.43747633755140736</v>
      </c>
      <c r="U38">
        <f t="shared" si="21"/>
        <v>-0.14855006889721509</v>
      </c>
      <c r="V38">
        <f t="shared" si="22"/>
        <v>2.7565333079005989E-3</v>
      </c>
      <c r="W38">
        <f t="shared" si="23"/>
        <v>-1.8956929897680577E-3</v>
      </c>
    </row>
    <row r="39" spans="1:23" x14ac:dyDescent="0.25">
      <c r="A39" t="s">
        <v>3</v>
      </c>
      <c r="B39">
        <v>1</v>
      </c>
      <c r="C39" t="str">
        <f t="shared" si="12"/>
        <v>20181</v>
      </c>
      <c r="D39">
        <f>D24/D23-1</f>
        <v>-0.23093505427934335</v>
      </c>
      <c r="E39">
        <f>E24/E23-1</f>
        <v>-0.22930234848455544</v>
      </c>
      <c r="F39">
        <f>F24/F23-1</f>
        <v>-0.23245658003194336</v>
      </c>
      <c r="G39">
        <f>G24/G23-1</f>
        <v>-0.2522773346502668</v>
      </c>
      <c r="H39">
        <f>H24/H23-1</f>
        <v>-0.25240561208444912</v>
      </c>
      <c r="I39">
        <f>I24/I23-1</f>
        <v>-0.25220543986867539</v>
      </c>
      <c r="J39">
        <f>J24/J23-1</f>
        <v>-0.40020457291729639</v>
      </c>
      <c r="K39">
        <f>K24/K23-1</f>
        <v>-0.24372501668507196</v>
      </c>
      <c r="L39">
        <v>6.0020933560381629E-2</v>
      </c>
      <c r="M39">
        <f t="shared" si="14"/>
        <v>5.6403732057470693E-2</v>
      </c>
      <c r="O39">
        <f t="shared" si="15"/>
        <v>6.397728939677165E-2</v>
      </c>
      <c r="P39">
        <f t="shared" si="16"/>
        <v>0.32177257613832594</v>
      </c>
      <c r="Q39">
        <f t="shared" si="17"/>
        <v>-0.43485573996879695</v>
      </c>
      <c r="R39">
        <f t="shared" si="18"/>
        <v>0.17185085989646903</v>
      </c>
      <c r="S39">
        <f t="shared" si="19"/>
        <v>0.28554014596555038</v>
      </c>
      <c r="T39">
        <f t="shared" si="20"/>
        <v>-0.51835667038815236</v>
      </c>
      <c r="U39">
        <f t="shared" si="21"/>
        <v>0.17614062940910144</v>
      </c>
      <c r="V39">
        <f t="shared" si="22"/>
        <v>-1.6181719581237625E-3</v>
      </c>
      <c r="W39">
        <f t="shared" si="23"/>
        <v>-8.047186433674693E-3</v>
      </c>
    </row>
    <row r="40" spans="1:23" x14ac:dyDescent="0.25">
      <c r="A40" t="s">
        <v>3</v>
      </c>
      <c r="B40">
        <v>2</v>
      </c>
      <c r="C40" t="str">
        <f t="shared" si="12"/>
        <v>20182</v>
      </c>
      <c r="D40">
        <f>D25/D24-1</f>
        <v>8.4269809213022739E-2</v>
      </c>
      <c r="E40">
        <f>E25/E24-1</f>
        <v>8.4298868155244566E-2</v>
      </c>
      <c r="F40">
        <f>F25/F24-1</f>
        <v>9.0759145525818541E-2</v>
      </c>
      <c r="G40">
        <f>G25/G24-1</f>
        <v>8.3259784181967111E-2</v>
      </c>
      <c r="H40">
        <f>H25/H24-1</f>
        <v>8.3197775711031818E-2</v>
      </c>
      <c r="I40">
        <f>I25/I24-1</f>
        <v>8.2707148270873665E-2</v>
      </c>
      <c r="J40">
        <f>J25/J24-1</f>
        <v>-0.45296628582391241</v>
      </c>
      <c r="K40">
        <f>K25/K24-1</f>
        <v>0.1337048159888119</v>
      </c>
      <c r="L40">
        <v>5.6817675095585329E-2</v>
      </c>
      <c r="M40">
        <f t="shared" si="14"/>
        <v>6.0773629392298335E-2</v>
      </c>
      <c r="O40">
        <f t="shared" si="15"/>
        <v>6.397728939677165E-2</v>
      </c>
      <c r="P40">
        <f t="shared" si="16"/>
        <v>-0.11741705340394051</v>
      </c>
      <c r="Q40">
        <f t="shared" si="17"/>
        <v>0.15986686107861647</v>
      </c>
      <c r="R40">
        <f t="shared" si="18"/>
        <v>-6.7096561430686957E-2</v>
      </c>
      <c r="S40">
        <f t="shared" si="19"/>
        <v>-9.4237601492568213E-2</v>
      </c>
      <c r="T40">
        <f t="shared" si="20"/>
        <v>0.17086039270331968</v>
      </c>
      <c r="U40">
        <f t="shared" si="21"/>
        <v>-5.7762787197013825E-2</v>
      </c>
      <c r="V40">
        <f t="shared" si="22"/>
        <v>-1.8315066625867876E-3</v>
      </c>
      <c r="W40">
        <f t="shared" si="23"/>
        <v>4.4145964003868285E-3</v>
      </c>
    </row>
    <row r="41" spans="1:23" x14ac:dyDescent="0.25">
      <c r="A41" t="s">
        <v>3</v>
      </c>
      <c r="B41">
        <v>3</v>
      </c>
      <c r="C41" t="str">
        <f t="shared" si="12"/>
        <v>20183</v>
      </c>
      <c r="D41">
        <f>D26/D25-1</f>
        <v>0.53977405174694337</v>
      </c>
      <c r="E41">
        <f>E26/E25-1</f>
        <v>0.5356878176187756</v>
      </c>
      <c r="F41">
        <f>F26/F25-1</f>
        <v>0.53331759954957203</v>
      </c>
      <c r="G41">
        <f>G26/G25-1</f>
        <v>0.61822311369496896</v>
      </c>
      <c r="H41">
        <f>H26/H25-1</f>
        <v>0.61868174301552448</v>
      </c>
      <c r="I41">
        <f>I26/I25-1</f>
        <v>0.61897169015288345</v>
      </c>
      <c r="J41">
        <f>J26/J25-1</f>
        <v>0.96743673944437347</v>
      </c>
      <c r="K41">
        <f>K26/K25-1</f>
        <v>-0.4314222296642678</v>
      </c>
      <c r="L41">
        <v>6.0692222001293317E-2</v>
      </c>
      <c r="M41">
        <f t="shared" si="14"/>
        <v>6.1713143409280108E-2</v>
      </c>
      <c r="O41">
        <f t="shared" si="15"/>
        <v>6.397728939677165E-2</v>
      </c>
      <c r="P41">
        <f t="shared" si="16"/>
        <v>-0.75209234780417533</v>
      </c>
      <c r="Q41">
        <f t="shared" si="17"/>
        <v>1.0158941845228098</v>
      </c>
      <c r="R41">
        <f t="shared" si="18"/>
        <v>-0.39427185957876654</v>
      </c>
      <c r="S41">
        <f t="shared" si="19"/>
        <v>-0.69973594087815849</v>
      </c>
      <c r="T41">
        <f t="shared" si="20"/>
        <v>1.2705652845475073</v>
      </c>
      <c r="U41">
        <f t="shared" si="21"/>
        <v>-0.43229068788807495</v>
      </c>
      <c r="V41">
        <f t="shared" si="22"/>
        <v>3.911696939432727E-3</v>
      </c>
      <c r="W41">
        <f t="shared" si="23"/>
        <v>-1.4244475848065973E-2</v>
      </c>
    </row>
    <row r="42" spans="1:23" x14ac:dyDescent="0.25">
      <c r="A42" t="s">
        <v>3</v>
      </c>
      <c r="B42">
        <v>4</v>
      </c>
      <c r="C42" t="str">
        <f t="shared" si="12"/>
        <v>20184</v>
      </c>
      <c r="D42">
        <f>D27/D26-1</f>
        <v>-4.9430779331333996E-2</v>
      </c>
      <c r="E42">
        <f>E27/E26-1</f>
        <v>-0.19373288947625145</v>
      </c>
      <c r="F42">
        <f>F27/F26-1</f>
        <v>-0.41000283368104828</v>
      </c>
      <c r="G42">
        <f>G27/G26-1</f>
        <v>-0.47103617373089535</v>
      </c>
      <c r="H42">
        <f>H27/H26-1</f>
        <v>-0.56206877572174307</v>
      </c>
      <c r="I42">
        <f>I27/I26-1</f>
        <v>-0.68682923693701925</v>
      </c>
      <c r="J42">
        <f>J27/J26-1</f>
        <v>0.69095574057712161</v>
      </c>
      <c r="K42">
        <f>K27/K26-1</f>
        <v>3.9115394050440493</v>
      </c>
      <c r="L42">
        <v>5.9099731967183988E-2</v>
      </c>
      <c r="M42">
        <f t="shared" si="14"/>
        <v>5.902490304644685E-2</v>
      </c>
      <c r="O42">
        <f t="shared" si="15"/>
        <v>6.397728939677165E-2</v>
      </c>
      <c r="P42">
        <f t="shared" si="16"/>
        <v>6.8874209052424334E-2</v>
      </c>
      <c r="Q42">
        <f t="shared" si="17"/>
        <v>-0.36740076831425394</v>
      </c>
      <c r="R42">
        <f t="shared" si="18"/>
        <v>0.3031075288055724</v>
      </c>
      <c r="S42">
        <f t="shared" si="19"/>
        <v>0.53314237677606591</v>
      </c>
      <c r="T42">
        <f t="shared" si="20"/>
        <v>-1.1543011928545717</v>
      </c>
      <c r="U42">
        <f t="shared" si="21"/>
        <v>0.47968249278704517</v>
      </c>
      <c r="V42">
        <f t="shared" si="22"/>
        <v>2.7937841778174566E-3</v>
      </c>
      <c r="W42">
        <f t="shared" si="23"/>
        <v>0.1291491832195755</v>
      </c>
    </row>
    <row r="43" spans="1:23" x14ac:dyDescent="0.25">
      <c r="A43" t="s">
        <v>4</v>
      </c>
      <c r="B43">
        <v>1</v>
      </c>
      <c r="C43" t="str">
        <f t="shared" si="12"/>
        <v>20191</v>
      </c>
      <c r="D43">
        <f>D28/D27-1</f>
        <v>-0.15883048170320946</v>
      </c>
      <c r="E43">
        <f>E28/E27-1</f>
        <v>-8.0341069239020513E-3</v>
      </c>
      <c r="F43">
        <f>F28/F27-1</f>
        <v>0.3557589408693711</v>
      </c>
      <c r="G43">
        <f>G28/G27-1</f>
        <v>0.58554848652010527</v>
      </c>
      <c r="H43">
        <f>H28/H27-1</f>
        <v>0.91505167295169776</v>
      </c>
      <c r="I43">
        <f>I28/I27-1</f>
        <v>1.6779750742191886</v>
      </c>
      <c r="J43">
        <f>J28/J27-1</f>
        <v>0.19002853000327447</v>
      </c>
      <c r="K43">
        <f>K28/K27-1</f>
        <v>-8.3746874441085528E-2</v>
      </c>
      <c r="L43">
        <v>4.9621447934011353E-2</v>
      </c>
      <c r="M43">
        <f t="shared" si="14"/>
        <v>4.9600982177483301E-2</v>
      </c>
      <c r="O43">
        <f t="shared" si="15"/>
        <v>6.397728939677165E-2</v>
      </c>
      <c r="P43">
        <f t="shared" si="16"/>
        <v>0.22130591402166522</v>
      </c>
      <c r="Q43">
        <f t="shared" si="17"/>
        <v>-1.5236117442631324E-2</v>
      </c>
      <c r="R43">
        <f t="shared" si="18"/>
        <v>-0.26300601985909455</v>
      </c>
      <c r="S43">
        <f t="shared" si="19"/>
        <v>-0.66275315831541015</v>
      </c>
      <c r="T43">
        <f t="shared" si="20"/>
        <v>1.8792099530087032</v>
      </c>
      <c r="U43">
        <f t="shared" si="21"/>
        <v>-1.1719001218199374</v>
      </c>
      <c r="V43">
        <f t="shared" si="22"/>
        <v>7.6835413511960155E-4</v>
      </c>
      <c r="W43">
        <f t="shared" si="23"/>
        <v>-2.7651109477028874E-3</v>
      </c>
    </row>
    <row r="44" spans="1:23" x14ac:dyDescent="0.25">
      <c r="A44" t="s">
        <v>4</v>
      </c>
      <c r="B44">
        <v>2</v>
      </c>
      <c r="C44" t="str">
        <f t="shared" si="12"/>
        <v>20192</v>
      </c>
      <c r="D44">
        <f>D29/D28-1</f>
        <v>-0.42873197472002977</v>
      </c>
      <c r="E44">
        <f>E29/E28-1</f>
        <v>-0.43107029268390373</v>
      </c>
      <c r="F44">
        <f>F29/F28-1</f>
        <v>-0.46797721650981605</v>
      </c>
      <c r="G44">
        <f>G29/G28-1</f>
        <v>-0.65765189881621877</v>
      </c>
      <c r="H44">
        <f>H29/H28-1</f>
        <v>-0.65748735802050118</v>
      </c>
      <c r="I44">
        <f>I29/I28-1</f>
        <v>-0.68349350983988066</v>
      </c>
      <c r="J44">
        <f>J29/J28-1</f>
        <v>-0.17108324520400919</v>
      </c>
      <c r="K44">
        <f>K29/K28-1</f>
        <v>-0.26072976019418059</v>
      </c>
      <c r="L44">
        <v>4.9353167165586687E-2</v>
      </c>
      <c r="M44">
        <f t="shared" si="14"/>
        <v>5.1978841889051296E-2</v>
      </c>
      <c r="O44">
        <f t="shared" si="15"/>
        <v>6.397728939677165E-2</v>
      </c>
      <c r="P44">
        <f t="shared" si="16"/>
        <v>0.59737224566896474</v>
      </c>
      <c r="Q44">
        <f t="shared" si="17"/>
        <v>-0.81749442316004306</v>
      </c>
      <c r="R44">
        <f t="shared" si="18"/>
        <v>0.3459669201797454</v>
      </c>
      <c r="S44">
        <f t="shared" si="19"/>
        <v>0.74436341831038078</v>
      </c>
      <c r="T44">
        <f t="shared" si="20"/>
        <v>-1.3502590331144535</v>
      </c>
      <c r="U44">
        <f t="shared" si="21"/>
        <v>0.47735281635051413</v>
      </c>
      <c r="V44">
        <f t="shared" si="22"/>
        <v>-6.9175149068361516E-4</v>
      </c>
      <c r="W44">
        <f t="shared" si="23"/>
        <v>-8.6086402521451805E-3</v>
      </c>
    </row>
    <row r="45" spans="1:23" x14ac:dyDescent="0.25">
      <c r="A45" t="s">
        <v>4</v>
      </c>
      <c r="B45">
        <v>3</v>
      </c>
      <c r="C45" t="str">
        <f t="shared" si="12"/>
        <v>20193</v>
      </c>
      <c r="D45">
        <f>D30/D29-1</f>
        <v>0.30698008696811718</v>
      </c>
      <c r="E45">
        <f>E30/E29-1</f>
        <v>0.31416395212627957</v>
      </c>
      <c r="F45">
        <f>F30/F29-1</f>
        <v>0.40415152549856725</v>
      </c>
      <c r="G45">
        <f>G30/G29-1</f>
        <v>1.017182859368531</v>
      </c>
      <c r="H45">
        <f>H30/H29-1</f>
        <v>1.0159253562851727</v>
      </c>
      <c r="I45">
        <f>I30/I29-1</f>
        <v>1.1817175215647238</v>
      </c>
      <c r="J45">
        <f>J30/J29-1</f>
        <v>0.26896147391985092</v>
      </c>
      <c r="K45">
        <f>K30/K29-1</f>
        <v>0.26213674561604683</v>
      </c>
      <c r="L45">
        <v>5.2287653633084519E-2</v>
      </c>
      <c r="M45">
        <f t="shared" si="14"/>
        <v>5.2757240678383874E-2</v>
      </c>
      <c r="O45">
        <f t="shared" si="15"/>
        <v>6.397728939677165E-2</v>
      </c>
      <c r="P45">
        <f t="shared" si="16"/>
        <v>-0.42772966501402149</v>
      </c>
      <c r="Q45">
        <f t="shared" si="17"/>
        <v>0.59578978922929227</v>
      </c>
      <c r="R45">
        <f t="shared" si="18"/>
        <v>-0.29878176464548528</v>
      </c>
      <c r="S45">
        <f t="shared" si="19"/>
        <v>-1.1512985997747027</v>
      </c>
      <c r="T45">
        <f t="shared" si="20"/>
        <v>2.0863707454756883</v>
      </c>
      <c r="U45">
        <f t="shared" si="21"/>
        <v>-0.82531315795788451</v>
      </c>
      <c r="V45">
        <f t="shared" si="22"/>
        <v>1.0875086002644935E-3</v>
      </c>
      <c r="W45">
        <f t="shared" si="23"/>
        <v>8.6550953684611642E-3</v>
      </c>
    </row>
    <row r="46" spans="1:23" x14ac:dyDescent="0.25">
      <c r="A46" t="s">
        <v>4</v>
      </c>
      <c r="B46">
        <v>4</v>
      </c>
      <c r="C46" t="str">
        <f t="shared" si="12"/>
        <v>20194</v>
      </c>
      <c r="D46">
        <f>D31/D30-1</f>
        <v>0.59426290197039933</v>
      </c>
      <c r="E46">
        <f>E31/E30-1</f>
        <v>0.59206998965616187</v>
      </c>
      <c r="F46">
        <f>F31/F30-1</f>
        <v>0.59247855167567431</v>
      </c>
      <c r="G46">
        <f>G31/G30-1</f>
        <v>0.63569746383971348</v>
      </c>
      <c r="H46">
        <f>H31/H30-1</f>
        <v>0.63595773999394267</v>
      </c>
      <c r="I46">
        <f>I31/I30-1</f>
        <v>0.63592319088284466</v>
      </c>
      <c r="J46">
        <f>J31/J30-1</f>
        <v>-0.19506079248248265</v>
      </c>
      <c r="K46">
        <f>K31/K30-1</f>
        <v>-0.26153182645877671</v>
      </c>
      <c r="L46">
        <v>5.8054755564086458E-2</v>
      </c>
      <c r="M46">
        <f t="shared" si="14"/>
        <v>5.3750277240660602E-2</v>
      </c>
      <c r="O46">
        <f t="shared" si="15"/>
        <v>6.397728939677165E-2</v>
      </c>
      <c r="P46">
        <f t="shared" si="16"/>
        <v>-0.82801420281198446</v>
      </c>
      <c r="Q46">
        <f t="shared" si="17"/>
        <v>1.1228189993116868</v>
      </c>
      <c r="R46">
        <f t="shared" si="18"/>
        <v>-0.43800845973767544</v>
      </c>
      <c r="S46">
        <f t="shared" si="19"/>
        <v>-0.71951428718858157</v>
      </c>
      <c r="T46">
        <f t="shared" si="20"/>
        <v>1.3060444016614818</v>
      </c>
      <c r="U46">
        <f t="shared" si="21"/>
        <v>-0.4441296395362192</v>
      </c>
      <c r="V46">
        <f t="shared" si="22"/>
        <v>-7.8870139394878998E-4</v>
      </c>
      <c r="W46">
        <f t="shared" si="23"/>
        <v>-8.6351224608702121E-3</v>
      </c>
    </row>
    <row r="47" spans="1:23" x14ac:dyDescent="0.25">
      <c r="A47" t="s">
        <v>5</v>
      </c>
      <c r="B47">
        <v>1</v>
      </c>
      <c r="C47" t="str">
        <f t="shared" si="12"/>
        <v>20201</v>
      </c>
      <c r="D47">
        <f>D32/D31-1</f>
        <v>0.10284650637119985</v>
      </c>
      <c r="E47">
        <f>E32/E31-1</f>
        <v>0.10169320838319895</v>
      </c>
      <c r="F47">
        <f>F32/F31-1</f>
        <v>0.10282137254425749</v>
      </c>
      <c r="G47">
        <f>G32/G31-1</f>
        <v>0.12326422107354285</v>
      </c>
      <c r="H47">
        <f>H32/H31-1</f>
        <v>0.12339515067644724</v>
      </c>
      <c r="I47">
        <f>I32/I31-1</f>
        <v>0.12326555943243656</v>
      </c>
      <c r="J47">
        <f>J32/J31-1</f>
        <v>-1.0374418597396073E-2</v>
      </c>
      <c r="K47">
        <f>K32/K31-1</f>
        <v>7.2341012416232697E-3</v>
      </c>
      <c r="L47">
        <v>-5.6893549903037632E-3</v>
      </c>
      <c r="M47">
        <f t="shared" si="14"/>
        <v>6.5520302245956133E-2</v>
      </c>
      <c r="O47">
        <f t="shared" si="15"/>
        <v>6.397728939677165E-2</v>
      </c>
      <c r="P47">
        <f t="shared" si="16"/>
        <v>-0.14330083150502387</v>
      </c>
      <c r="Q47">
        <f t="shared" si="17"/>
        <v>0.19285400116281665</v>
      </c>
      <c r="R47">
        <f t="shared" si="18"/>
        <v>-7.6013943270772114E-2</v>
      </c>
      <c r="S47">
        <f t="shared" si="19"/>
        <v>-0.1395166304831264</v>
      </c>
      <c r="T47">
        <f t="shared" si="20"/>
        <v>0.25341235053556221</v>
      </c>
      <c r="U47">
        <f t="shared" si="21"/>
        <v>-8.6088837870428009E-2</v>
      </c>
      <c r="V47">
        <f t="shared" si="22"/>
        <v>-4.1947529818988835E-5</v>
      </c>
      <c r="W47">
        <f t="shared" si="23"/>
        <v>2.3885180997501444E-4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All_reg_1</vt:lpstr>
      <vt:lpstr>All_reg_2</vt:lpstr>
      <vt:lpstr>All_reg_3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2020-05-30T09:08:41Z</dcterms:created>
  <dcterms:modified xsi:type="dcterms:W3CDTF">2020-05-30T11:53:10Z</dcterms:modified>
</cp:coreProperties>
</file>