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ed.Mohammed\Qsync\SPC\I chart normalized\"/>
    </mc:Choice>
  </mc:AlternateContent>
  <xr:revisionPtr revIDLastSave="0" documentId="13_ncr:1_{27996518-69B9-4F43-A3CF-BF78576AFCB2}" xr6:coauthVersionLast="47" xr6:coauthVersionMax="47" xr10:uidLastSave="{00000000-0000-0000-0000-000000000000}"/>
  <bookViews>
    <workbookView xWindow="1515" yWindow="0" windowWidth="27675" windowHeight="16200" xr2:uid="{A5E95F96-9A7B-4ED3-A61B-111663BF35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M3" i="1" s="1"/>
  <c r="J4" i="1"/>
  <c r="L4" i="1" s="1"/>
  <c r="J5" i="1"/>
  <c r="J6" i="1"/>
  <c r="J7" i="1"/>
  <c r="J8" i="1"/>
  <c r="J9" i="1"/>
  <c r="M9" i="1" s="1"/>
  <c r="J10" i="1"/>
  <c r="M10" i="1" s="1"/>
  <c r="J11" i="1"/>
  <c r="L11" i="1" s="1"/>
  <c r="J12" i="1"/>
  <c r="J13" i="1"/>
  <c r="J14" i="1"/>
  <c r="L14" i="1" s="1"/>
  <c r="J15" i="1"/>
  <c r="L15" i="1" s="1"/>
  <c r="J16" i="1"/>
  <c r="L16" i="1" s="1"/>
  <c r="J17" i="1"/>
  <c r="J18" i="1"/>
  <c r="J19" i="1"/>
  <c r="J20" i="1"/>
  <c r="J21" i="1"/>
  <c r="M21" i="1" s="1"/>
  <c r="J2" i="1"/>
  <c r="L2" i="1" s="1"/>
  <c r="M5" i="1"/>
  <c r="M6" i="1"/>
  <c r="M7" i="1"/>
  <c r="M8" i="1"/>
  <c r="M12" i="1"/>
  <c r="M13" i="1"/>
  <c r="M17" i="1"/>
  <c r="M18" i="1"/>
  <c r="M19" i="1"/>
  <c r="M20" i="1"/>
  <c r="L5" i="1"/>
  <c r="L6" i="1"/>
  <c r="L7" i="1"/>
  <c r="L8" i="1"/>
  <c r="L12" i="1"/>
  <c r="L13" i="1"/>
  <c r="L17" i="1"/>
  <c r="L18" i="1"/>
  <c r="L19" i="1"/>
  <c r="L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D25" i="1"/>
  <c r="L10" i="1" l="1"/>
  <c r="L21" i="1"/>
  <c r="L9" i="1"/>
  <c r="M16" i="1"/>
  <c r="M4" i="1"/>
  <c r="M15" i="1"/>
  <c r="M11" i="1"/>
  <c r="M14" i="1"/>
  <c r="L3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D3" i="1" l="1"/>
  <c r="D4" i="1"/>
  <c r="E4" i="1" s="1"/>
  <c r="D5" i="1"/>
  <c r="D6" i="1"/>
  <c r="D7" i="1"/>
  <c r="D8" i="1"/>
  <c r="E8" i="1" s="1"/>
  <c r="D9" i="1"/>
  <c r="E9" i="1" s="1"/>
  <c r="D10" i="1"/>
  <c r="D11" i="1"/>
  <c r="E11" i="1" s="1"/>
  <c r="D12" i="1"/>
  <c r="D13" i="1"/>
  <c r="E13" i="1" s="1"/>
  <c r="D14" i="1"/>
  <c r="E14" i="1" s="1"/>
  <c r="D15" i="1"/>
  <c r="D16" i="1"/>
  <c r="E16" i="1" s="1"/>
  <c r="D17" i="1"/>
  <c r="D18" i="1"/>
  <c r="D19" i="1"/>
  <c r="D20" i="1"/>
  <c r="E20" i="1" s="1"/>
  <c r="D21" i="1"/>
  <c r="D2" i="1"/>
  <c r="E21" i="1" l="1"/>
  <c r="E18" i="1"/>
  <c r="E6" i="1"/>
  <c r="E15" i="1"/>
  <c r="E10" i="1"/>
  <c r="E19" i="1"/>
  <c r="E7" i="1"/>
  <c r="E17" i="1"/>
  <c r="E5" i="1"/>
  <c r="E3" i="1"/>
  <c r="E12" i="1"/>
  <c r="F11" i="1" l="1"/>
  <c r="F12" i="1"/>
  <c r="F13" i="1"/>
  <c r="F14" i="1"/>
  <c r="F21" i="1"/>
  <c r="F2" i="1"/>
  <c r="F3" i="1"/>
  <c r="F15" i="1"/>
  <c r="F4" i="1"/>
  <c r="F16" i="1"/>
  <c r="F5" i="1"/>
  <c r="F17" i="1"/>
  <c r="F10" i="1"/>
  <c r="F6" i="1"/>
  <c r="F18" i="1"/>
  <c r="F9" i="1"/>
  <c r="F7" i="1"/>
  <c r="F19" i="1"/>
  <c r="F8" i="1"/>
  <c r="F20" i="1"/>
  <c r="I15" i="1" l="1"/>
  <c r="H15" i="1"/>
  <c r="I3" i="1"/>
  <c r="H3" i="1"/>
  <c r="I2" i="1"/>
  <c r="H2" i="1"/>
  <c r="I8" i="1"/>
  <c r="H8" i="1"/>
  <c r="H7" i="1"/>
  <c r="I7" i="1"/>
  <c r="H21" i="1"/>
  <c r="I21" i="1"/>
  <c r="H4" i="1"/>
  <c r="I4" i="1"/>
  <c r="I14" i="1"/>
  <c r="H14" i="1"/>
  <c r="I16" i="1"/>
  <c r="H16" i="1"/>
  <c r="H19" i="1"/>
  <c r="I19" i="1"/>
  <c r="I18" i="1"/>
  <c r="H18" i="1"/>
  <c r="H13" i="1"/>
  <c r="I13" i="1"/>
  <c r="H17" i="1"/>
  <c r="I17" i="1"/>
  <c r="H20" i="1"/>
  <c r="I20" i="1"/>
  <c r="H6" i="1"/>
  <c r="I6" i="1"/>
  <c r="H12" i="1"/>
  <c r="I12" i="1"/>
  <c r="H5" i="1"/>
  <c r="I5" i="1"/>
  <c r="I9" i="1"/>
  <c r="H9" i="1"/>
  <c r="H10" i="1"/>
  <c r="I10" i="1"/>
  <c r="I11" i="1"/>
  <c r="H11" i="1"/>
</calcChain>
</file>

<file path=xl/sharedStrings.xml><?xml version="1.0" encoding="utf-8"?>
<sst xmlns="http://schemas.openxmlformats.org/spreadsheetml/2006/main" count="14" uniqueCount="12">
  <si>
    <t>Month</t>
  </si>
  <si>
    <t>Comlaints (X)</t>
  </si>
  <si>
    <t>Sales Volume (O)</t>
  </si>
  <si>
    <t>Rate</t>
  </si>
  <si>
    <t>cl</t>
  </si>
  <si>
    <t>S</t>
  </si>
  <si>
    <t>Sbar</t>
  </si>
  <si>
    <t>lcl</t>
  </si>
  <si>
    <t>ucl</t>
  </si>
  <si>
    <t>Sigma Z</t>
  </si>
  <si>
    <t>Wi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</si>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</sst>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4.7333333333333333E-3</c:v>
                </c:pt>
                <c:pt idx="1">
                  <c:v>4.9363636363636363E-3</c:v>
                </c:pt>
                <c:pt idx="2">
                  <c:v>4.7555555555555554E-3</c:v>
                </c:pt>
                <c:pt idx="3">
                  <c:v>1.6750000000000001E-3</c:v>
                </c:pt>
                <c:pt idx="4">
                  <c:v>5.0499999999999998E-3</c:v>
                </c:pt>
                <c:pt idx="5">
                  <c:v>6.8714285714285717E-3</c:v>
                </c:pt>
                <c:pt idx="6">
                  <c:v>3.3777777777777777E-3</c:v>
                </c:pt>
                <c:pt idx="7">
                  <c:v>5.9833333333333336E-3</c:v>
                </c:pt>
                <c:pt idx="8">
                  <c:v>4.5399999999999998E-3</c:v>
                </c:pt>
                <c:pt idx="9">
                  <c:v>4.9047619047619048E-3</c:v>
                </c:pt>
                <c:pt idx="10">
                  <c:v>3.7052631578947367E-3</c:v>
                </c:pt>
                <c:pt idx="11">
                  <c:v>4.248E-3</c:v>
                </c:pt>
                <c:pt idx="12">
                  <c:v>4.9318181818181822E-3</c:v>
                </c:pt>
                <c:pt idx="13">
                  <c:v>6.2428571428571429E-3</c:v>
                </c:pt>
                <c:pt idx="14">
                  <c:v>5.6913043478260868E-3</c:v>
                </c:pt>
                <c:pt idx="15">
                  <c:v>6.1000000000000004E-3</c:v>
                </c:pt>
                <c:pt idx="16">
                  <c:v>5.6129032258064515E-3</c:v>
                </c:pt>
                <c:pt idx="17">
                  <c:v>4.4484848484848483E-3</c:v>
                </c:pt>
                <c:pt idx="18">
                  <c:v>4.2624999999999998E-3</c:v>
                </c:pt>
                <c:pt idx="19">
                  <c:v>5.527272727272727E-3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B-46F6-9A27-9A138E2E537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4.9972527472527473E-3</c:v>
                </c:pt>
                <c:pt idx="1">
                  <c:v>4.9972527472527473E-3</c:v>
                </c:pt>
                <c:pt idx="2">
                  <c:v>4.9972527472527473E-3</c:v>
                </c:pt>
                <c:pt idx="3">
                  <c:v>4.9972527472527473E-3</c:v>
                </c:pt>
                <c:pt idx="4">
                  <c:v>4.9972527472527473E-3</c:v>
                </c:pt>
                <c:pt idx="5">
                  <c:v>4.9972527472527473E-3</c:v>
                </c:pt>
                <c:pt idx="6">
                  <c:v>4.9972527472527473E-3</c:v>
                </c:pt>
                <c:pt idx="7">
                  <c:v>4.9972527472527473E-3</c:v>
                </c:pt>
                <c:pt idx="8">
                  <c:v>4.9972527472527473E-3</c:v>
                </c:pt>
                <c:pt idx="9">
                  <c:v>4.9972527472527473E-3</c:v>
                </c:pt>
                <c:pt idx="10">
                  <c:v>4.9972527472527473E-3</c:v>
                </c:pt>
                <c:pt idx="11">
                  <c:v>4.9972527472527473E-3</c:v>
                </c:pt>
                <c:pt idx="12">
                  <c:v>4.9972527472527473E-3</c:v>
                </c:pt>
                <c:pt idx="13">
                  <c:v>4.9972527472527473E-3</c:v>
                </c:pt>
                <c:pt idx="14">
                  <c:v>4.9972527472527473E-3</c:v>
                </c:pt>
                <c:pt idx="15">
                  <c:v>4.9972527472527473E-3</c:v>
                </c:pt>
                <c:pt idx="16">
                  <c:v>4.9972527472527473E-3</c:v>
                </c:pt>
                <c:pt idx="17">
                  <c:v>4.9972527472527473E-3</c:v>
                </c:pt>
                <c:pt idx="18">
                  <c:v>4.9972527472527473E-3</c:v>
                </c:pt>
                <c:pt idx="19">
                  <c:v>4.9972527472527473E-3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B-46F6-9A27-9A138E2E5373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1.053529811733833E-3</c:v>
                </c:pt>
                <c:pt idx="1">
                  <c:v>1.4300211324613293E-3</c:v>
                </c:pt>
                <c:pt idx="2">
                  <c:v>1.053529811733833E-3</c:v>
                </c:pt>
                <c:pt idx="3">
                  <c:v>-9.1833165602562411E-4</c:v>
                </c:pt>
                <c:pt idx="4">
                  <c:v>1.6719830778657522E-4</c:v>
                </c:pt>
                <c:pt idx="5">
                  <c:v>5.2549126419932073E-4</c:v>
                </c:pt>
                <c:pt idx="6">
                  <c:v>1.053529811733833E-3</c:v>
                </c:pt>
                <c:pt idx="7">
                  <c:v>1.581888499606028E-3</c:v>
                </c:pt>
                <c:pt idx="8">
                  <c:v>1.9424580969885511E-3</c:v>
                </c:pt>
                <c:pt idx="9">
                  <c:v>2.4154800512600511E-3</c:v>
                </c:pt>
                <c:pt idx="10">
                  <c:v>2.2829964729500335E-3</c:v>
                </c:pt>
                <c:pt idx="11">
                  <c:v>2.631018985941399E-3</c:v>
                </c:pt>
                <c:pt idx="12">
                  <c:v>2.4748390823706974E-3</c:v>
                </c:pt>
                <c:pt idx="13">
                  <c:v>2.4154800512600511E-3</c:v>
                </c:pt>
                <c:pt idx="14">
                  <c:v>2.5302835159432277E-3</c:v>
                </c:pt>
                <c:pt idx="15">
                  <c:v>2.4748390823706974E-3</c:v>
                </c:pt>
                <c:pt idx="16">
                  <c:v>2.8723121004213658E-3</c:v>
                </c:pt>
                <c:pt idx="17">
                  <c:v>2.9377106141911789E-3</c:v>
                </c:pt>
                <c:pt idx="18">
                  <c:v>2.905777824132991E-3</c:v>
                </c:pt>
                <c:pt idx="19">
                  <c:v>2.9377106141911789E-3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0B-46F6-9A27-9A138E2E5373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8.9409756827716624E-3</c:v>
                </c:pt>
                <c:pt idx="1">
                  <c:v>8.5644843620441662E-3</c:v>
                </c:pt>
                <c:pt idx="2">
                  <c:v>8.9409756827716624E-3</c:v>
                </c:pt>
                <c:pt idx="3">
                  <c:v>1.0912837150531119E-2</c:v>
                </c:pt>
                <c:pt idx="4">
                  <c:v>9.8273071867189185E-3</c:v>
                </c:pt>
                <c:pt idx="5">
                  <c:v>9.4690142303061747E-3</c:v>
                </c:pt>
                <c:pt idx="6">
                  <c:v>8.9409756827716624E-3</c:v>
                </c:pt>
                <c:pt idx="7">
                  <c:v>8.4126169948994661E-3</c:v>
                </c:pt>
                <c:pt idx="8">
                  <c:v>8.0520473975169427E-3</c:v>
                </c:pt>
                <c:pt idx="9">
                  <c:v>7.5790254432454435E-3</c:v>
                </c:pt>
                <c:pt idx="10">
                  <c:v>7.7115090215554606E-3</c:v>
                </c:pt>
                <c:pt idx="11">
                  <c:v>7.363486508564096E-3</c:v>
                </c:pt>
                <c:pt idx="12">
                  <c:v>7.5196664121347971E-3</c:v>
                </c:pt>
                <c:pt idx="13">
                  <c:v>7.5790254432454435E-3</c:v>
                </c:pt>
                <c:pt idx="14">
                  <c:v>7.4642219785622669E-3</c:v>
                </c:pt>
                <c:pt idx="15">
                  <c:v>7.5196664121347971E-3</c:v>
                </c:pt>
                <c:pt idx="16">
                  <c:v>7.1221933940841288E-3</c:v>
                </c:pt>
                <c:pt idx="17">
                  <c:v>7.0567948803143161E-3</c:v>
                </c:pt>
                <c:pt idx="18">
                  <c:v>7.0887276703725036E-3</c:v>
                </c:pt>
                <c:pt idx="19">
                  <c:v>7.0567948803143161E-3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0B-46F6-9A27-9A138E2E5373}"/>
            </c:ext>
          </c:extLst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Sheet1!$L$2:$L$21</c:f>
              <c:numCache>
                <c:formatCode>General</c:formatCode>
                <c:ptCount val="20"/>
                <c:pt idx="0">
                  <c:v>9.2906982918689908E-4</c:v>
                </c:pt>
                <c:pt idx="1">
                  <c:v>1.1281262571245566E-3</c:v>
                </c:pt>
                <c:pt idx="2">
                  <c:v>9.2906982918689908E-4</c:v>
                </c:pt>
                <c:pt idx="3">
                  <c:v>1.4766582468729757E-5</c:v>
                </c:pt>
                <c:pt idx="4">
                  <c:v>4.9506826579557867E-4</c:v>
                </c:pt>
                <c:pt idx="5">
                  <c:v>6.6527128723521938E-4</c:v>
                </c:pt>
                <c:pt idx="6">
                  <c:v>9.2906982918689908E-4</c:v>
                </c:pt>
                <c:pt idx="7">
                  <c:v>1.2113819559845104E-3</c:v>
                </c:pt>
                <c:pt idx="8">
                  <c:v>1.4167972136405979E-3</c:v>
                </c:pt>
                <c:pt idx="9">
                  <c:v>1.7056586443503418E-3</c:v>
                </c:pt>
                <c:pt idx="10">
                  <c:v>1.622261125669845E-3</c:v>
                </c:pt>
                <c:pt idx="11">
                  <c:v>1.8460518090538426E-3</c:v>
                </c:pt>
                <c:pt idx="12">
                  <c:v>1.7437181515407656E-3</c:v>
                </c:pt>
                <c:pt idx="13">
                  <c:v>1.7056586443503418E-3</c:v>
                </c:pt>
                <c:pt idx="14">
                  <c:v>1.7796743289089072E-3</c:v>
                </c:pt>
                <c:pt idx="15">
                  <c:v>1.7437181515407656E-3</c:v>
                </c:pt>
                <c:pt idx="16">
                  <c:v>2.011040475775017E-3</c:v>
                </c:pt>
                <c:pt idx="17">
                  <c:v>2.0573523677534541E-3</c:v>
                </c:pt>
                <c:pt idx="18">
                  <c:v>2.0346487484708608E-3</c:v>
                </c:pt>
                <c:pt idx="19">
                  <c:v>2.0573523677534541E-3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7-49F5-9C80-8BFC48AFCA61}"/>
            </c:ext>
          </c:extLst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Sheet1!$M$2:$M$21</c:f>
              <c:numCache>
                <c:formatCode>General</c:formatCode>
                <c:ptCount val="20"/>
                <c:pt idx="0">
                  <c:v>9.0654356653185955E-3</c:v>
                </c:pt>
                <c:pt idx="1">
                  <c:v>8.8663792373809384E-3</c:v>
                </c:pt>
                <c:pt idx="2">
                  <c:v>9.0654356653185955E-3</c:v>
                </c:pt>
                <c:pt idx="3">
                  <c:v>9.979738912036764E-3</c:v>
                </c:pt>
                <c:pt idx="4">
                  <c:v>9.4994372287099151E-3</c:v>
                </c:pt>
                <c:pt idx="5">
                  <c:v>9.3292342072702761E-3</c:v>
                </c:pt>
                <c:pt idx="6">
                  <c:v>9.0654356653185955E-3</c:v>
                </c:pt>
                <c:pt idx="7">
                  <c:v>8.7831235385209851E-3</c:v>
                </c:pt>
                <c:pt idx="8">
                  <c:v>8.5777082808648972E-3</c:v>
                </c:pt>
                <c:pt idx="9">
                  <c:v>8.2888468501551536E-3</c:v>
                </c:pt>
                <c:pt idx="10">
                  <c:v>8.3722443688356504E-3</c:v>
                </c:pt>
                <c:pt idx="11">
                  <c:v>8.148453685451652E-3</c:v>
                </c:pt>
                <c:pt idx="12">
                  <c:v>8.2507873429647285E-3</c:v>
                </c:pt>
                <c:pt idx="13">
                  <c:v>8.2888468501551536E-3</c:v>
                </c:pt>
                <c:pt idx="14">
                  <c:v>8.2148311655965874E-3</c:v>
                </c:pt>
                <c:pt idx="15">
                  <c:v>8.2507873429647285E-3</c:v>
                </c:pt>
                <c:pt idx="16">
                  <c:v>7.9834650187304776E-3</c:v>
                </c:pt>
                <c:pt idx="17">
                  <c:v>7.93715312675204E-3</c:v>
                </c:pt>
                <c:pt idx="18">
                  <c:v>7.9598567460346346E-3</c:v>
                </c:pt>
                <c:pt idx="19">
                  <c:v>7.93715312675204E-3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7-49F5-9C80-8BFC48AF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81743"/>
        <c:axId val="124177583"/>
      </c:lineChart>
      <c:catAx>
        <c:axId val="12418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7583"/>
        <c:crosses val="autoZero"/>
        <c:auto val="1"/>
        <c:lblAlgn val="ctr"/>
        <c:lblOffset val="100"/>
        <c:noMultiLvlLbl val="0"/>
      </c:catAx>
      <c:valAx>
        <c:axId val="12417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572947</xdr:colOff>
      <xdr:row>2</xdr:row>
      <xdr:rowOff>144531</xdr:rowOff>
    </xdr:from>
    <xdr:to>
      <xdr:col>23</xdr:col>
      <xdr:colOff>307698</xdr:colOff>
      <xdr:row>20</xdr:row>
      <xdr:rowOff>163581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8F19B-4DA3-4E86-9F59-AEF0587F3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FADA-CC77-4618-9B8C-B1A72B5CB1BF}">
  <dimension ref="A1:M25"/>
  <sheetViews>
    <sheetView tabSelected="1" zoomScale="115" zoomScaleNormal="115" workbookViewId="0">
      <selection activeCell="J4" sqref="J4"/>
    </sheetView>
  </sheetViews>
  <sheetFormatPr defaultRowHeight="15" x14ac:dyDescent="0.25"/>
  <cols>
    <col min="4" max="4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H1" t="s">
        <v>7</v>
      </c>
      <c r="I1" t="s">
        <v>8</v>
      </c>
      <c r="J1" t="s">
        <v>10</v>
      </c>
      <c r="K1" t="s">
        <v>11</v>
      </c>
      <c r="L1" t="s">
        <v>7</v>
      </c>
      <c r="M1" t="s">
        <v>8</v>
      </c>
    </row>
    <row r="2" spans="1:13" x14ac:dyDescent="0.25">
      <c r="A2">
        <v>1</v>
      </c>
      <c r="B2">
        <v>426</v>
      </c>
      <c r="C2">
        <v>90000</v>
      </c>
      <c r="D2">
        <f>B2/C2</f>
        <v>4.7333333333333333E-3</v>
      </c>
      <c r="F2">
        <f t="shared" ref="F2:F21" si="0">AVERAGE($E$3:$E$21)</f>
        <v>0.39437229355189141</v>
      </c>
      <c r="G2">
        <f>SUM($B$2:$B$21)/SUM($C$2:$C$21)</f>
        <v>4.9972527472527473E-3</v>
      </c>
      <c r="H2">
        <f t="shared" ref="H2:H21" si="1">G2-3*F2/SQRT(C2)</f>
        <v>1.053529811733833E-3</v>
      </c>
      <c r="I2">
        <f t="shared" ref="I2:I21" si="2">G2+3*F2/SQRT(C2)</f>
        <v>8.9409756827716624E-3</v>
      </c>
      <c r="J2">
        <f>SQRT(SQRT(AVERAGE($C$2:$C$21)/C2))</f>
        <v>1.1924967926637942</v>
      </c>
      <c r="L2">
        <f>G2-2.66*J2*AVERAGE($K$3:$K$21)</f>
        <v>9.2906982918689908E-4</v>
      </c>
      <c r="M2">
        <f>G2+2.66*J2*AVERAGE($K$3:$K$21)</f>
        <v>9.0654356653185955E-3</v>
      </c>
    </row>
    <row r="3" spans="1:13" x14ac:dyDescent="0.25">
      <c r="A3">
        <v>2</v>
      </c>
      <c r="B3">
        <v>543</v>
      </c>
      <c r="C3">
        <v>110000</v>
      </c>
      <c r="D3">
        <f t="shared" ref="D3:D21" si="3">B3/C3</f>
        <v>4.9363636363636363E-3</v>
      </c>
      <c r="E3">
        <f t="shared" ref="E3:E21" si="4">SQRT(PI()/2)*(ABS(D3-D2)/SQRT(1/C3+1/C2))</f>
        <v>5.6613942673090237E-2</v>
      </c>
      <c r="F3">
        <f t="shared" si="0"/>
        <v>0.39437229355189141</v>
      </c>
      <c r="G3">
        <f t="shared" ref="G3:G21" si="5">SUM($B$2:$B$21)/SUM($C$2:$C$21)</f>
        <v>4.9972527472527473E-3</v>
      </c>
      <c r="H3">
        <f t="shared" si="1"/>
        <v>1.4300211324613293E-3</v>
      </c>
      <c r="I3">
        <f t="shared" si="2"/>
        <v>8.5644843620441662E-3</v>
      </c>
      <c r="J3">
        <f t="shared" ref="J3:J21" si="6">SQRT(SQRT(AVERAGE($C$2:$C$21)/C3))</f>
        <v>1.1341478549056994</v>
      </c>
      <c r="K3">
        <f>ABS(D3-D2)</f>
        <v>2.0303030303030298E-4</v>
      </c>
      <c r="L3">
        <f t="shared" ref="L3:L21" si="7">G3-2.66*J3*AVERAGE($K$3:$K$21)</f>
        <v>1.1281262571245566E-3</v>
      </c>
      <c r="M3">
        <f t="shared" ref="M3:M21" si="8">G3+2.66*J3*AVERAGE($K$3:$K$21)</f>
        <v>8.8663792373809384E-3</v>
      </c>
    </row>
    <row r="4" spans="1:13" x14ac:dyDescent="0.25">
      <c r="A4">
        <v>3</v>
      </c>
      <c r="B4">
        <v>428</v>
      </c>
      <c r="C4">
        <v>90000</v>
      </c>
      <c r="D4">
        <f t="shared" si="3"/>
        <v>4.7555555555555554E-3</v>
      </c>
      <c r="E4">
        <f t="shared" si="4"/>
        <v>5.0417391733747062E-2</v>
      </c>
      <c r="F4">
        <f t="shared" si="0"/>
        <v>0.39437229355189141</v>
      </c>
      <c r="G4">
        <f t="shared" si="5"/>
        <v>4.9972527472527473E-3</v>
      </c>
      <c r="H4">
        <f t="shared" si="1"/>
        <v>1.053529811733833E-3</v>
      </c>
      <c r="I4">
        <f t="shared" si="2"/>
        <v>8.9409756827716624E-3</v>
      </c>
      <c r="J4">
        <f t="shared" si="6"/>
        <v>1.1924967926637942</v>
      </c>
      <c r="K4">
        <f t="shared" ref="K4:K21" si="9">ABS(D4-D3)</f>
        <v>1.808080808080809E-4</v>
      </c>
      <c r="L4">
        <f t="shared" si="7"/>
        <v>9.2906982918689908E-4</v>
      </c>
      <c r="M4">
        <f t="shared" si="8"/>
        <v>9.0654356653185955E-3</v>
      </c>
    </row>
    <row r="5" spans="1:13" x14ac:dyDescent="0.25">
      <c r="A5">
        <v>4</v>
      </c>
      <c r="B5">
        <v>67</v>
      </c>
      <c r="C5">
        <v>40000</v>
      </c>
      <c r="D5">
        <f t="shared" si="3"/>
        <v>1.6750000000000001E-3</v>
      </c>
      <c r="E5">
        <f t="shared" si="4"/>
        <v>0.64249323339328723</v>
      </c>
      <c r="F5">
        <f t="shared" si="0"/>
        <v>0.39437229355189141</v>
      </c>
      <c r="G5">
        <f t="shared" si="5"/>
        <v>4.9972527472527473E-3</v>
      </c>
      <c r="H5">
        <f t="shared" si="1"/>
        <v>-9.1833165602562411E-4</v>
      </c>
      <c r="I5">
        <f t="shared" si="2"/>
        <v>1.0912837150531119E-2</v>
      </c>
      <c r="J5">
        <f t="shared" si="6"/>
        <v>1.4605043309659012</v>
      </c>
      <c r="K5">
        <f t="shared" si="9"/>
        <v>3.0805555555555551E-3</v>
      </c>
      <c r="L5">
        <f t="shared" si="7"/>
        <v>1.4766582468729757E-5</v>
      </c>
      <c r="M5">
        <f t="shared" si="8"/>
        <v>9.979738912036764E-3</v>
      </c>
    </row>
    <row r="6" spans="1:13" x14ac:dyDescent="0.25">
      <c r="A6">
        <v>5</v>
      </c>
      <c r="B6">
        <v>303</v>
      </c>
      <c r="C6">
        <v>60000</v>
      </c>
      <c r="D6">
        <f t="shared" si="3"/>
        <v>5.0499999999999998E-3</v>
      </c>
      <c r="E6">
        <f t="shared" si="4"/>
        <v>0.6552987454875483</v>
      </c>
      <c r="F6">
        <f t="shared" si="0"/>
        <v>0.39437229355189141</v>
      </c>
      <c r="G6">
        <f t="shared" si="5"/>
        <v>4.9972527472527473E-3</v>
      </c>
      <c r="H6">
        <f t="shared" si="1"/>
        <v>1.6719830778657522E-4</v>
      </c>
      <c r="I6">
        <f t="shared" si="2"/>
        <v>9.8273071867189185E-3</v>
      </c>
      <c r="J6">
        <f t="shared" si="6"/>
        <v>1.3197146397416442</v>
      </c>
      <c r="K6">
        <f t="shared" si="9"/>
        <v>3.3749999999999995E-3</v>
      </c>
      <c r="L6">
        <f t="shared" si="7"/>
        <v>4.9506826579557867E-4</v>
      </c>
      <c r="M6">
        <f t="shared" si="8"/>
        <v>9.4994372287099151E-3</v>
      </c>
    </row>
    <row r="7" spans="1:13" x14ac:dyDescent="0.25">
      <c r="A7">
        <v>6</v>
      </c>
      <c r="B7">
        <v>481</v>
      </c>
      <c r="C7">
        <v>70000</v>
      </c>
      <c r="D7">
        <f t="shared" si="3"/>
        <v>6.8714285714285717E-3</v>
      </c>
      <c r="E7">
        <f t="shared" si="4"/>
        <v>0.41032223563947012</v>
      </c>
      <c r="F7">
        <f t="shared" si="0"/>
        <v>0.39437229355189141</v>
      </c>
      <c r="G7">
        <f t="shared" si="5"/>
        <v>4.9972527472527473E-3</v>
      </c>
      <c r="H7">
        <f t="shared" si="1"/>
        <v>5.2549126419932073E-4</v>
      </c>
      <c r="I7">
        <f t="shared" si="2"/>
        <v>9.4690142303061747E-3</v>
      </c>
      <c r="J7">
        <f t="shared" si="6"/>
        <v>1.2698234324738658</v>
      </c>
      <c r="K7">
        <f t="shared" si="9"/>
        <v>1.8214285714285719E-3</v>
      </c>
      <c r="L7">
        <f t="shared" si="7"/>
        <v>6.6527128723521938E-4</v>
      </c>
      <c r="M7">
        <f t="shared" si="8"/>
        <v>9.3292342072702761E-3</v>
      </c>
    </row>
    <row r="8" spans="1:13" x14ac:dyDescent="0.25">
      <c r="A8">
        <v>7</v>
      </c>
      <c r="B8">
        <v>304</v>
      </c>
      <c r="C8">
        <v>90000</v>
      </c>
      <c r="D8">
        <f t="shared" si="3"/>
        <v>3.3777777777777777E-3</v>
      </c>
      <c r="E8">
        <f t="shared" si="4"/>
        <v>0.86885982212787793</v>
      </c>
      <c r="F8">
        <f t="shared" si="0"/>
        <v>0.39437229355189141</v>
      </c>
      <c r="G8">
        <f t="shared" si="5"/>
        <v>4.9972527472527473E-3</v>
      </c>
      <c r="H8">
        <f t="shared" si="1"/>
        <v>1.053529811733833E-3</v>
      </c>
      <c r="I8">
        <f t="shared" si="2"/>
        <v>8.9409756827716624E-3</v>
      </c>
      <c r="J8">
        <f t="shared" si="6"/>
        <v>1.1924967926637942</v>
      </c>
      <c r="K8">
        <f t="shared" si="9"/>
        <v>3.493650793650794E-3</v>
      </c>
      <c r="L8">
        <f t="shared" si="7"/>
        <v>9.2906982918689908E-4</v>
      </c>
      <c r="M8">
        <f t="shared" si="8"/>
        <v>9.0654356653185955E-3</v>
      </c>
    </row>
    <row r="9" spans="1:13" x14ac:dyDescent="0.25">
      <c r="A9">
        <v>8</v>
      </c>
      <c r="B9">
        <v>718</v>
      </c>
      <c r="C9">
        <v>120000</v>
      </c>
      <c r="D9">
        <f t="shared" si="3"/>
        <v>5.9833333333333336E-3</v>
      </c>
      <c r="E9">
        <f t="shared" si="4"/>
        <v>0.74056384657514718</v>
      </c>
      <c r="F9">
        <f t="shared" si="0"/>
        <v>0.39437229355189141</v>
      </c>
      <c r="G9">
        <f t="shared" si="5"/>
        <v>4.9972527472527473E-3</v>
      </c>
      <c r="H9">
        <f t="shared" si="1"/>
        <v>1.581888499606028E-3</v>
      </c>
      <c r="I9">
        <f t="shared" si="2"/>
        <v>8.4126169948994661E-3</v>
      </c>
      <c r="J9">
        <f t="shared" si="6"/>
        <v>1.1097433097165958</v>
      </c>
      <c r="K9">
        <f t="shared" si="9"/>
        <v>2.6055555555555558E-3</v>
      </c>
      <c r="L9">
        <f t="shared" si="7"/>
        <v>1.2113819559845104E-3</v>
      </c>
      <c r="M9">
        <f t="shared" si="8"/>
        <v>8.7831235385209851E-3</v>
      </c>
    </row>
    <row r="10" spans="1:13" x14ac:dyDescent="0.25">
      <c r="A10">
        <v>9</v>
      </c>
      <c r="B10">
        <v>681</v>
      </c>
      <c r="C10">
        <v>150000</v>
      </c>
      <c r="D10">
        <f t="shared" si="3"/>
        <v>4.5399999999999998E-3</v>
      </c>
      <c r="E10">
        <f t="shared" si="4"/>
        <v>0.46706890007589885</v>
      </c>
      <c r="F10">
        <f t="shared" si="0"/>
        <v>0.39437229355189141</v>
      </c>
      <c r="G10">
        <f t="shared" si="5"/>
        <v>4.9972527472527473E-3</v>
      </c>
      <c r="H10">
        <f t="shared" si="1"/>
        <v>1.9424580969885511E-3</v>
      </c>
      <c r="I10">
        <f t="shared" si="2"/>
        <v>8.0520473975169427E-3</v>
      </c>
      <c r="J10">
        <f t="shared" si="6"/>
        <v>1.0495304233118832</v>
      </c>
      <c r="K10">
        <f t="shared" si="9"/>
        <v>1.4433333333333338E-3</v>
      </c>
      <c r="L10">
        <f t="shared" si="7"/>
        <v>1.4167972136405979E-3</v>
      </c>
      <c r="M10">
        <f t="shared" si="8"/>
        <v>8.5777082808648972E-3</v>
      </c>
    </row>
    <row r="11" spans="1:13" x14ac:dyDescent="0.25">
      <c r="A11">
        <v>10</v>
      </c>
      <c r="B11">
        <v>1030</v>
      </c>
      <c r="C11">
        <v>210000</v>
      </c>
      <c r="D11">
        <f t="shared" si="3"/>
        <v>4.9047619047619048E-3</v>
      </c>
      <c r="E11">
        <f t="shared" si="4"/>
        <v>0.13523012202638576</v>
      </c>
      <c r="F11">
        <f t="shared" si="0"/>
        <v>0.39437229355189141</v>
      </c>
      <c r="G11">
        <f t="shared" si="5"/>
        <v>4.9972527472527473E-3</v>
      </c>
      <c r="H11">
        <f t="shared" si="1"/>
        <v>2.4154800512600511E-3</v>
      </c>
      <c r="I11">
        <f t="shared" si="2"/>
        <v>7.5790254432454435E-3</v>
      </c>
      <c r="J11">
        <f t="shared" si="6"/>
        <v>0.96485715847023845</v>
      </c>
      <c r="K11">
        <f t="shared" si="9"/>
        <v>3.6476190476190506E-4</v>
      </c>
      <c r="L11">
        <f t="shared" si="7"/>
        <v>1.7056586443503418E-3</v>
      </c>
      <c r="M11">
        <f t="shared" si="8"/>
        <v>8.2888468501551536E-3</v>
      </c>
    </row>
    <row r="12" spans="1:13" x14ac:dyDescent="0.25">
      <c r="A12">
        <v>11</v>
      </c>
      <c r="B12">
        <v>704</v>
      </c>
      <c r="C12">
        <v>190000</v>
      </c>
      <c r="D12">
        <f t="shared" si="3"/>
        <v>3.7052631578947367E-3</v>
      </c>
      <c r="E12">
        <f t="shared" si="4"/>
        <v>0.47480599005270835</v>
      </c>
      <c r="F12">
        <f t="shared" si="0"/>
        <v>0.39437229355189141</v>
      </c>
      <c r="G12">
        <f t="shared" si="5"/>
        <v>4.9972527472527473E-3</v>
      </c>
      <c r="H12">
        <f t="shared" si="1"/>
        <v>2.2829964729500335E-3</v>
      </c>
      <c r="I12">
        <f t="shared" si="2"/>
        <v>7.7115090215554606E-3</v>
      </c>
      <c r="J12">
        <f t="shared" si="6"/>
        <v>0.98930327496637038</v>
      </c>
      <c r="K12">
        <f t="shared" si="9"/>
        <v>1.1994987468671682E-3</v>
      </c>
      <c r="L12">
        <f t="shared" si="7"/>
        <v>1.622261125669845E-3</v>
      </c>
      <c r="M12">
        <f t="shared" si="8"/>
        <v>8.3722443688356504E-3</v>
      </c>
    </row>
    <row r="13" spans="1:13" x14ac:dyDescent="0.25">
      <c r="A13">
        <v>12</v>
      </c>
      <c r="B13">
        <v>1062</v>
      </c>
      <c r="C13">
        <v>250000</v>
      </c>
      <c r="D13">
        <f t="shared" si="3"/>
        <v>4.248E-3</v>
      </c>
      <c r="E13">
        <f t="shared" si="4"/>
        <v>0.22349597616632277</v>
      </c>
      <c r="F13">
        <f t="shared" si="0"/>
        <v>0.39437229355189141</v>
      </c>
      <c r="G13">
        <f t="shared" si="5"/>
        <v>4.9972527472527473E-3</v>
      </c>
      <c r="H13">
        <f t="shared" si="1"/>
        <v>2.631018985941399E-3</v>
      </c>
      <c r="I13">
        <f t="shared" si="2"/>
        <v>7.363486508564096E-3</v>
      </c>
      <c r="J13">
        <f t="shared" si="6"/>
        <v>0.92370404367852676</v>
      </c>
      <c r="K13">
        <f t="shared" si="9"/>
        <v>5.4273684210526339E-4</v>
      </c>
      <c r="L13">
        <f t="shared" si="7"/>
        <v>1.8460518090538426E-3</v>
      </c>
      <c r="M13">
        <f t="shared" si="8"/>
        <v>8.148453685451652E-3</v>
      </c>
    </row>
    <row r="14" spans="1:13" x14ac:dyDescent="0.25">
      <c r="A14">
        <v>13</v>
      </c>
      <c r="B14">
        <v>1085</v>
      </c>
      <c r="C14">
        <v>220000</v>
      </c>
      <c r="D14">
        <f t="shared" si="3"/>
        <v>4.9318181818181822E-3</v>
      </c>
      <c r="E14">
        <f t="shared" si="4"/>
        <v>0.29317909386379909</v>
      </c>
      <c r="F14">
        <f t="shared" si="0"/>
        <v>0.39437229355189141</v>
      </c>
      <c r="G14">
        <f t="shared" si="5"/>
        <v>4.9972527472527473E-3</v>
      </c>
      <c r="H14">
        <f t="shared" si="1"/>
        <v>2.4748390823706974E-3</v>
      </c>
      <c r="I14">
        <f t="shared" si="2"/>
        <v>7.5196664121347971E-3</v>
      </c>
      <c r="J14">
        <f t="shared" si="6"/>
        <v>0.95370086555789257</v>
      </c>
      <c r="K14">
        <f t="shared" si="9"/>
        <v>6.8381818181818214E-4</v>
      </c>
      <c r="L14">
        <f t="shared" si="7"/>
        <v>1.7437181515407656E-3</v>
      </c>
      <c r="M14">
        <f t="shared" si="8"/>
        <v>8.2507873429647285E-3</v>
      </c>
    </row>
    <row r="15" spans="1:13" x14ac:dyDescent="0.25">
      <c r="A15">
        <v>14</v>
      </c>
      <c r="B15">
        <v>1311</v>
      </c>
      <c r="C15">
        <v>210000</v>
      </c>
      <c r="D15">
        <f t="shared" si="3"/>
        <v>6.2428571428571429E-3</v>
      </c>
      <c r="E15">
        <f t="shared" si="4"/>
        <v>0.53859497426851977</v>
      </c>
      <c r="F15">
        <f t="shared" si="0"/>
        <v>0.39437229355189141</v>
      </c>
      <c r="G15">
        <f t="shared" si="5"/>
        <v>4.9972527472527473E-3</v>
      </c>
      <c r="H15">
        <f t="shared" si="1"/>
        <v>2.4154800512600511E-3</v>
      </c>
      <c r="I15">
        <f t="shared" si="2"/>
        <v>7.5790254432454435E-3</v>
      </c>
      <c r="J15">
        <f t="shared" si="6"/>
        <v>0.96485715847023845</v>
      </c>
      <c r="K15">
        <f t="shared" si="9"/>
        <v>1.3110389610389607E-3</v>
      </c>
      <c r="L15">
        <f t="shared" si="7"/>
        <v>1.7056586443503418E-3</v>
      </c>
      <c r="M15">
        <f t="shared" si="8"/>
        <v>8.2888468501551536E-3</v>
      </c>
    </row>
    <row r="16" spans="1:13" x14ac:dyDescent="0.25">
      <c r="A16">
        <v>15</v>
      </c>
      <c r="B16">
        <v>1309</v>
      </c>
      <c r="C16">
        <v>230000</v>
      </c>
      <c r="D16">
        <f t="shared" si="3"/>
        <v>5.6913043478260868E-3</v>
      </c>
      <c r="E16">
        <f t="shared" si="4"/>
        <v>0.22903099265777208</v>
      </c>
      <c r="F16">
        <f t="shared" si="0"/>
        <v>0.39437229355189141</v>
      </c>
      <c r="G16">
        <f t="shared" si="5"/>
        <v>4.9972527472527473E-3</v>
      </c>
      <c r="H16">
        <f t="shared" si="1"/>
        <v>2.5302835159432277E-3</v>
      </c>
      <c r="I16">
        <f t="shared" si="2"/>
        <v>7.4642219785622669E-3</v>
      </c>
      <c r="J16">
        <f t="shared" si="6"/>
        <v>0.94316111671878566</v>
      </c>
      <c r="K16">
        <f t="shared" si="9"/>
        <v>5.5155279503105604E-4</v>
      </c>
      <c r="L16">
        <f t="shared" si="7"/>
        <v>1.7796743289089072E-3</v>
      </c>
      <c r="M16">
        <f t="shared" si="8"/>
        <v>8.2148311655965874E-3</v>
      </c>
    </row>
    <row r="17" spans="1:13" x14ac:dyDescent="0.25">
      <c r="A17">
        <v>16</v>
      </c>
      <c r="B17">
        <v>1342</v>
      </c>
      <c r="C17">
        <v>220000</v>
      </c>
      <c r="D17">
        <f t="shared" si="3"/>
        <v>6.1000000000000004E-3</v>
      </c>
      <c r="E17">
        <f t="shared" si="4"/>
        <v>0.17176273927912319</v>
      </c>
      <c r="F17">
        <f t="shared" si="0"/>
        <v>0.39437229355189141</v>
      </c>
      <c r="G17">
        <f t="shared" si="5"/>
        <v>4.9972527472527473E-3</v>
      </c>
      <c r="H17">
        <f t="shared" si="1"/>
        <v>2.4748390823706974E-3</v>
      </c>
      <c r="I17">
        <f t="shared" si="2"/>
        <v>7.5196664121347971E-3</v>
      </c>
      <c r="J17">
        <f t="shared" si="6"/>
        <v>0.95370086555789257</v>
      </c>
      <c r="K17">
        <f t="shared" si="9"/>
        <v>4.0869565217391355E-4</v>
      </c>
      <c r="L17">
        <f t="shared" si="7"/>
        <v>1.7437181515407656E-3</v>
      </c>
      <c r="M17">
        <f t="shared" si="8"/>
        <v>8.2507873429647285E-3</v>
      </c>
    </row>
    <row r="18" spans="1:13" x14ac:dyDescent="0.25">
      <c r="A18">
        <v>17</v>
      </c>
      <c r="B18">
        <v>1740</v>
      </c>
      <c r="C18">
        <v>310000</v>
      </c>
      <c r="D18">
        <f t="shared" si="3"/>
        <v>5.6129032258064515E-3</v>
      </c>
      <c r="E18">
        <f t="shared" si="4"/>
        <v>0.21899260237014659</v>
      </c>
      <c r="F18">
        <f t="shared" si="0"/>
        <v>0.39437229355189141</v>
      </c>
      <c r="G18">
        <f t="shared" si="5"/>
        <v>4.9972527472527473E-3</v>
      </c>
      <c r="H18">
        <f t="shared" si="1"/>
        <v>2.8723121004213658E-3</v>
      </c>
      <c r="I18">
        <f t="shared" si="2"/>
        <v>7.1221933940841288E-3</v>
      </c>
      <c r="J18">
        <f t="shared" si="6"/>
        <v>0.87534130781992958</v>
      </c>
      <c r="K18">
        <f t="shared" si="9"/>
        <v>4.8709677419354891E-4</v>
      </c>
      <c r="L18">
        <f t="shared" si="7"/>
        <v>2.011040475775017E-3</v>
      </c>
      <c r="M18">
        <f t="shared" si="8"/>
        <v>7.9834650187304776E-3</v>
      </c>
    </row>
    <row r="19" spans="1:13" x14ac:dyDescent="0.25">
      <c r="A19">
        <v>18</v>
      </c>
      <c r="B19">
        <v>1468</v>
      </c>
      <c r="C19">
        <v>330000</v>
      </c>
      <c r="D19">
        <f t="shared" si="3"/>
        <v>4.4484848484848483E-3</v>
      </c>
      <c r="E19">
        <f t="shared" si="4"/>
        <v>0.58346770044648033</v>
      </c>
      <c r="F19">
        <f t="shared" si="0"/>
        <v>0.39437229355189141</v>
      </c>
      <c r="G19">
        <f t="shared" si="5"/>
        <v>4.9972527472527473E-3</v>
      </c>
      <c r="H19">
        <f t="shared" si="1"/>
        <v>2.9377106141911789E-3</v>
      </c>
      <c r="I19">
        <f t="shared" si="2"/>
        <v>7.0567948803143161E-3</v>
      </c>
      <c r="J19">
        <f t="shared" si="6"/>
        <v>0.86176601296255506</v>
      </c>
      <c r="K19">
        <f t="shared" si="9"/>
        <v>1.1644183773216032E-3</v>
      </c>
      <c r="L19">
        <f t="shared" si="7"/>
        <v>2.0573523677534541E-3</v>
      </c>
      <c r="M19">
        <f t="shared" si="8"/>
        <v>7.93715312675204E-3</v>
      </c>
    </row>
    <row r="20" spans="1:13" x14ac:dyDescent="0.25">
      <c r="A20">
        <v>19</v>
      </c>
      <c r="B20">
        <v>1364</v>
      </c>
      <c r="C20">
        <v>320000</v>
      </c>
      <c r="D20">
        <f t="shared" si="3"/>
        <v>4.2624999999999998E-3</v>
      </c>
      <c r="E20">
        <f t="shared" si="4"/>
        <v>9.3953461333281585E-2</v>
      </c>
      <c r="F20">
        <f t="shared" si="0"/>
        <v>0.39437229355189141</v>
      </c>
      <c r="G20">
        <f t="shared" si="5"/>
        <v>4.9972527472527473E-3</v>
      </c>
      <c r="H20">
        <f t="shared" si="1"/>
        <v>2.905777824132991E-3</v>
      </c>
      <c r="I20">
        <f t="shared" si="2"/>
        <v>7.0887276703725036E-3</v>
      </c>
      <c r="J20">
        <f t="shared" si="6"/>
        <v>0.86842107093846921</v>
      </c>
      <c r="K20">
        <f t="shared" si="9"/>
        <v>1.859848484848485E-4</v>
      </c>
      <c r="L20">
        <f t="shared" si="7"/>
        <v>2.0346487484708608E-3</v>
      </c>
      <c r="M20">
        <f t="shared" si="8"/>
        <v>7.9598567460346346E-3</v>
      </c>
    </row>
    <row r="21" spans="1:13" x14ac:dyDescent="0.25">
      <c r="A21">
        <v>20</v>
      </c>
      <c r="B21">
        <v>1824</v>
      </c>
      <c r="C21">
        <v>330000</v>
      </c>
      <c r="D21">
        <f t="shared" si="3"/>
        <v>5.527272727272727E-3</v>
      </c>
      <c r="E21">
        <f t="shared" si="4"/>
        <v>0.63892180731533033</v>
      </c>
      <c r="F21">
        <f t="shared" si="0"/>
        <v>0.39437229355189141</v>
      </c>
      <c r="G21">
        <f t="shared" si="5"/>
        <v>4.9972527472527473E-3</v>
      </c>
      <c r="H21">
        <f t="shared" si="1"/>
        <v>2.9377106141911789E-3</v>
      </c>
      <c r="I21">
        <f t="shared" si="2"/>
        <v>7.0567948803143161E-3</v>
      </c>
      <c r="J21">
        <f t="shared" si="6"/>
        <v>0.86176601296255506</v>
      </c>
      <c r="K21">
        <f t="shared" si="9"/>
        <v>1.2647727272727272E-3</v>
      </c>
      <c r="L21">
        <f t="shared" si="7"/>
        <v>2.0573523677534541E-3</v>
      </c>
      <c r="M21">
        <f t="shared" si="8"/>
        <v>7.93715312675204E-3</v>
      </c>
    </row>
    <row r="25" spans="1:13" x14ac:dyDescent="0.25">
      <c r="C25" t="s">
        <v>9</v>
      </c>
      <c r="D25">
        <f>F2/SQRT(G2)</f>
        <v>5.578799309410539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Mohammed (MLCSU)</dc:creator>
  <cp:lastModifiedBy>Mohammed Mohammed (MLCSU)</cp:lastModifiedBy>
  <dcterms:created xsi:type="dcterms:W3CDTF">2022-01-15T12:22:08Z</dcterms:created>
  <dcterms:modified xsi:type="dcterms:W3CDTF">2023-01-28T13:55:45Z</dcterms:modified>
</cp:coreProperties>
</file>