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408"/>
  </bookViews>
  <sheets>
    <sheet name="Bieu 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E28" i="1"/>
  <c r="E29" i="1"/>
  <c r="E30" i="1"/>
  <c r="E31" i="1"/>
  <c r="E32" i="1"/>
  <c r="E33" i="1"/>
  <c r="E34" i="1"/>
  <c r="E35" i="1"/>
  <c r="E36" i="1"/>
  <c r="E37" i="1"/>
  <c r="E27" i="1"/>
  <c r="D27" i="1"/>
  <c r="C27" i="1"/>
  <c r="F26" i="1"/>
  <c r="F18" i="1"/>
  <c r="F17" i="1"/>
  <c r="F16" i="1"/>
  <c r="F15" i="1"/>
  <c r="F14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13" i="1"/>
  <c r="D12" i="1" s="1"/>
  <c r="E12" i="1" s="1"/>
  <c r="C13" i="1"/>
  <c r="C12" i="1"/>
  <c r="F12" i="1" l="1"/>
  <c r="E13" i="1"/>
  <c r="F13" i="1"/>
</calcChain>
</file>

<file path=xl/sharedStrings.xml><?xml version="1.0" encoding="utf-8"?>
<sst xmlns="http://schemas.openxmlformats.org/spreadsheetml/2006/main" count="69" uniqueCount="69">
  <si>
    <t>Biểu  01</t>
  </si>
  <si>
    <t>Thay thế biểu 02/tt01</t>
  </si>
  <si>
    <t>BÁO CÁO</t>
  </si>
  <si>
    <t>THUYẾT MINH QUYẾT TOÁN NĂM SO VỚI DỰ TOÁN</t>
  </si>
  <si>
    <t>(Áp dụng cho đơn vị dự toán cấp trên và đơn vị dự toán cấp I)</t>
  </si>
  <si>
    <t>I- Số liệu tổng hợp:</t>
  </si>
  <si>
    <t>Đơn vị: Đồng</t>
  </si>
  <si>
    <t>Số TT</t>
  </si>
  <si>
    <t>Chỉ tiêu</t>
  </si>
  <si>
    <t xml:space="preserve">Dự toán  được giao (Kể cả số điều chỉnh trong năm) </t>
  </si>
  <si>
    <t>Quyết toán năm</t>
  </si>
  <si>
    <t>So sánh QT/DT</t>
  </si>
  <si>
    <t>Tuyệt đối: Tăng (+), giảm (-)</t>
  </si>
  <si>
    <t>Tương đối (%)</t>
  </si>
  <si>
    <t>A</t>
  </si>
  <si>
    <t>B</t>
  </si>
  <si>
    <t>3 = 2-1</t>
  </si>
  <si>
    <t>4 = 2/1</t>
  </si>
  <si>
    <t>Tổng số :</t>
  </si>
  <si>
    <t>I</t>
  </si>
  <si>
    <t>Chi thường xuyên</t>
  </si>
  <si>
    <t>Chi quốc phòng</t>
  </si>
  <si>
    <t>Chi an ninh và trật tự an toàn xã hội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</si>
  <si>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</si>
  <si>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</si>
  <si>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</si>
  <si>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</si>
  <si>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</si>
  <si>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</si>
  <si>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</si>
  <si>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</si>
  <si>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các cơ quan quản lý nhà nước, đảng, đoàn thể</t>
  </si>
  <si>
    <t>Chi bảo đảm xã hội</t>
  </si>
  <si>
    <t>Chi khác</t>
  </si>
  <si>
    <t>II</t>
  </si>
  <si>
    <t>Chi chương trình mục tiêu quốc gia, chương trình mục tiêu, chương trình, dự án quốc gia</t>
  </si>
  <si>
    <t>II- Thuyết minh:</t>
  </si>
  <si>
    <t>Ngày      tháng       năm</t>
  </si>
  <si>
    <t>Người lập biểu                 Phụ trách kế toán</t>
  </si>
  <si>
    <t>Thủ trưởng đơn vị</t>
  </si>
  <si>
    <t xml:space="preserve">   (Ký, họ và tên)                                (Ký, họ và tên)</t>
  </si>
  <si>
    <t>(Ký, họ tên, đóng dấu)</t>
  </si>
  <si>
    <t xml:space="preserve">2. Những công việc phát sinh đột xuất trong năm: </t>
  </si>
  <si>
    <r>
      <t xml:space="preserve">1. Nguyên nhân của các biến động quyết toán tăng, giảm so với dự toán được giao: </t>
    </r>
    <r>
      <rPr>
        <sz val="11"/>
        <rFont val="Times New Roman"/>
        <family val="1"/>
      </rPr>
      <t>(kinh phí năm trước chuyển sang, dự toán huỷ bỏ không thực hiện, chi sai chế độ phải xuất toán,…)</t>
    </r>
  </si>
  <si>
    <t>3. Tình hình thực hiện các chỉ tiêu của nhiệm vụ cơ bản:</t>
  </si>
  <si>
    <t>AAA</t>
  </si>
  <si>
    <t>BBB</t>
  </si>
  <si>
    <t>CCC</t>
  </si>
  <si>
    <t>0010</t>
  </si>
  <si>
    <t>Chương trình mục tiêu quốc gia Giảm nghèo bền vững giai đoạn 2016 - 2020</t>
  </si>
  <si>
    <t>0011</t>
  </si>
  <si>
    <t>Dự án nhân rộng mô hình giảm nghèo</t>
  </si>
  <si>
    <t>0012</t>
  </si>
  <si>
    <t>Dự án khuyến nông, lâm, ngư và hỗ trợ phát triển sản xuất, phát triển ngành nghề</t>
  </si>
  <si>
    <t>0013</t>
  </si>
  <si>
    <t>Dự án dạy nghề cho người nghèo</t>
  </si>
  <si>
    <t>0014</t>
  </si>
  <si>
    <t>Dự án nâng cao năng lực giảm nghèo</t>
  </si>
  <si>
    <t>0015</t>
  </si>
  <si>
    <t>Chính sách trợ giúp pháp lý cho người nghèo</t>
  </si>
  <si>
    <t>0016</t>
  </si>
  <si>
    <t>Hoạt động giám sát, đánh giá</t>
  </si>
  <si>
    <t>0017</t>
  </si>
  <si>
    <t>Dự án hỗ trợ đầu tư cơ sở hạ tầng các huyện nghèo, các xã đặc biệt khó khăn vùng bãi ngang, ven biển và hải đảo.</t>
  </si>
  <si>
    <t>0018</t>
  </si>
  <si>
    <t>Dự án hỗ trợ nâng cao năng lực giảm nghèo, truyền thông và giám sát đánh giá chương trình</t>
  </si>
  <si>
    <t>0019</t>
  </si>
  <si>
    <t>Các dự án khác thuộc chương trình mục tiêu quốc gia giảm nghèo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</si>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</sst>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0.5"/>
      <name val="Times New Roman"/>
      <family val="1"/>
    </font>
    <font>
      <sz val="12"/>
      <name val="Arial"/>
      <family val="2"/>
      <charset val="163"/>
    </font>
    <font>
      <sz val="10.5"/>
      <name val="Arial"/>
      <family val="2"/>
      <charset val="163"/>
    </font>
    <font>
      <sz val="12"/>
      <name val=".VnTime"/>
      <family val="2"/>
    </font>
    <font>
      <i/>
      <sz val="10"/>
      <name val="Arial"/>
      <family val="2"/>
    </font>
    <font>
      <b/>
      <sz val="11"/>
      <name val=".VnTime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38" fontId="0" fillId="0" borderId="0" xfId="0" applyNumberFormat="1"/>
    <xf numFmtId="38" fontId="5" fillId="0" borderId="0" xfId="0" applyNumberFormat="1" applyFont="1" applyAlignment="1">
      <alignment horizontal="center"/>
    </xf>
    <xf numFmtId="38" fontId="7" fillId="0" borderId="1" xfId="0" applyNumberFormat="1" applyFont="1" applyBorder="1" applyAlignment="1">
      <alignment horizontal="left" vertical="center"/>
    </xf>
    <xf numFmtId="38" fontId="6" fillId="0" borderId="9" xfId="0" applyNumberFormat="1" applyFont="1" applyBorder="1" applyAlignment="1">
      <alignment horizontal="center" vertical="center" wrapText="1"/>
    </xf>
    <xf numFmtId="38" fontId="12" fillId="0" borderId="14" xfId="0" applyNumberFormat="1" applyFont="1" applyBorder="1" applyProtection="1">
      <protection locked="0"/>
    </xf>
    <xf numFmtId="38" fontId="12" fillId="0" borderId="15" xfId="0" applyNumberFormat="1" applyFont="1" applyBorder="1"/>
    <xf numFmtId="38" fontId="12" fillId="0" borderId="0" xfId="0" applyNumberFormat="1" applyFont="1" applyBorder="1"/>
    <xf numFmtId="38" fontId="0" fillId="0" borderId="0" xfId="0" applyNumberFormat="1" applyAlignment="1">
      <alignment wrapText="1"/>
    </xf>
    <xf numFmtId="38" fontId="13" fillId="0" borderId="0" xfId="0" applyNumberFormat="1" applyFont="1" applyBorder="1" applyAlignment="1">
      <alignment horizontal="left"/>
    </xf>
    <xf numFmtId="38" fontId="1" fillId="0" borderId="0" xfId="0" applyNumberFormat="1" applyFont="1" applyAlignment="1">
      <alignment horizontal="left"/>
    </xf>
    <xf numFmtId="38" fontId="6" fillId="0" borderId="0" xfId="0" applyNumberFormat="1" applyFont="1" applyAlignment="1">
      <alignment horizontal="left"/>
    </xf>
    <xf numFmtId="38" fontId="14" fillId="0" borderId="11" xfId="0" applyNumberFormat="1" applyFont="1" applyBorder="1" applyProtection="1">
      <protection locked="0"/>
    </xf>
    <xf numFmtId="38" fontId="14" fillId="0" borderId="13" xfId="0" applyNumberFormat="1" applyFont="1" applyBorder="1" applyProtection="1">
      <protection locked="0"/>
    </xf>
    <xf numFmtId="38" fontId="12" fillId="0" borderId="13" xfId="0" applyNumberFormat="1" applyFont="1" applyBorder="1" applyProtection="1">
      <protection locked="0"/>
    </xf>
    <xf numFmtId="38" fontId="12" fillId="0" borderId="16" xfId="0" applyNumberFormat="1" applyFont="1" applyBorder="1"/>
    <xf numFmtId="40" fontId="2" fillId="0" borderId="0" xfId="0" applyNumberFormat="1" applyFont="1" applyAlignment="1">
      <alignment horizontal="right"/>
    </xf>
    <xf numFmtId="40" fontId="5" fillId="0" borderId="0" xfId="0" applyNumberFormat="1" applyFont="1" applyAlignment="1">
      <alignment horizontal="center"/>
    </xf>
    <xf numFmtId="40" fontId="2" fillId="0" borderId="5" xfId="0" applyNumberFormat="1" applyFont="1" applyBorder="1" applyAlignment="1">
      <alignment horizontal="center" vertical="center" wrapText="1"/>
    </xf>
    <xf numFmtId="40" fontId="6" fillId="0" borderId="9" xfId="0" applyNumberFormat="1" applyFont="1" applyBorder="1" applyAlignment="1">
      <alignment horizontal="center" vertical="center" wrapText="1"/>
    </xf>
    <xf numFmtId="40" fontId="12" fillId="0" borderId="9" xfId="0" applyNumberFormat="1" applyFont="1" applyBorder="1"/>
    <xf numFmtId="40" fontId="12" fillId="0" borderId="16" xfId="0" applyNumberFormat="1" applyFont="1" applyBorder="1"/>
    <xf numFmtId="40" fontId="12" fillId="0" borderId="15" xfId="0" applyNumberFormat="1" applyFont="1" applyBorder="1"/>
    <xf numFmtId="40" fontId="12" fillId="0" borderId="0" xfId="0" applyNumberFormat="1" applyFont="1" applyBorder="1"/>
    <xf numFmtId="38" fontId="2" fillId="0" borderId="8" xfId="0" applyNumberFormat="1" applyFont="1" applyBorder="1" applyAlignment="1">
      <alignment horizontal="center" vertical="center" wrapText="1"/>
    </xf>
    <xf numFmtId="38" fontId="15" fillId="0" borderId="0" xfId="0" applyNumberFormat="1" applyFont="1"/>
    <xf numFmtId="38" fontId="15" fillId="0" borderId="0" xfId="0" applyNumberFormat="1" applyFont="1" applyAlignment="1">
      <alignment wrapText="1"/>
    </xf>
    <xf numFmtId="40" fontId="15" fillId="0" borderId="0" xfId="0" applyNumberFormat="1" applyFont="1"/>
    <xf numFmtId="40" fontId="14" fillId="0" borderId="13" xfId="0" applyNumberFormat="1" applyFont="1" applyBorder="1"/>
    <xf numFmtId="40" fontId="15" fillId="0" borderId="0" xfId="0" applyNumberFormat="1" applyFont="1" applyAlignment="1">
      <alignment wrapText="1"/>
    </xf>
    <xf numFmtId="38" fontId="14" fillId="0" borderId="13" xfId="0" applyNumberFormat="1" applyFont="1" applyBorder="1"/>
    <xf numFmtId="38" fontId="14" fillId="0" borderId="16" xfId="0" applyNumberFormat="1" applyFont="1" applyBorder="1"/>
    <xf numFmtId="40" fontId="14" fillId="0" borderId="16" xfId="0" applyNumberFormat="1" applyFont="1" applyBorder="1"/>
    <xf numFmtId="0" fontId="0" fillId="0" borderId="0" xfId="0" applyAlignment="1"/>
    <xf numFmtId="0" fontId="6" fillId="0" borderId="0" xfId="0" applyFont="1" applyAlignment="1"/>
    <xf numFmtId="0" fontId="6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38" fontId="12" fillId="0" borderId="6" xfId="0" applyNumberFormat="1" applyFont="1" applyBorder="1" applyProtection="1">
      <protection locked="0"/>
    </xf>
    <xf numFmtId="38" fontId="12" fillId="0" borderId="16" xfId="0" applyNumberFormat="1" applyFont="1" applyBorder="1" applyProtection="1">
      <protection locked="0"/>
    </xf>
    <xf numFmtId="38" fontId="14" fillId="0" borderId="16" xfId="0" applyNumberFormat="1" applyFont="1" applyBorder="1" applyAlignment="1" applyProtection="1">
      <alignment horizontal="right"/>
      <protection locked="0"/>
    </xf>
    <xf numFmtId="49" fontId="4" fillId="0" borderId="6" xfId="0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left"/>
      <protection locked="0"/>
    </xf>
    <xf numFmtId="49" fontId="4" fillId="0" borderId="17" xfId="0" applyNumberFormat="1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left"/>
      <protection locked="0"/>
    </xf>
    <xf numFmtId="49" fontId="4" fillId="0" borderId="16" xfId="0" applyNumberFormat="1" applyFont="1" applyBorder="1" applyAlignment="1" applyProtection="1">
      <alignment horizontal="center"/>
      <protection locked="0"/>
    </xf>
    <xf numFmtId="38" fontId="4" fillId="0" borderId="0" xfId="0" applyNumberFormat="1" applyFont="1" applyBorder="1" applyAlignment="1">
      <alignment horizontal="center" vertical="center"/>
    </xf>
    <xf numFmtId="38" fontId="16" fillId="0" borderId="0" xfId="0" applyNumberFormat="1" applyFont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0" fontId="8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8" fontId="9" fillId="0" borderId="2" xfId="0" applyNumberFormat="1" applyFont="1" applyBorder="1" applyAlignment="1">
      <alignment horizontal="center" vertical="center" wrapText="1"/>
    </xf>
    <xf numFmtId="38" fontId="11" fillId="0" borderId="6" xfId="0" applyNumberFormat="1" applyFont="1" applyBorder="1" applyAlignment="1">
      <alignment horizontal="center" vertical="center" wrapText="1"/>
    </xf>
    <xf numFmtId="38" fontId="1" fillId="0" borderId="3" xfId="0" applyNumberFormat="1" applyFont="1" applyBorder="1" applyAlignment="1">
      <alignment horizontal="center" vertical="center" wrapText="1"/>
    </xf>
    <xf numFmtId="38" fontId="10" fillId="0" borderId="6" xfId="0" applyNumberFormat="1" applyFont="1" applyBorder="1" applyAlignment="1">
      <alignment horizontal="center" vertical="center" wrapText="1"/>
    </xf>
    <xf numFmtId="40" fontId="2" fillId="0" borderId="4" xfId="0" applyNumberFormat="1" applyFont="1" applyBorder="1" applyAlignment="1">
      <alignment horizontal="center" vertical="center" wrapText="1"/>
    </xf>
    <xf numFmtId="40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31" workbookViewId="0">
      <selection activeCell="B43" sqref="B43"/>
    </sheetView>
  </sheetViews>
  <sheetFormatPr defaultRowHeight="14.4"/>
  <cols>
    <col min="1" max="1" width="9" customWidth="1"/>
    <col min="2" max="2" width="97.109375" style="51" customWidth="1"/>
    <col min="3" max="3" width="17.33203125" style="19" customWidth="1"/>
    <col min="4" max="4" width="14.21875" style="19" bestFit="1" customWidth="1"/>
    <col min="5" max="5" width="13.5546875" style="43" bestFit="1" customWidth="1"/>
    <col min="6" max="6" width="9" style="45" customWidth="1"/>
    <col min="8" max="8" width="15" customWidth="1"/>
  </cols>
  <sheetData>
    <row r="1" spans="1:7" ht="15.6">
      <c r="A1" s="1"/>
      <c r="F1" s="34" t="s">
        <v>0</v>
      </c>
      <c r="G1" t="s">
        <v>1</v>
      </c>
    </row>
    <row r="2" spans="1:7" ht="15.6">
      <c r="A2" s="1"/>
    </row>
    <row r="3" spans="1:7" ht="16.8">
      <c r="A3" s="68" t="s">
        <v>2</v>
      </c>
      <c r="B3" s="68"/>
      <c r="C3" s="68"/>
      <c r="D3" s="68"/>
      <c r="E3" s="68"/>
      <c r="F3" s="68"/>
    </row>
    <row r="4" spans="1:7" ht="16.8">
      <c r="A4" s="68" t="s">
        <v>3</v>
      </c>
      <c r="B4" s="68"/>
      <c r="C4" s="68"/>
      <c r="D4" s="68"/>
      <c r="E4" s="68"/>
      <c r="F4" s="68"/>
    </row>
    <row r="5" spans="1:7" ht="16.8">
      <c r="A5" s="68" t="s">
        <v>68</v>
      </c>
      <c r="B5" s="68"/>
      <c r="C5" s="68"/>
      <c r="D5" s="68"/>
      <c r="E5" s="68"/>
      <c r="F5" s="68"/>
    </row>
    <row r="6" spans="1:7" ht="15.6">
      <c r="A6" s="69" t="s">
        <v>4</v>
      </c>
      <c r="B6" s="69"/>
      <c r="C6" s="69"/>
      <c r="D6" s="69"/>
      <c r="E6" s="69"/>
      <c r="F6" s="69"/>
    </row>
    <row r="7" spans="1:7" ht="15.6">
      <c r="A7" s="2"/>
      <c r="B7" s="3" t="s">
        <v>5</v>
      </c>
      <c r="C7" s="20"/>
      <c r="D7" s="20"/>
      <c r="E7" s="20"/>
      <c r="F7" s="35"/>
    </row>
    <row r="8" spans="1:7">
      <c r="A8" s="4"/>
      <c r="B8" s="52"/>
      <c r="C8" s="21"/>
      <c r="D8" s="21"/>
      <c r="E8" s="70" t="s">
        <v>6</v>
      </c>
      <c r="F8" s="70"/>
    </row>
    <row r="9" spans="1:7">
      <c r="A9" s="71" t="s">
        <v>7</v>
      </c>
      <c r="B9" s="73" t="s">
        <v>8</v>
      </c>
      <c r="C9" s="75" t="s">
        <v>9</v>
      </c>
      <c r="D9" s="77" t="s">
        <v>10</v>
      </c>
      <c r="E9" s="79" t="s">
        <v>11</v>
      </c>
      <c r="F9" s="80"/>
    </row>
    <row r="10" spans="1:7" ht="52.2" customHeight="1">
      <c r="A10" s="72"/>
      <c r="B10" s="74"/>
      <c r="C10" s="76"/>
      <c r="D10" s="78"/>
      <c r="E10" s="42" t="s">
        <v>12</v>
      </c>
      <c r="F10" s="36" t="s">
        <v>13</v>
      </c>
    </row>
    <row r="11" spans="1:7">
      <c r="A11" s="18" t="s">
        <v>14</v>
      </c>
      <c r="B11" s="53" t="s">
        <v>15</v>
      </c>
      <c r="C11" s="22">
        <v>1</v>
      </c>
      <c r="D11" s="22">
        <v>2</v>
      </c>
      <c r="E11" s="22" t="s">
        <v>16</v>
      </c>
      <c r="F11" s="37" t="s">
        <v>17</v>
      </c>
    </row>
    <row r="12" spans="1:7" ht="15.6">
      <c r="A12" s="17"/>
      <c r="B12" s="5" t="s">
        <v>18</v>
      </c>
      <c r="C12" s="30">
        <f>SUM(C13,C27)</f>
        <v>812000000</v>
      </c>
      <c r="D12" s="30">
        <f>SUM(D13,D27)</f>
        <v>495000000</v>
      </c>
      <c r="E12" s="49">
        <f t="shared" ref="E12:E27" si="0">D12-C12</f>
        <v>-317000000</v>
      </c>
      <c r="F12" s="50">
        <f t="shared" ref="F12:F18" si="1">D12/C12</f>
        <v>0.60960591133004927</v>
      </c>
    </row>
    <row r="13" spans="1:7" ht="15.6">
      <c r="A13" s="14" t="s">
        <v>19</v>
      </c>
      <c r="B13" s="6" t="s">
        <v>20</v>
      </c>
      <c r="C13" s="31">
        <f>SUM(C14:C26)</f>
        <v>760000000</v>
      </c>
      <c r="D13" s="31">
        <f>SUM(D14:D26)</f>
        <v>415000000</v>
      </c>
      <c r="E13" s="49">
        <f t="shared" si="0"/>
        <v>-345000000</v>
      </c>
      <c r="F13" s="50">
        <f t="shared" si="1"/>
        <v>0.54605263157894735</v>
      </c>
    </row>
    <row r="14" spans="1:7" ht="15.6">
      <c r="A14" s="15">
        <v>1</v>
      </c>
      <c r="B14" s="13" t="s">
        <v>21</v>
      </c>
      <c r="C14" s="23">
        <v>150000000</v>
      </c>
      <c r="D14" s="32">
        <v>100000000</v>
      </c>
      <c r="E14" s="49">
        <f t="shared" si="0"/>
        <v>-50000000</v>
      </c>
      <c r="F14" s="50">
        <f t="shared" si="1"/>
        <v>0.66666666666666663</v>
      </c>
    </row>
    <row r="15" spans="1:7" ht="15.6">
      <c r="A15" s="15">
        <v>2</v>
      </c>
      <c r="B15" s="13" t="s">
        <v>22</v>
      </c>
      <c r="C15" s="23">
        <v>10000000</v>
      </c>
      <c r="D15" s="32">
        <v>15000000</v>
      </c>
      <c r="E15" s="49">
        <f t="shared" si="0"/>
        <v>5000000</v>
      </c>
      <c r="F15" s="50">
        <f t="shared" si="1"/>
        <v>1.5</v>
      </c>
    </row>
    <row r="16" spans="1:7" ht="15.6">
      <c r="A16" s="15">
        <v>3</v>
      </c>
      <c r="B16" s="13" t="s">
        <v>23</v>
      </c>
      <c r="C16" s="23">
        <v>250000000</v>
      </c>
      <c r="D16" s="32">
        <v>300000000</v>
      </c>
      <c r="E16" s="49">
        <f t="shared" si="0"/>
        <v>50000000</v>
      </c>
      <c r="F16" s="50">
        <f t="shared" si="1"/>
        <v>1.2</v>
      </c>
    </row>
    <row r="17" spans="1:6" ht="15.6">
      <c r="A17" s="15">
        <v>4</v>
      </c>
      <c r="B17" s="13" t="s">
        <v>24</v>
      </c>
      <c r="C17" s="23">
        <v>75000000</v>
      </c>
      <c r="D17" s="32">
        <v>0</v>
      </c>
      <c r="E17" s="49">
        <f t="shared" si="0"/>
        <v>-75000000</v>
      </c>
      <c r="F17" s="50">
        <f t="shared" si="1"/>
        <v>0</v>
      </c>
    </row>
    <row r="18" spans="1:6" ht="15.6">
      <c r="A18" s="15">
        <v>5</v>
      </c>
      <c r="B18" s="13" t="s">
        <v>25</v>
      </c>
      <c r="C18" s="23">
        <v>100000000</v>
      </c>
      <c r="D18" s="32">
        <v>0</v>
      </c>
      <c r="E18" s="49">
        <f t="shared" si="0"/>
        <v>-100000000</v>
      </c>
      <c r="F18" s="50">
        <f t="shared" si="1"/>
        <v>0</v>
      </c>
    </row>
    <row r="19" spans="1:6" ht="15.6">
      <c r="A19" s="15">
        <v>6</v>
      </c>
      <c r="B19" s="13" t="s">
        <v>26</v>
      </c>
      <c r="C19" s="23">
        <v>0</v>
      </c>
      <c r="D19" s="32">
        <v>0</v>
      </c>
      <c r="E19" s="49">
        <f t="shared" si="0"/>
        <v>0</v>
      </c>
      <c r="F19" s="50"/>
    </row>
    <row r="20" spans="1:6" ht="15.6">
      <c r="A20" s="15">
        <v>7</v>
      </c>
      <c r="B20" s="13" t="s">
        <v>27</v>
      </c>
      <c r="C20" s="23">
        <v>0</v>
      </c>
      <c r="D20" s="32">
        <v>0</v>
      </c>
      <c r="E20" s="49">
        <f t="shared" si="0"/>
        <v>0</v>
      </c>
      <c r="F20" s="39"/>
    </row>
    <row r="21" spans="1:6" ht="15.6">
      <c r="A21" s="15">
        <v>8</v>
      </c>
      <c r="B21" s="13" t="s">
        <v>28</v>
      </c>
      <c r="C21" s="23">
        <v>0</v>
      </c>
      <c r="D21" s="32">
        <v>0</v>
      </c>
      <c r="E21" s="49">
        <f t="shared" si="0"/>
        <v>0</v>
      </c>
      <c r="F21" s="39"/>
    </row>
    <row r="22" spans="1:6" ht="15.6">
      <c r="A22" s="15">
        <v>9</v>
      </c>
      <c r="B22" s="13" t="s">
        <v>29</v>
      </c>
      <c r="C22" s="23">
        <v>0</v>
      </c>
      <c r="D22" s="32">
        <v>0</v>
      </c>
      <c r="E22" s="49">
        <f t="shared" si="0"/>
        <v>0</v>
      </c>
      <c r="F22" s="39"/>
    </row>
    <row r="23" spans="1:6" ht="15.6">
      <c r="A23" s="15">
        <v>10</v>
      </c>
      <c r="B23" s="13" t="s">
        <v>30</v>
      </c>
      <c r="C23" s="23">
        <v>0</v>
      </c>
      <c r="D23" s="32">
        <v>0</v>
      </c>
      <c r="E23" s="49">
        <f t="shared" si="0"/>
        <v>0</v>
      </c>
      <c r="F23" s="39"/>
    </row>
    <row r="24" spans="1:6" ht="15.6">
      <c r="A24" s="15">
        <v>11</v>
      </c>
      <c r="B24" s="13" t="s">
        <v>31</v>
      </c>
      <c r="C24" s="23">
        <v>0</v>
      </c>
      <c r="D24" s="32">
        <v>0</v>
      </c>
      <c r="E24" s="49">
        <f t="shared" si="0"/>
        <v>0</v>
      </c>
      <c r="F24" s="39"/>
    </row>
    <row r="25" spans="1:6" ht="15.6">
      <c r="A25" s="15">
        <v>12</v>
      </c>
      <c r="B25" s="13" t="s">
        <v>32</v>
      </c>
      <c r="C25" s="23">
        <v>0</v>
      </c>
      <c r="D25" s="32">
        <v>0</v>
      </c>
      <c r="E25" s="49">
        <f t="shared" si="0"/>
        <v>0</v>
      </c>
      <c r="F25" s="39"/>
    </row>
    <row r="26" spans="1:6" ht="15.6">
      <c r="A26" s="15">
        <v>13</v>
      </c>
      <c r="B26" s="13" t="s">
        <v>33</v>
      </c>
      <c r="C26" s="56">
        <v>175000000</v>
      </c>
      <c r="D26" s="56">
        <v>0</v>
      </c>
      <c r="E26" s="48">
        <f t="shared" si="0"/>
        <v>-175000000</v>
      </c>
      <c r="F26" s="46">
        <f>D26/C26</f>
        <v>0</v>
      </c>
    </row>
    <row r="27" spans="1:6" ht="15.6">
      <c r="A27" s="16" t="s">
        <v>34</v>
      </c>
      <c r="B27" s="54" t="s">
        <v>35</v>
      </c>
      <c r="C27" s="57">
        <f>SUM(C28:C37)</f>
        <v>52000000</v>
      </c>
      <c r="D27" s="57">
        <f>SUM(D28:D37)</f>
        <v>80000000</v>
      </c>
      <c r="E27" s="33">
        <f t="shared" si="0"/>
        <v>28000000</v>
      </c>
      <c r="F27" s="39">
        <f>D27/C27</f>
        <v>1.5384615384615385</v>
      </c>
    </row>
    <row r="28" spans="1:6" ht="15.6">
      <c r="A28" s="60" t="s">
        <v>48</v>
      </c>
      <c r="B28" s="61" t="s">
        <v>49</v>
      </c>
      <c r="C28" s="56">
        <v>15000000</v>
      </c>
      <c r="D28" s="56">
        <v>30000000</v>
      </c>
      <c r="E28" s="33">
        <f t="shared" ref="E28:E37" si="2">D28-C28</f>
        <v>15000000</v>
      </c>
      <c r="F28" s="39">
        <f t="shared" ref="F28:F30" si="3">D28/C28</f>
        <v>2</v>
      </c>
    </row>
    <row r="29" spans="1:6" ht="15.6">
      <c r="A29" s="62" t="s">
        <v>50</v>
      </c>
      <c r="B29" s="61" t="s">
        <v>51</v>
      </c>
      <c r="C29" s="56">
        <v>20000000</v>
      </c>
      <c r="D29" s="56">
        <v>35000000</v>
      </c>
      <c r="E29" s="33">
        <f t="shared" si="2"/>
        <v>15000000</v>
      </c>
      <c r="F29" s="39">
        <f t="shared" si="3"/>
        <v>1.75</v>
      </c>
    </row>
    <row r="30" spans="1:6" ht="15.6">
      <c r="A30" s="62" t="s">
        <v>52</v>
      </c>
      <c r="B30" s="61" t="s">
        <v>53</v>
      </c>
      <c r="C30" s="56">
        <v>17000000</v>
      </c>
      <c r="D30" s="56">
        <v>15000000</v>
      </c>
      <c r="E30" s="33">
        <f t="shared" si="2"/>
        <v>-2000000</v>
      </c>
      <c r="F30" s="39">
        <f t="shared" si="3"/>
        <v>0.88235294117647056</v>
      </c>
    </row>
    <row r="31" spans="1:6" ht="15.6">
      <c r="A31" s="62" t="s">
        <v>54</v>
      </c>
      <c r="B31" s="61" t="s">
        <v>55</v>
      </c>
      <c r="C31" s="56">
        <v>0</v>
      </c>
      <c r="D31" s="56">
        <v>0</v>
      </c>
      <c r="E31" s="33">
        <f t="shared" si="2"/>
        <v>0</v>
      </c>
      <c r="F31" s="38"/>
    </row>
    <row r="32" spans="1:6" ht="15.6">
      <c r="A32" s="62" t="s">
        <v>56</v>
      </c>
      <c r="B32" s="61" t="s">
        <v>57</v>
      </c>
      <c r="C32" s="56">
        <v>0</v>
      </c>
      <c r="D32" s="56">
        <v>0</v>
      </c>
      <c r="E32" s="33">
        <f t="shared" si="2"/>
        <v>0</v>
      </c>
      <c r="F32" s="38"/>
    </row>
    <row r="33" spans="1:6" ht="15.6">
      <c r="A33" s="62" t="s">
        <v>58</v>
      </c>
      <c r="B33" s="61" t="s">
        <v>59</v>
      </c>
      <c r="C33" s="56">
        <v>0</v>
      </c>
      <c r="D33" s="56">
        <v>0</v>
      </c>
      <c r="E33" s="33">
        <f t="shared" si="2"/>
        <v>0</v>
      </c>
      <c r="F33" s="38"/>
    </row>
    <row r="34" spans="1:6" ht="15.6">
      <c r="A34" s="62" t="s">
        <v>60</v>
      </c>
      <c r="B34" s="61" t="s">
        <v>61</v>
      </c>
      <c r="C34" s="56">
        <v>0</v>
      </c>
      <c r="D34" s="56">
        <v>0</v>
      </c>
      <c r="E34" s="33">
        <f t="shared" si="2"/>
        <v>0</v>
      </c>
      <c r="F34" s="38"/>
    </row>
    <row r="35" spans="1:6" ht="15.6">
      <c r="A35" s="62" t="s">
        <v>62</v>
      </c>
      <c r="B35" s="61" t="s">
        <v>63</v>
      </c>
      <c r="C35" s="56">
        <v>0</v>
      </c>
      <c r="D35" s="56">
        <v>0</v>
      </c>
      <c r="E35" s="33">
        <f t="shared" si="2"/>
        <v>0</v>
      </c>
      <c r="F35" s="38"/>
    </row>
    <row r="36" spans="1:6" ht="15.6">
      <c r="A36" s="62" t="s">
        <v>64</v>
      </c>
      <c r="B36" s="61" t="s">
        <v>65</v>
      </c>
      <c r="C36" s="56">
        <v>0</v>
      </c>
      <c r="D36" s="56">
        <v>0</v>
      </c>
      <c r="E36" s="33">
        <f t="shared" si="2"/>
        <v>0</v>
      </c>
      <c r="F36" s="38"/>
    </row>
    <row r="37" spans="1:6" ht="15.6">
      <c r="A37" s="58" t="s">
        <v>66</v>
      </c>
      <c r="B37" s="59" t="s">
        <v>67</v>
      </c>
      <c r="C37" s="55">
        <v>0</v>
      </c>
      <c r="D37" s="55">
        <v>0</v>
      </c>
      <c r="E37" s="24">
        <f t="shared" si="2"/>
        <v>0</v>
      </c>
      <c r="F37" s="40"/>
    </row>
    <row r="38" spans="1:6" ht="15.6">
      <c r="A38" s="7"/>
      <c r="B38" s="8" t="s">
        <v>36</v>
      </c>
      <c r="C38" s="25"/>
      <c r="D38" s="25"/>
      <c r="E38" s="25"/>
      <c r="F38" s="41"/>
    </row>
    <row r="39" spans="1:6" ht="34.799999999999997" customHeight="1">
      <c r="A39" s="7"/>
      <c r="B39" s="12" t="s">
        <v>43</v>
      </c>
      <c r="C39" s="64" t="s">
        <v>45</v>
      </c>
      <c r="D39" s="26"/>
      <c r="E39" s="44"/>
      <c r="F39" s="47"/>
    </row>
    <row r="40" spans="1:6" ht="15.6">
      <c r="A40" s="7"/>
      <c r="B40" s="9" t="s">
        <v>42</v>
      </c>
      <c r="C40" s="63" t="s">
        <v>46</v>
      </c>
      <c r="D40" s="25"/>
      <c r="E40" s="25"/>
      <c r="F40" s="41"/>
    </row>
    <row r="41" spans="1:6" ht="15.6">
      <c r="A41" s="7"/>
      <c r="B41" s="9" t="s">
        <v>44</v>
      </c>
      <c r="C41" s="63" t="s">
        <v>47</v>
      </c>
      <c r="D41" s="25"/>
      <c r="E41" s="25"/>
      <c r="F41" s="41"/>
    </row>
    <row r="42" spans="1:6" ht="15.6">
      <c r="A42" s="7"/>
      <c r="B42" s="9"/>
      <c r="C42" s="63"/>
      <c r="D42" s="25"/>
      <c r="E42" s="25"/>
      <c r="F42" s="41"/>
    </row>
    <row r="43" spans="1:6">
      <c r="A43" s="10"/>
      <c r="B43" s="10"/>
      <c r="C43" s="27"/>
      <c r="D43" s="65" t="s">
        <v>37</v>
      </c>
      <c r="E43" s="65"/>
      <c r="F43" s="65"/>
    </row>
    <row r="44" spans="1:6" ht="15.6">
      <c r="A44" s="3" t="s">
        <v>38</v>
      </c>
      <c r="B44" s="3"/>
      <c r="C44" s="28"/>
      <c r="D44" s="66" t="s">
        <v>39</v>
      </c>
      <c r="E44" s="66"/>
      <c r="F44" s="66"/>
    </row>
    <row r="45" spans="1:6">
      <c r="A45" s="11" t="s">
        <v>40</v>
      </c>
      <c r="B45" s="11"/>
      <c r="C45" s="29"/>
      <c r="D45" s="67" t="s">
        <v>41</v>
      </c>
      <c r="E45" s="67"/>
      <c r="F45" s="67"/>
    </row>
  </sheetData>
  <mergeCells count="13">
    <mergeCell ref="D43:F43"/>
    <mergeCell ref="D44:F44"/>
    <mergeCell ref="D45:F45"/>
    <mergeCell ref="A3:F3"/>
    <mergeCell ref="A4:F4"/>
    <mergeCell ref="A5:F5"/>
    <mergeCell ref="A6:F6"/>
    <mergeCell ref="E8:F8"/>
    <mergeCell ref="A9:A10"/>
    <mergeCell ref="B9:B10"/>
    <mergeCell ref="C9:C10"/>
    <mergeCell ref="D9:D10"/>
    <mergeCell ref="E9:F9"/>
  </mergeCells>
  <pageMargins left="0.7" right="0.39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2017-12-11T03:35:48Z</dcterms:created>
  <dcterms:modified xsi:type="dcterms:W3CDTF">2017-12-11T03:46:21Z</dcterms:modified>
</cp:coreProperties>
</file>