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HB\BIEU01B\"/>
    </mc:Choice>
  </mc:AlternateContent>
  <bookViews>
    <workbookView xWindow="0" yWindow="0" windowWidth="28800" windowHeight="12432"/>
  </bookViews>
  <sheets>
    <sheet name="bieu01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D51" i="1"/>
  <c r="E13" i="1"/>
  <c r="D13" i="1"/>
  <c r="E44" i="1"/>
  <c r="E38" i="1" s="1"/>
  <c r="D44" i="1"/>
  <c r="D38" i="1" s="1"/>
  <c r="E32" i="1"/>
  <c r="D32" i="1"/>
  <c r="E29" i="1"/>
  <c r="D29" i="1"/>
  <c r="E25" i="1"/>
  <c r="D25" i="1"/>
  <c r="E21" i="1"/>
  <c r="D21" i="1"/>
  <c r="F50" i="1"/>
  <c r="F52" i="1"/>
  <c r="F53" i="1"/>
  <c r="F54" i="1"/>
  <c r="F49" i="1"/>
  <c r="F42" i="1"/>
  <c r="F43" i="1"/>
  <c r="F45" i="1"/>
  <c r="F46" i="1"/>
  <c r="F47" i="1"/>
  <c r="F41" i="1"/>
  <c r="F40" i="1"/>
  <c r="F39" i="1"/>
  <c r="F37" i="1"/>
  <c r="F35" i="1"/>
  <c r="F34" i="1"/>
  <c r="F33" i="1"/>
  <c r="F31" i="1"/>
  <c r="F28" i="1"/>
  <c r="F27" i="1"/>
  <c r="F24" i="1"/>
  <c r="F23" i="1"/>
  <c r="F20" i="1"/>
  <c r="F19" i="1"/>
  <c r="F16" i="1"/>
  <c r="F15" i="1"/>
  <c r="F14" i="1"/>
  <c r="F12" i="1"/>
  <c r="F11" i="1"/>
  <c r="F10" i="1"/>
  <c r="E9" i="1"/>
  <c r="D9" i="1"/>
  <c r="F9" i="1" l="1"/>
  <c r="F38" i="1"/>
  <c r="F32" i="1"/>
  <c r="F25" i="1"/>
  <c r="E17" i="1"/>
  <c r="E36" i="1" s="1"/>
  <c r="F51" i="1"/>
  <c r="F13" i="1"/>
  <c r="D17" i="1"/>
  <c r="D36" i="1" s="1"/>
  <c r="F44" i="1"/>
  <c r="F29" i="1"/>
  <c r="F21" i="1"/>
  <c r="F17" i="1" l="1"/>
  <c r="F36" i="1"/>
</calcChain>
</file>

<file path=xl/sharedStrings.xml><?xml version="1.0" encoding="utf-8"?>
<sst xmlns="http://schemas.openxmlformats.org/spreadsheetml/2006/main" count="71" uniqueCount="69">
  <si>
    <t>Đơn vị: Đồng</t>
  </si>
  <si>
    <t>Chỉ tiêu</t>
  </si>
  <si>
    <t>Nội dung</t>
  </si>
  <si>
    <t>Số báo cáo</t>
  </si>
  <si>
    <t>Chênh lệch</t>
  </si>
  <si>
    <t>A</t>
  </si>
  <si>
    <t>B</t>
  </si>
  <si>
    <t>6=5-4</t>
  </si>
  <si>
    <t>Mẫu biểu 1b</t>
  </si>
  <si>
    <t>ĐỐI CHIẾU SỐ LIỆU</t>
  </si>
  <si>
    <t>Số đối chiếu, kiểm tra</t>
  </si>
  <si>
    <t>I. Hoạt động hành chính, sự nghiệp</t>
  </si>
  <si>
    <t>01</t>
  </si>
  <si>
    <t>1. Nguồn thu/Doanh thu (01=02+03+04)</t>
  </si>
  <si>
    <t>02</t>
  </si>
  <si>
    <t xml:space="preserve">   a) Từ NSNN cấp</t>
  </si>
  <si>
    <t>03</t>
  </si>
  <si>
    <t xml:space="preserve">   b) Từ nguồn viện trợ, vay nợ nước ngoài </t>
  </si>
  <si>
    <t>04</t>
  </si>
  <si>
    <t xml:space="preserve">  c) Từ nguồn phí được khấu trừ, để lại </t>
  </si>
  <si>
    <t>05</t>
  </si>
  <si>
    <t>2. Chi phí (05=06+07+08)</t>
  </si>
  <si>
    <t>06</t>
  </si>
  <si>
    <t xml:space="preserve">   a) Chi phí hoạt động </t>
  </si>
  <si>
    <t>07</t>
  </si>
  <si>
    <t xml:space="preserve">   b) Chi phí từ nguồn viện trợ, vay nợ nước ngoài</t>
  </si>
  <si>
    <t>08</t>
  </si>
  <si>
    <t xml:space="preserve">   c) Chi phí hoạt động thu phí</t>
  </si>
  <si>
    <t>09</t>
  </si>
  <si>
    <t>3. Chênh lệch thu lớn hơn chi/Thặng dư/Thâm hụt (09= 01-05) (*)</t>
  </si>
  <si>
    <t xml:space="preserve">II. Hoạt động sản xuất kinh doanh, dịch vụ </t>
  </si>
  <si>
    <t xml:space="preserve">1. Doanh thu </t>
  </si>
  <si>
    <t>2. Chi phí</t>
  </si>
  <si>
    <t>3. Chênh lệch thu lớn hơn chi/Thặng dư/Thâm hụt(12=10-11) (*)</t>
  </si>
  <si>
    <t xml:space="preserve">III. Hoạt động tài chính </t>
  </si>
  <si>
    <t>3. Chênh lệch thu lớn hơn chi/Thặng dư/Thâm hụt (15=13-14) (*)</t>
  </si>
  <si>
    <t xml:space="preserve">IV. Hoạt động khác </t>
  </si>
  <si>
    <t>1. Thu nhập khác</t>
  </si>
  <si>
    <t>2. Chi phí khác</t>
  </si>
  <si>
    <t>V. Số phải nộp ngân sách nhà nước</t>
  </si>
  <si>
    <t>1. Thuế thu nhập doanh nghiệp</t>
  </si>
  <si>
    <t>2. Các khoản phải nộp NSNN khác (**)</t>
  </si>
  <si>
    <t>VI. Chênh lệch thu lớn hơn chi trong năm/Thặng dư/Thâm hụt (21=09+12+15+18-19-20) (*)</t>
  </si>
  <si>
    <t>1. Sử dụng kinh phí tiết kiệm của cơ quan hành chính</t>
  </si>
  <si>
    <t>2. Phân phối cho các quỹ</t>
  </si>
  <si>
    <t xml:space="preserve">-Quỹ khen thưởng </t>
  </si>
  <si>
    <t>- Quỹ phúc lợi</t>
  </si>
  <si>
    <t>- Quỹ bổ sung thu nhập</t>
  </si>
  <si>
    <t>- Quỹ phát triển hoạt động sự nghiệp</t>
  </si>
  <si>
    <r>
      <t xml:space="preserve">- Quỹ dự phòng ổn định thu nhập </t>
    </r>
    <r>
      <rPr>
        <i/>
        <sz val="12"/>
        <rFont val="Times New Roman"/>
        <family val="1"/>
      </rPr>
      <t>(đối với cơ quan hành chính)</t>
    </r>
  </si>
  <si>
    <r>
      <t xml:space="preserve">- Quỹ khác </t>
    </r>
    <r>
      <rPr>
        <i/>
        <sz val="12"/>
        <rFont val="Times New Roman"/>
        <family val="1"/>
      </rPr>
      <t>(chi tiết)</t>
    </r>
  </si>
  <si>
    <t>3. Kinh phí cải cách tiền lương</t>
  </si>
  <si>
    <t>VII. Tình hình sử dụng nguồn kinh phí cải cách tiền lương</t>
  </si>
  <si>
    <t>Số dư năm trước mang sang</t>
  </si>
  <si>
    <t xml:space="preserve">Số trích lập trong năm </t>
  </si>
  <si>
    <t xml:space="preserve">Số đã sử dụng </t>
  </si>
  <si>
    <t>- Chi đầu tư, mua sắm, hoạt động chuyên môn, thực hiện cơ chế tự chủ theo quy định hiện hành</t>
  </si>
  <si>
    <t>Số dư chuyển sang năm sau</t>
  </si>
  <si>
    <t>3. Chênh lệch thu lớn hơn chi/Thặng dư/Thâm hụt(18=16-17) (*)</t>
  </si>
  <si>
    <t>- Chi cải cách tiền lương</t>
  </si>
  <si>
    <t>- Nộp ngân sách 2</t>
  </si>
  <si>
    <t>- Nộp ngân sách 1</t>
  </si>
  <si>
    <t>- Nộp ngân sách 3</t>
  </si>
  <si>
    <t>+ Quỹ bảo vệ môi trường</t>
  </si>
  <si>
    <t>+ Quỹ phòng trống thiên tai</t>
  </si>
  <si>
    <r>
      <t xml:space="preserve">Ghi chú: </t>
    </r>
    <r>
      <rPr>
        <sz val="12"/>
        <rFont val="Times New Roman"/>
        <family val="1"/>
        <charset val="163"/>
      </rPr>
      <t>Số liệu xét duyệt, thẩm định biểu này trên cơ sở báo cáo kết quả hoạt động theo Mẫu số 02/BCTC hoặc Mẫu số 05/BCTC và Mẫu số 03/BCQT ban hành kèm theo Thông tư số 107/2017/TT-BTC ngày 10/10/2017 của Bộ Tài chính hướng dẫn chế độ kế toán hành chính sự nghiệp</t>
    </r>
  </si>
  <si>
    <t>(*) Nếu chi lớn hơn thu thì ghi số âm dưới hình thức ghi trong ngoặc đơn (…)</t>
  </si>
  <si>
    <r>
      <rPr>
        <b/>
        <sz val="12"/>
        <rFont val="Times New Roman"/>
        <family val="1"/>
      </rPr>
      <t>(**)</t>
    </r>
    <r>
      <rPr>
        <sz val="12"/>
        <rFont val="Times New Roman"/>
        <family val="1"/>
      </rPr>
      <t xml:space="preserve"> Phản ánh các khoản thu phải nộp NSNN theo chế độ quy định (như: thu thanh lý, bán tài sản còn dư của các cơ quan hành chính; số dư lãi tiền gửi dự án ODA, vay ưu đãi NSNN cấp phát toàn bộ; số dư lãi tiền gửi viện trợ, kinh phí kết dư, chênh lệch tỷ giá tiền viện trợ không có thỏa thuận của nhà tài trợ; tiền thu đấu thầu của các đơn vị kiêm nhiệm còn dư sau đấu thầu….)</t>
    </r>
  </si>
  <si>
    <t>KẾT QUẢ HOẠT ĐỘNG VÀ TÌNH HÌNH SỬ DỤNG NGUỒN CẢI CÁCH TIỀN LƯƠNG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</si>
</sst>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</font>
    <font>
      <sz val="12"/>
      <name val=".VnArial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i/>
      <sz val="12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74999237037263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0" fontId="2" fillId="0" borderId="0"/>
    <xf numFmtId="44" fontId="9" fillId="0" borderId="0" applyFont="0" applyFill="0" applyBorder="0" applyAlignment="0" applyProtection="0"/>
  </cellStyleXfs>
  <cellXfs count="107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49" fontId="5" fillId="0" borderId="0" xfId="0" applyNumberFormat="1" applyFont="1"/>
    <xf numFmtId="49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NumberFormat="1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right"/>
    </xf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3" xfId="0" applyBorder="1"/>
    <xf numFmtId="0" fontId="7" fillId="0" borderId="9" xfId="1" applyNumberFormat="1" applyFont="1" applyFill="1" applyBorder="1" applyAlignment="1">
      <alignment horizontal="center"/>
    </xf>
    <xf numFmtId="0" fontId="7" fillId="0" borderId="11" xfId="1" applyNumberFormat="1" applyFont="1" applyFill="1" applyBorder="1" applyAlignment="1">
      <alignment horizontal="center"/>
    </xf>
    <xf numFmtId="0" fontId="7" fillId="0" borderId="15" xfId="1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1" applyNumberFormat="1" applyFont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38" fontId="1" fillId="0" borderId="3" xfId="0" applyNumberFormat="1" applyFont="1" applyBorder="1" applyAlignment="1">
      <alignment horizontal="center" vertical="center" wrapText="1"/>
    </xf>
    <xf numFmtId="38" fontId="5" fillId="0" borderId="3" xfId="0" applyNumberFormat="1" applyFont="1" applyBorder="1" applyAlignment="1">
      <alignment horizontal="center" vertical="center" wrapText="1"/>
    </xf>
    <xf numFmtId="38" fontId="1" fillId="0" borderId="2" xfId="0" applyNumberFormat="1" applyFont="1" applyBorder="1" applyAlignment="1">
      <alignment horizontal="center" vertical="center" wrapText="1"/>
    </xf>
    <xf numFmtId="38" fontId="5" fillId="0" borderId="1" xfId="0" applyNumberFormat="1" applyFont="1" applyBorder="1" applyAlignment="1">
      <alignment horizontal="center" vertical="center" wrapText="1"/>
    </xf>
    <xf numFmtId="38" fontId="2" fillId="0" borderId="0" xfId="0" applyNumberFormat="1" applyFont="1" applyAlignment="1">
      <alignment horizontal="right"/>
    </xf>
    <xf numFmtId="38" fontId="5" fillId="0" borderId="0" xfId="0" applyNumberFormat="1" applyFont="1" applyAlignment="1">
      <alignment horizontal="right"/>
    </xf>
    <xf numFmtId="38" fontId="7" fillId="3" borderId="9" xfId="0" applyNumberFormat="1" applyFont="1" applyFill="1" applyBorder="1" applyAlignment="1">
      <alignment horizontal="right"/>
    </xf>
    <xf numFmtId="38" fontId="7" fillId="2" borderId="9" xfId="0" applyNumberFormat="1" applyFont="1" applyFill="1" applyBorder="1" applyAlignment="1">
      <alignment horizontal="right"/>
    </xf>
    <xf numFmtId="38" fontId="7" fillId="0" borderId="9" xfId="0" applyNumberFormat="1" applyFont="1" applyBorder="1" applyAlignment="1">
      <alignment horizontal="right"/>
    </xf>
    <xf numFmtId="38" fontId="12" fillId="2" borderId="9" xfId="0" applyNumberFormat="1" applyFont="1" applyFill="1" applyBorder="1" applyAlignment="1">
      <alignment horizontal="right"/>
    </xf>
    <xf numFmtId="38" fontId="12" fillId="0" borderId="9" xfId="0" applyNumberFormat="1" applyFont="1" applyBorder="1" applyAlignment="1">
      <alignment horizontal="right"/>
    </xf>
    <xf numFmtId="38" fontId="7" fillId="2" borderId="18" xfId="0" applyNumberFormat="1" applyFont="1" applyFill="1" applyBorder="1" applyAlignment="1">
      <alignment horizontal="right"/>
    </xf>
    <xf numFmtId="38" fontId="12" fillId="3" borderId="14" xfId="0" applyNumberFormat="1" applyFont="1" applyFill="1" applyBorder="1" applyAlignment="1">
      <alignment horizontal="right"/>
    </xf>
    <xf numFmtId="38" fontId="12" fillId="0" borderId="10" xfId="0" applyNumberFormat="1" applyFont="1" applyBorder="1" applyAlignment="1">
      <alignment horizontal="right"/>
    </xf>
    <xf numFmtId="38" fontId="12" fillId="2" borderId="10" xfId="0" applyNumberFormat="1" applyFont="1" applyFill="1" applyBorder="1" applyAlignment="1">
      <alignment horizontal="right"/>
    </xf>
    <xf numFmtId="38" fontId="12" fillId="0" borderId="12" xfId="0" applyNumberFormat="1" applyFont="1" applyBorder="1" applyAlignment="1">
      <alignment horizontal="right"/>
    </xf>
    <xf numFmtId="38" fontId="5" fillId="0" borderId="12" xfId="0" applyNumberFormat="1" applyFont="1" applyBorder="1" applyAlignment="1">
      <alignment horizontal="right"/>
    </xf>
    <xf numFmtId="38" fontId="12" fillId="0" borderId="17" xfId="0" applyNumberFormat="1" applyFont="1" applyBorder="1" applyAlignment="1">
      <alignment horizontal="right"/>
    </xf>
    <xf numFmtId="38" fontId="12" fillId="0" borderId="0" xfId="0" applyNumberFormat="1" applyFont="1" applyBorder="1" applyAlignment="1">
      <alignment horizontal="right"/>
    </xf>
    <xf numFmtId="38" fontId="0" fillId="0" borderId="0" xfId="0" applyNumberFormat="1" applyAlignment="1">
      <alignment horizontal="right"/>
    </xf>
    <xf numFmtId="38" fontId="10" fillId="0" borderId="10" xfId="0" applyNumberFormat="1" applyFont="1" applyBorder="1" applyAlignment="1">
      <alignment horizontal="right"/>
    </xf>
    <xf numFmtId="38" fontId="10" fillId="2" borderId="10" xfId="0" applyNumberFormat="1" applyFont="1" applyFill="1" applyBorder="1" applyAlignment="1">
      <alignment horizontal="right"/>
    </xf>
    <xf numFmtId="38" fontId="10" fillId="3" borderId="10" xfId="0" applyNumberFormat="1" applyFont="1" applyFill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0" fillId="3" borderId="13" xfId="0" applyNumberFormat="1" applyFill="1" applyBorder="1" applyAlignment="1">
      <alignment horizontal="right"/>
    </xf>
    <xf numFmtId="38" fontId="0" fillId="0" borderId="9" xfId="0" applyNumberForma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5" fillId="0" borderId="11" xfId="0" applyNumberFormat="1" applyFont="1" applyBorder="1" applyAlignment="1">
      <alignment horizontal="right"/>
    </xf>
    <xf numFmtId="38" fontId="0" fillId="0" borderId="15" xfId="0" applyNumberFormat="1" applyBorder="1" applyAlignment="1">
      <alignment horizontal="right"/>
    </xf>
    <xf numFmtId="38" fontId="0" fillId="0" borderId="0" xfId="0" applyNumberFormat="1" applyBorder="1" applyAlignment="1">
      <alignment horizontal="right"/>
    </xf>
    <xf numFmtId="38" fontId="10" fillId="3" borderId="7" xfId="0" applyNumberFormat="1" applyFont="1" applyFill="1" applyBorder="1" applyAlignment="1">
      <alignment horizontal="right"/>
    </xf>
    <xf numFmtId="38" fontId="10" fillId="3" borderId="9" xfId="0" applyNumberFormat="1" applyFont="1" applyFill="1" applyBorder="1" applyAlignment="1">
      <alignment horizontal="right"/>
    </xf>
    <xf numFmtId="0" fontId="15" fillId="0" borderId="0" xfId="0" applyFont="1"/>
    <xf numFmtId="0" fontId="14" fillId="0" borderId="16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2" xfId="0" quotePrefix="1" applyFont="1" applyBorder="1" applyAlignment="1">
      <alignment horizontal="left" wrapText="1"/>
    </xf>
    <xf numFmtId="0" fontId="7" fillId="0" borderId="23" xfId="0" quotePrefix="1" applyFont="1" applyBorder="1" applyAlignment="1">
      <alignment horizontal="left" wrapText="1"/>
    </xf>
    <xf numFmtId="0" fontId="14" fillId="0" borderId="20" xfId="3" quotePrefix="1" applyNumberFormat="1" applyFont="1" applyBorder="1" applyAlignment="1">
      <alignment horizontal="left" wrapText="1"/>
    </xf>
    <xf numFmtId="0" fontId="14" fillId="0" borderId="21" xfId="3" quotePrefix="1" applyNumberFormat="1" applyFont="1" applyBorder="1" applyAlignment="1">
      <alignment horizontal="left" wrapText="1"/>
    </xf>
    <xf numFmtId="0" fontId="7" fillId="0" borderId="8" xfId="1" applyNumberFormat="1" applyFont="1" applyBorder="1" applyAlignment="1">
      <alignment horizontal="left"/>
    </xf>
    <xf numFmtId="0" fontId="7" fillId="0" borderId="18" xfId="1" applyNumberFormat="1" applyFont="1" applyBorder="1" applyAlignment="1">
      <alignment horizontal="left"/>
    </xf>
    <xf numFmtId="0" fontId="3" fillId="0" borderId="6" xfId="1" applyNumberFormat="1" applyFont="1" applyBorder="1" applyAlignment="1">
      <alignment horizontal="left"/>
    </xf>
    <xf numFmtId="0" fontId="3" fillId="0" borderId="19" xfId="1" applyNumberFormat="1" applyFont="1" applyBorder="1" applyAlignment="1">
      <alignment horizontal="left"/>
    </xf>
    <xf numFmtId="0" fontId="7" fillId="0" borderId="8" xfId="1" applyNumberFormat="1" applyFont="1" applyBorder="1" applyAlignment="1">
      <alignment horizontal="left" vertical="top"/>
    </xf>
    <xf numFmtId="0" fontId="7" fillId="0" borderId="18" xfId="1" applyNumberFormat="1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right" vertical="center"/>
    </xf>
    <xf numFmtId="0" fontId="7" fillId="0" borderId="8" xfId="1" applyNumberFormat="1" applyFont="1" applyBorder="1" applyAlignment="1">
      <alignment horizontal="left" wrapText="1"/>
    </xf>
    <xf numFmtId="0" fontId="7" fillId="0" borderId="18" xfId="1" applyNumberFormat="1" applyFont="1" applyBorder="1" applyAlignment="1">
      <alignment horizontal="left" wrapText="1"/>
    </xf>
    <xf numFmtId="164" fontId="7" fillId="0" borderId="8" xfId="1" applyNumberFormat="1" applyFont="1" applyBorder="1" applyAlignment="1">
      <alignment horizontal="left" vertical="top" wrapText="1"/>
    </xf>
    <xf numFmtId="164" fontId="7" fillId="0" borderId="18" xfId="1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8" xfId="1" applyNumberFormat="1" applyFont="1" applyBorder="1" applyAlignment="1">
      <alignment horizontal="left" vertical="top"/>
    </xf>
    <xf numFmtId="0" fontId="3" fillId="0" borderId="18" xfId="1" applyNumberFormat="1" applyFont="1" applyBorder="1" applyAlignment="1">
      <alignment horizontal="left" vertical="top"/>
    </xf>
    <xf numFmtId="0" fontId="3" fillId="0" borderId="8" xfId="1" applyNumberFormat="1" applyFont="1" applyBorder="1" applyAlignment="1">
      <alignment horizontal="left"/>
    </xf>
    <xf numFmtId="0" fontId="3" fillId="0" borderId="18" xfId="1" applyNumberFormat="1" applyFont="1" applyBorder="1" applyAlignment="1">
      <alignment horizontal="left"/>
    </xf>
    <xf numFmtId="0" fontId="3" fillId="0" borderId="8" xfId="1" applyNumberFormat="1" applyFont="1" applyBorder="1" applyAlignment="1">
      <alignment horizontal="left" wrapText="1"/>
    </xf>
    <xf numFmtId="0" fontId="3" fillId="0" borderId="18" xfId="1" applyNumberFormat="1" applyFont="1" applyBorder="1" applyAlignment="1">
      <alignment horizontal="left" wrapText="1"/>
    </xf>
    <xf numFmtId="0" fontId="13" fillId="0" borderId="22" xfId="0" applyFont="1" applyFill="1" applyBorder="1" applyAlignment="1">
      <alignment horizontal="left"/>
    </xf>
    <xf numFmtId="0" fontId="13" fillId="0" borderId="23" xfId="0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8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left"/>
    </xf>
    <xf numFmtId="0" fontId="14" fillId="0" borderId="8" xfId="3" applyNumberFormat="1" applyFont="1" applyBorder="1" applyAlignment="1">
      <alignment horizontal="left" wrapText="1"/>
    </xf>
    <xf numFmtId="0" fontId="14" fillId="0" borderId="18" xfId="3" applyNumberFormat="1" applyFont="1" applyBorder="1" applyAlignment="1">
      <alignment horizontal="left" wrapText="1"/>
    </xf>
    <xf numFmtId="0" fontId="7" fillId="0" borderId="8" xfId="0" quotePrefix="1" applyFont="1" applyBorder="1" applyAlignment="1">
      <alignment horizontal="left"/>
    </xf>
    <xf numFmtId="0" fontId="7" fillId="0" borderId="18" xfId="0" quotePrefix="1" applyFont="1" applyBorder="1" applyAlignment="1">
      <alignment horizontal="left"/>
    </xf>
    <xf numFmtId="0" fontId="7" fillId="0" borderId="8" xfId="0" quotePrefix="1" applyFont="1" applyBorder="1" applyAlignment="1">
      <alignment horizontal="left" vertical="center"/>
    </xf>
    <xf numFmtId="0" fontId="7" fillId="0" borderId="18" xfId="0" quotePrefix="1" applyFont="1" applyBorder="1" applyAlignment="1">
      <alignment horizontal="left" vertical="center"/>
    </xf>
    <xf numFmtId="0" fontId="7" fillId="0" borderId="20" xfId="0" quotePrefix="1" applyFont="1" applyBorder="1" applyAlignment="1">
      <alignment horizontal="left"/>
    </xf>
    <xf numFmtId="0" fontId="7" fillId="0" borderId="21" xfId="0" quotePrefix="1" applyFont="1" applyBorder="1" applyAlignment="1">
      <alignment horizontal="left"/>
    </xf>
    <xf numFmtId="0" fontId="7" fillId="0" borderId="8" xfId="1" quotePrefix="1" applyNumberFormat="1" applyFont="1" applyBorder="1" applyAlignment="1">
      <alignment horizontal="left"/>
    </xf>
    <xf numFmtId="0" fontId="7" fillId="0" borderId="18" xfId="1" quotePrefix="1" applyNumberFormat="1" applyFont="1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4" xfId="1" applyNumberFormat="1" applyFont="1" applyBorder="1" applyAlignment="1">
      <alignment horizontal="left" wrapText="1"/>
    </xf>
    <xf numFmtId="0" fontId="7" fillId="0" borderId="5" xfId="1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4">
    <cellStyle name="Comma 2" xfId="1"/>
    <cellStyle name="Currency" xfId="3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B8" sqref="B8:C8"/>
    </sheetView>
  </sheetViews>
  <sheetFormatPr defaultRowHeight="14.4"/>
  <cols>
    <col min="1" max="1" width="16.109375" style="5" bestFit="1" customWidth="1"/>
    <col min="2" max="2" width="16.109375" style="5" customWidth="1"/>
    <col min="3" max="3" width="71.109375" style="3" customWidth="1"/>
    <col min="4" max="4" width="14.109375" style="40" customWidth="1"/>
    <col min="5" max="5" width="16.109375" style="40" customWidth="1"/>
    <col min="6" max="6" width="16.44140625" style="40" customWidth="1"/>
  </cols>
  <sheetData>
    <row r="1" spans="1:6" ht="15.6">
      <c r="A1" s="6"/>
      <c r="B1" s="7"/>
      <c r="D1" s="25"/>
      <c r="E1" s="77" t="s">
        <v>8</v>
      </c>
      <c r="F1" s="77"/>
    </row>
    <row r="2" spans="1:6" ht="16.8">
      <c r="A2" s="66" t="s">
        <v>9</v>
      </c>
      <c r="B2" s="66"/>
      <c r="C2" s="66"/>
      <c r="D2" s="66"/>
      <c r="E2" s="66"/>
      <c r="F2" s="66"/>
    </row>
    <row r="3" spans="1:6" ht="16.8">
      <c r="A3" s="66" t="s">
        <v>68</v>
      </c>
      <c r="B3" s="66"/>
      <c r="C3" s="66"/>
      <c r="D3" s="66"/>
      <c r="E3" s="66"/>
      <c r="F3" s="66"/>
    </row>
    <row r="4" spans="1:6" ht="16.8">
      <c r="A4" s="67"/>
      <c r="B4" s="67"/>
      <c r="C4" s="67"/>
      <c r="D4" s="67"/>
      <c r="E4" s="67"/>
      <c r="F4" s="67"/>
    </row>
    <row r="5" spans="1:6">
      <c r="A5" s="4"/>
      <c r="B5" s="4"/>
      <c r="C5" s="2"/>
      <c r="D5" s="26"/>
      <c r="E5" s="68" t="s">
        <v>0</v>
      </c>
      <c r="F5" s="68"/>
    </row>
    <row r="6" spans="1:6" ht="27.6">
      <c r="A6" s="9" t="s">
        <v>1</v>
      </c>
      <c r="B6" s="75" t="s">
        <v>2</v>
      </c>
      <c r="C6" s="76"/>
      <c r="D6" s="21" t="s">
        <v>3</v>
      </c>
      <c r="E6" s="23" t="s">
        <v>10</v>
      </c>
      <c r="F6" s="21" t="s">
        <v>4</v>
      </c>
    </row>
    <row r="7" spans="1:6" ht="15" customHeight="1">
      <c r="A7" s="1" t="s">
        <v>5</v>
      </c>
      <c r="B7" s="73" t="s">
        <v>6</v>
      </c>
      <c r="C7" s="74"/>
      <c r="D7" s="22">
        <v>4</v>
      </c>
      <c r="E7" s="24">
        <v>5</v>
      </c>
      <c r="F7" s="22" t="s">
        <v>7</v>
      </c>
    </row>
    <row r="8" spans="1:6" ht="15" customHeight="1">
      <c r="A8" s="14"/>
      <c r="B8" s="62" t="s">
        <v>11</v>
      </c>
      <c r="C8" s="63"/>
      <c r="D8" s="27"/>
      <c r="E8" s="27"/>
      <c r="F8" s="51"/>
    </row>
    <row r="9" spans="1:6" ht="15" customHeight="1">
      <c r="A9" s="15" t="s">
        <v>12</v>
      </c>
      <c r="B9" s="60" t="s">
        <v>13</v>
      </c>
      <c r="C9" s="61"/>
      <c r="D9" s="28">
        <f>D10+D11+D12</f>
        <v>148000</v>
      </c>
      <c r="E9" s="28">
        <f>E10+E11+E12</f>
        <v>365000</v>
      </c>
      <c r="F9" s="28">
        <f t="shared" ref="F9:F17" si="0">E9-D9</f>
        <v>217000</v>
      </c>
    </row>
    <row r="10" spans="1:6" ht="15.75" customHeight="1">
      <c r="A10" s="15" t="s">
        <v>14</v>
      </c>
      <c r="B10" s="69" t="s">
        <v>15</v>
      </c>
      <c r="C10" s="70"/>
      <c r="D10" s="29">
        <v>10000</v>
      </c>
      <c r="E10" s="41">
        <v>50000</v>
      </c>
      <c r="F10" s="29">
        <f t="shared" si="0"/>
        <v>40000</v>
      </c>
    </row>
    <row r="11" spans="1:6" ht="15.75" customHeight="1">
      <c r="A11" s="15" t="s">
        <v>16</v>
      </c>
      <c r="B11" s="60" t="s">
        <v>17</v>
      </c>
      <c r="C11" s="61"/>
      <c r="D11" s="29">
        <v>15000</v>
      </c>
      <c r="E11" s="41">
        <v>140000</v>
      </c>
      <c r="F11" s="29">
        <f t="shared" si="0"/>
        <v>125000</v>
      </c>
    </row>
    <row r="12" spans="1:6" ht="15.75" customHeight="1">
      <c r="A12" s="15" t="s">
        <v>18</v>
      </c>
      <c r="B12" s="71" t="s">
        <v>19</v>
      </c>
      <c r="C12" s="72"/>
      <c r="D12" s="29">
        <v>123000</v>
      </c>
      <c r="E12" s="41">
        <v>175000</v>
      </c>
      <c r="F12" s="29">
        <f t="shared" si="0"/>
        <v>52000</v>
      </c>
    </row>
    <row r="13" spans="1:6" ht="15.75" customHeight="1">
      <c r="A13" s="15" t="s">
        <v>20</v>
      </c>
      <c r="B13" s="64" t="s">
        <v>21</v>
      </c>
      <c r="C13" s="65"/>
      <c r="D13" s="28">
        <f>D14+D15+D16</f>
        <v>580000</v>
      </c>
      <c r="E13" s="28">
        <f>E14+E15+E16</f>
        <v>5830000</v>
      </c>
      <c r="F13" s="28">
        <f t="shared" si="0"/>
        <v>5250000</v>
      </c>
    </row>
    <row r="14" spans="1:6" ht="15.75" customHeight="1">
      <c r="A14" s="15" t="s">
        <v>22</v>
      </c>
      <c r="B14" s="64" t="s">
        <v>23</v>
      </c>
      <c r="C14" s="65"/>
      <c r="D14" s="29">
        <v>10000</v>
      </c>
      <c r="E14" s="41">
        <v>4580000</v>
      </c>
      <c r="F14" s="29">
        <f t="shared" si="0"/>
        <v>4570000</v>
      </c>
    </row>
    <row r="15" spans="1:6" ht="15.75" customHeight="1">
      <c r="A15" s="15" t="s">
        <v>24</v>
      </c>
      <c r="B15" s="64" t="s">
        <v>25</v>
      </c>
      <c r="C15" s="65"/>
      <c r="D15" s="29">
        <v>0</v>
      </c>
      <c r="E15" s="41">
        <v>750000</v>
      </c>
      <c r="F15" s="29">
        <f t="shared" si="0"/>
        <v>750000</v>
      </c>
    </row>
    <row r="16" spans="1:6" ht="15.75" customHeight="1">
      <c r="A16" s="15" t="s">
        <v>26</v>
      </c>
      <c r="B16" s="64" t="s">
        <v>27</v>
      </c>
      <c r="C16" s="65"/>
      <c r="D16" s="29">
        <v>570000</v>
      </c>
      <c r="E16" s="41">
        <v>500000</v>
      </c>
      <c r="F16" s="29">
        <f t="shared" si="0"/>
        <v>-70000</v>
      </c>
    </row>
    <row r="17" spans="1:7" ht="15.75" customHeight="1">
      <c r="A17" s="15" t="s">
        <v>28</v>
      </c>
      <c r="B17" s="64" t="s">
        <v>29</v>
      </c>
      <c r="C17" s="65"/>
      <c r="D17" s="28">
        <f>D9-D13</f>
        <v>-432000</v>
      </c>
      <c r="E17" s="42">
        <f>E9-E13</f>
        <v>-5465000</v>
      </c>
      <c r="F17" s="28">
        <f t="shared" si="0"/>
        <v>-5033000</v>
      </c>
    </row>
    <row r="18" spans="1:7" ht="15.75" customHeight="1">
      <c r="A18" s="15"/>
      <c r="B18" s="78" t="s">
        <v>30</v>
      </c>
      <c r="C18" s="79"/>
      <c r="D18" s="27"/>
      <c r="E18" s="43"/>
      <c r="F18" s="52"/>
    </row>
    <row r="19" spans="1:7" ht="15.75" customHeight="1">
      <c r="A19" s="15">
        <v>10</v>
      </c>
      <c r="B19" s="64" t="s">
        <v>31</v>
      </c>
      <c r="C19" s="65"/>
      <c r="D19" s="29">
        <v>750000</v>
      </c>
      <c r="E19" s="41">
        <v>100000</v>
      </c>
      <c r="F19" s="29">
        <f>E19-D19</f>
        <v>-650000</v>
      </c>
    </row>
    <row r="20" spans="1:7" ht="15.75" customHeight="1">
      <c r="A20" s="15">
        <v>11</v>
      </c>
      <c r="B20" s="64" t="s">
        <v>32</v>
      </c>
      <c r="C20" s="65"/>
      <c r="D20" s="29">
        <v>150000</v>
      </c>
      <c r="E20" s="41">
        <v>10000</v>
      </c>
      <c r="F20" s="29">
        <f>E20-D20</f>
        <v>-140000</v>
      </c>
    </row>
    <row r="21" spans="1:7" ht="15.75" customHeight="1">
      <c r="A21" s="15">
        <v>12</v>
      </c>
      <c r="B21" s="64" t="s">
        <v>33</v>
      </c>
      <c r="C21" s="65"/>
      <c r="D21" s="28">
        <f>D19-D20</f>
        <v>600000</v>
      </c>
      <c r="E21" s="28">
        <f>E19-E20</f>
        <v>90000</v>
      </c>
      <c r="F21" s="28">
        <f>E21-D21</f>
        <v>-510000</v>
      </c>
    </row>
    <row r="22" spans="1:7" ht="15.75" customHeight="1">
      <c r="A22" s="15"/>
      <c r="B22" s="80" t="s">
        <v>34</v>
      </c>
      <c r="C22" s="81"/>
      <c r="D22" s="27"/>
      <c r="E22" s="43"/>
      <c r="F22" s="52"/>
    </row>
    <row r="23" spans="1:7" ht="15.75" customHeight="1">
      <c r="A23" s="15">
        <v>13</v>
      </c>
      <c r="B23" s="60" t="s">
        <v>31</v>
      </c>
      <c r="C23" s="61"/>
      <c r="D23" s="29">
        <v>75000000</v>
      </c>
      <c r="E23" s="41">
        <v>450000</v>
      </c>
      <c r="F23" s="29">
        <f>E23-D23</f>
        <v>-74550000</v>
      </c>
    </row>
    <row r="24" spans="1:7" ht="15.75" customHeight="1">
      <c r="A24" s="15">
        <v>14</v>
      </c>
      <c r="B24" s="60" t="s">
        <v>32</v>
      </c>
      <c r="C24" s="61"/>
      <c r="D24" s="29">
        <v>2540000</v>
      </c>
      <c r="E24" s="41">
        <v>150000</v>
      </c>
      <c r="F24" s="29">
        <f>E24-D24</f>
        <v>-2390000</v>
      </c>
    </row>
    <row r="25" spans="1:7" ht="15.75" customHeight="1">
      <c r="A25" s="16">
        <v>15</v>
      </c>
      <c r="B25" s="60" t="s">
        <v>35</v>
      </c>
      <c r="C25" s="61"/>
      <c r="D25" s="28">
        <f>D23-D24</f>
        <v>72460000</v>
      </c>
      <c r="E25" s="28">
        <f>E23-E24</f>
        <v>300000</v>
      </c>
      <c r="F25" s="28">
        <f>E25-D25</f>
        <v>-72160000</v>
      </c>
    </row>
    <row r="26" spans="1:7" ht="15.75" customHeight="1">
      <c r="A26" s="16"/>
      <c r="B26" s="82" t="s">
        <v>36</v>
      </c>
      <c r="C26" s="83"/>
      <c r="D26" s="27"/>
      <c r="E26" s="43"/>
      <c r="F26" s="52"/>
    </row>
    <row r="27" spans="1:7" s="8" customFormat="1" ht="15.6">
      <c r="A27" s="16">
        <v>16</v>
      </c>
      <c r="B27" s="60" t="s">
        <v>37</v>
      </c>
      <c r="C27" s="61"/>
      <c r="D27" s="29">
        <v>570000</v>
      </c>
      <c r="E27" s="41">
        <v>0</v>
      </c>
      <c r="F27" s="29">
        <f>E27-D27</f>
        <v>-570000</v>
      </c>
    </row>
    <row r="28" spans="1:7" s="8" customFormat="1" ht="15.6">
      <c r="A28" s="16">
        <v>17</v>
      </c>
      <c r="B28" s="60" t="s">
        <v>38</v>
      </c>
      <c r="C28" s="61"/>
      <c r="D28" s="29">
        <v>450000</v>
      </c>
      <c r="E28" s="41">
        <v>750000</v>
      </c>
      <c r="F28" s="29">
        <f>E28-D28</f>
        <v>300000</v>
      </c>
    </row>
    <row r="29" spans="1:7" s="8" customFormat="1" ht="15.6">
      <c r="A29" s="17">
        <v>18</v>
      </c>
      <c r="B29" s="60" t="s">
        <v>58</v>
      </c>
      <c r="C29" s="61"/>
      <c r="D29" s="28">
        <f>D27-D28</f>
        <v>120000</v>
      </c>
      <c r="E29" s="28">
        <f>E27-E28</f>
        <v>-750000</v>
      </c>
      <c r="F29" s="28">
        <f>E29-D29</f>
        <v>-870000</v>
      </c>
    </row>
    <row r="30" spans="1:7" ht="15.6">
      <c r="A30" s="17"/>
      <c r="B30" s="80" t="s">
        <v>39</v>
      </c>
      <c r="C30" s="81"/>
      <c r="D30" s="27"/>
      <c r="E30" s="43"/>
      <c r="F30" s="52"/>
      <c r="G30" s="53">
        <v>38</v>
      </c>
    </row>
    <row r="31" spans="1:7" ht="15.6">
      <c r="A31" s="17">
        <v>19</v>
      </c>
      <c r="B31" s="60" t="s">
        <v>40</v>
      </c>
      <c r="C31" s="61"/>
      <c r="D31" s="29">
        <v>1450000</v>
      </c>
      <c r="E31" s="41">
        <v>740000</v>
      </c>
      <c r="F31" s="29">
        <f t="shared" ref="F31:F41" si="1">E31-D31</f>
        <v>-710000</v>
      </c>
    </row>
    <row r="32" spans="1:7" ht="15.6">
      <c r="A32" s="17">
        <v>20</v>
      </c>
      <c r="B32" s="60" t="s">
        <v>41</v>
      </c>
      <c r="C32" s="61"/>
      <c r="D32" s="28">
        <f>D33+D34+D35</f>
        <v>600000</v>
      </c>
      <c r="E32" s="28">
        <f>E33+E34+E35</f>
        <v>5680000</v>
      </c>
      <c r="F32" s="28">
        <f t="shared" si="1"/>
        <v>5080000</v>
      </c>
    </row>
    <row r="33" spans="1:6" ht="15.6">
      <c r="A33" s="17"/>
      <c r="B33" s="98" t="s">
        <v>61</v>
      </c>
      <c r="C33" s="99"/>
      <c r="D33" s="29">
        <v>100000</v>
      </c>
      <c r="E33" s="41">
        <v>400000</v>
      </c>
      <c r="F33" s="29">
        <f t="shared" si="1"/>
        <v>300000</v>
      </c>
    </row>
    <row r="34" spans="1:6" ht="15.6">
      <c r="A34" s="17"/>
      <c r="B34" s="98" t="s">
        <v>60</v>
      </c>
      <c r="C34" s="99"/>
      <c r="D34" s="29">
        <v>200000</v>
      </c>
      <c r="E34" s="41">
        <v>4710000</v>
      </c>
      <c r="F34" s="29">
        <f t="shared" si="1"/>
        <v>4510000</v>
      </c>
    </row>
    <row r="35" spans="1:6" ht="15.6">
      <c r="A35" s="17"/>
      <c r="B35" s="98" t="s">
        <v>62</v>
      </c>
      <c r="C35" s="99"/>
      <c r="D35" s="29">
        <v>300000</v>
      </c>
      <c r="E35" s="41">
        <v>570000</v>
      </c>
      <c r="F35" s="29">
        <f t="shared" si="1"/>
        <v>270000</v>
      </c>
    </row>
    <row r="36" spans="1:6" ht="15.6" customHeight="1">
      <c r="A36" s="18">
        <v>21</v>
      </c>
      <c r="B36" s="82" t="s">
        <v>42</v>
      </c>
      <c r="C36" s="83"/>
      <c r="D36" s="30">
        <f>D17+D21+D25+D29-D31-D32</f>
        <v>70698000</v>
      </c>
      <c r="E36" s="30">
        <f>E17+E21+E25+E29-E31-E32</f>
        <v>-12245000</v>
      </c>
      <c r="F36" s="28">
        <f t="shared" si="1"/>
        <v>-82943000</v>
      </c>
    </row>
    <row r="37" spans="1:6" ht="15.6">
      <c r="A37" s="18">
        <v>22</v>
      </c>
      <c r="B37" s="60" t="s">
        <v>43</v>
      </c>
      <c r="C37" s="61"/>
      <c r="D37" s="29">
        <v>100000</v>
      </c>
      <c r="E37" s="29">
        <v>500000</v>
      </c>
      <c r="F37" s="29">
        <f t="shared" si="1"/>
        <v>400000</v>
      </c>
    </row>
    <row r="38" spans="1:6" ht="15.6" customHeight="1">
      <c r="A38" s="18">
        <v>23</v>
      </c>
      <c r="B38" s="69" t="s">
        <v>44</v>
      </c>
      <c r="C38" s="70"/>
      <c r="D38" s="30">
        <f>D39+D40+D41+D42+D43+D44</f>
        <v>1160000</v>
      </c>
      <c r="E38" s="30">
        <f>E39+E40+E41+E42+E43+E44</f>
        <v>8515000</v>
      </c>
      <c r="F38" s="28">
        <f t="shared" si="1"/>
        <v>7355000</v>
      </c>
    </row>
    <row r="39" spans="1:6" ht="15.6">
      <c r="A39" s="18">
        <v>231</v>
      </c>
      <c r="B39" s="92" t="s">
        <v>45</v>
      </c>
      <c r="C39" s="93"/>
      <c r="D39" s="31">
        <v>10000</v>
      </c>
      <c r="E39" s="44">
        <v>4570000</v>
      </c>
      <c r="F39" s="29">
        <f t="shared" si="1"/>
        <v>4560000</v>
      </c>
    </row>
    <row r="40" spans="1:6" ht="15.6">
      <c r="A40" s="18">
        <v>232</v>
      </c>
      <c r="B40" s="92" t="s">
        <v>46</v>
      </c>
      <c r="C40" s="93"/>
      <c r="D40" s="31">
        <v>0</v>
      </c>
      <c r="E40" s="44">
        <v>450000</v>
      </c>
      <c r="F40" s="29">
        <f t="shared" si="1"/>
        <v>450000</v>
      </c>
    </row>
    <row r="41" spans="1:6" ht="15.6">
      <c r="A41" s="18">
        <v>233</v>
      </c>
      <c r="B41" s="92" t="s">
        <v>47</v>
      </c>
      <c r="C41" s="93"/>
      <c r="D41" s="31">
        <v>0</v>
      </c>
      <c r="E41" s="44">
        <v>1500000</v>
      </c>
      <c r="F41" s="29">
        <f t="shared" si="1"/>
        <v>1500000</v>
      </c>
    </row>
    <row r="42" spans="1:6" ht="15.6">
      <c r="A42" s="18">
        <v>234</v>
      </c>
      <c r="B42" s="94" t="s">
        <v>48</v>
      </c>
      <c r="C42" s="95"/>
      <c r="D42" s="31">
        <v>1000000</v>
      </c>
      <c r="E42" s="44">
        <v>1450000</v>
      </c>
      <c r="F42" s="29">
        <f t="shared" ref="F42:F54" si="2">E42-D42</f>
        <v>450000</v>
      </c>
    </row>
    <row r="43" spans="1:6" ht="15.6">
      <c r="A43" s="18">
        <v>235</v>
      </c>
      <c r="B43" s="92" t="s">
        <v>49</v>
      </c>
      <c r="C43" s="93"/>
      <c r="D43" s="31">
        <v>140000</v>
      </c>
      <c r="E43" s="34">
        <v>0</v>
      </c>
      <c r="F43" s="29">
        <f t="shared" si="2"/>
        <v>-140000</v>
      </c>
    </row>
    <row r="44" spans="1:6" ht="15.6">
      <c r="A44" s="18">
        <v>236</v>
      </c>
      <c r="B44" s="96" t="s">
        <v>50</v>
      </c>
      <c r="C44" s="97"/>
      <c r="D44" s="32">
        <f>D45+D46</f>
        <v>10000</v>
      </c>
      <c r="E44" s="32">
        <f>E45+E46</f>
        <v>545000</v>
      </c>
      <c r="F44" s="28">
        <f t="shared" si="2"/>
        <v>535000</v>
      </c>
    </row>
    <row r="45" spans="1:6" ht="15.6">
      <c r="A45" s="18"/>
      <c r="B45" s="100" t="s">
        <v>63</v>
      </c>
      <c r="C45" s="101"/>
      <c r="D45" s="31">
        <v>10000</v>
      </c>
      <c r="E45" s="31">
        <v>500000</v>
      </c>
      <c r="F45" s="29">
        <f t="shared" si="2"/>
        <v>490000</v>
      </c>
    </row>
    <row r="46" spans="1:6" ht="15.6">
      <c r="A46" s="18"/>
      <c r="B46" s="100" t="s">
        <v>64</v>
      </c>
      <c r="C46" s="101"/>
      <c r="D46" s="31">
        <v>0</v>
      </c>
      <c r="E46" s="31">
        <v>45000</v>
      </c>
      <c r="F46" s="29">
        <f t="shared" si="2"/>
        <v>45000</v>
      </c>
    </row>
    <row r="47" spans="1:6" ht="15.6" customHeight="1">
      <c r="A47" s="18">
        <v>24</v>
      </c>
      <c r="B47" s="102" t="s">
        <v>51</v>
      </c>
      <c r="C47" s="103"/>
      <c r="D47" s="31">
        <v>1450000</v>
      </c>
      <c r="E47" s="31">
        <v>14500000</v>
      </c>
      <c r="F47" s="29">
        <f t="shared" si="2"/>
        <v>13050000</v>
      </c>
    </row>
    <row r="48" spans="1:6" ht="15" customHeight="1">
      <c r="A48" s="10"/>
      <c r="B48" s="84" t="s">
        <v>52</v>
      </c>
      <c r="C48" s="85"/>
      <c r="D48" s="33"/>
      <c r="E48" s="45"/>
      <c r="F48" s="45"/>
    </row>
    <row r="49" spans="1:6" ht="15.6">
      <c r="A49" s="11">
        <v>25</v>
      </c>
      <c r="B49" s="86" t="s">
        <v>53</v>
      </c>
      <c r="C49" s="87"/>
      <c r="D49" s="34">
        <v>1000000</v>
      </c>
      <c r="E49" s="46">
        <v>45000000</v>
      </c>
      <c r="F49" s="29">
        <f t="shared" si="2"/>
        <v>44000000</v>
      </c>
    </row>
    <row r="50" spans="1:6" ht="15.6">
      <c r="A50" s="11">
        <v>26</v>
      </c>
      <c r="B50" s="88" t="s">
        <v>54</v>
      </c>
      <c r="C50" s="89"/>
      <c r="D50" s="34">
        <v>2000000</v>
      </c>
      <c r="E50" s="46">
        <v>45100000</v>
      </c>
      <c r="F50" s="29">
        <f t="shared" si="2"/>
        <v>43100000</v>
      </c>
    </row>
    <row r="51" spans="1:6" ht="15.6">
      <c r="A51" s="11">
        <v>27</v>
      </c>
      <c r="B51" s="90" t="s">
        <v>55</v>
      </c>
      <c r="C51" s="91"/>
      <c r="D51" s="35">
        <f>D52+D53</f>
        <v>45220000</v>
      </c>
      <c r="E51" s="35">
        <f>E52+E53</f>
        <v>5150000</v>
      </c>
      <c r="F51" s="28">
        <f t="shared" si="2"/>
        <v>-40070000</v>
      </c>
    </row>
    <row r="52" spans="1:6" ht="15.6" customHeight="1">
      <c r="A52" s="12"/>
      <c r="B52" s="58" t="s">
        <v>59</v>
      </c>
      <c r="C52" s="59"/>
      <c r="D52" s="36">
        <v>0</v>
      </c>
      <c r="E52" s="47">
        <v>4700000</v>
      </c>
      <c r="F52" s="29">
        <f t="shared" si="2"/>
        <v>4700000</v>
      </c>
    </row>
    <row r="53" spans="1:6" ht="15.6" customHeight="1">
      <c r="A53" s="12"/>
      <c r="B53" s="56" t="s">
        <v>56</v>
      </c>
      <c r="C53" s="57"/>
      <c r="D53" s="37">
        <v>45220000</v>
      </c>
      <c r="E53" s="48">
        <v>450000</v>
      </c>
      <c r="F53" s="29">
        <f t="shared" si="2"/>
        <v>-44770000</v>
      </c>
    </row>
    <row r="54" spans="1:6" ht="15.6">
      <c r="A54" s="13">
        <v>28</v>
      </c>
      <c r="B54" s="54" t="s">
        <v>57</v>
      </c>
      <c r="C54" s="55"/>
      <c r="D54" s="38">
        <v>1000000</v>
      </c>
      <c r="E54" s="49">
        <v>5000000</v>
      </c>
      <c r="F54" s="29">
        <f t="shared" si="2"/>
        <v>4000000</v>
      </c>
    </row>
    <row r="55" spans="1:6" ht="15.6">
      <c r="A55" s="19"/>
      <c r="B55" s="20"/>
      <c r="C55" s="20"/>
      <c r="D55" s="39"/>
      <c r="E55" s="50"/>
      <c r="F55" s="50"/>
    </row>
    <row r="56" spans="1:6" ht="15.75" customHeight="1">
      <c r="A56" s="104" t="s">
        <v>65</v>
      </c>
      <c r="B56" s="104"/>
      <c r="C56" s="104"/>
      <c r="D56" s="104"/>
      <c r="E56" s="104"/>
      <c r="F56" s="104"/>
    </row>
    <row r="57" spans="1:6" ht="15.6">
      <c r="A57" s="105" t="s">
        <v>66</v>
      </c>
      <c r="B57" s="105"/>
      <c r="C57" s="105"/>
      <c r="D57" s="105"/>
      <c r="E57" s="105"/>
      <c r="F57" s="105"/>
    </row>
    <row r="58" spans="1:6" ht="15" customHeight="1">
      <c r="A58" s="106" t="s">
        <v>67</v>
      </c>
      <c r="B58" s="106"/>
      <c r="C58" s="106"/>
      <c r="D58" s="106"/>
      <c r="E58" s="106"/>
      <c r="F58" s="106"/>
    </row>
    <row r="59" spans="1:6" ht="15" customHeight="1">
      <c r="A59" s="106"/>
      <c r="B59" s="106"/>
      <c r="C59" s="106"/>
      <c r="D59" s="106"/>
      <c r="E59" s="106"/>
      <c r="F59" s="106"/>
    </row>
    <row r="60" spans="1:6" ht="15" customHeight="1">
      <c r="A60" s="106"/>
      <c r="B60" s="106"/>
      <c r="C60" s="106"/>
      <c r="D60" s="106"/>
      <c r="E60" s="106"/>
      <c r="F60" s="106"/>
    </row>
  </sheetData>
  <mergeCells count="57">
    <mergeCell ref="A56:F56"/>
    <mergeCell ref="A57:F57"/>
    <mergeCell ref="A58:F60"/>
    <mergeCell ref="B51:C51"/>
    <mergeCell ref="B40:C40"/>
    <mergeCell ref="B41:C41"/>
    <mergeCell ref="B42:C42"/>
    <mergeCell ref="B43:C43"/>
    <mergeCell ref="B44:C44"/>
    <mergeCell ref="B46:C46"/>
    <mergeCell ref="B45:C45"/>
    <mergeCell ref="B47:C47"/>
    <mergeCell ref="B31:C31"/>
    <mergeCell ref="B32:C32"/>
    <mergeCell ref="B48:C48"/>
    <mergeCell ref="B49:C49"/>
    <mergeCell ref="B50:C50"/>
    <mergeCell ref="B34:C34"/>
    <mergeCell ref="B33:C33"/>
    <mergeCell ref="B35:C35"/>
    <mergeCell ref="B36:C36"/>
    <mergeCell ref="B37:C37"/>
    <mergeCell ref="B38:C38"/>
    <mergeCell ref="B39:C39"/>
    <mergeCell ref="B26:C26"/>
    <mergeCell ref="B27:C27"/>
    <mergeCell ref="B28:C28"/>
    <mergeCell ref="B29:C29"/>
    <mergeCell ref="B30:C30"/>
    <mergeCell ref="E1:F1"/>
    <mergeCell ref="B18:C18"/>
    <mergeCell ref="B19:C19"/>
    <mergeCell ref="B20:C20"/>
    <mergeCell ref="B21:C21"/>
    <mergeCell ref="A2:F2"/>
    <mergeCell ref="A3:F3"/>
    <mergeCell ref="A4:F4"/>
    <mergeCell ref="E5:F5"/>
    <mergeCell ref="B10:C10"/>
    <mergeCell ref="B7:C7"/>
    <mergeCell ref="B6:C6"/>
    <mergeCell ref="B54:C54"/>
    <mergeCell ref="B53:C53"/>
    <mergeCell ref="B52:C52"/>
    <mergeCell ref="B9:C9"/>
    <mergeCell ref="B8:C8"/>
    <mergeCell ref="B15:C15"/>
    <mergeCell ref="B16:C16"/>
    <mergeCell ref="B17:C17"/>
    <mergeCell ref="B11:C11"/>
    <mergeCell ref="B12:C12"/>
    <mergeCell ref="B13:C13"/>
    <mergeCell ref="B14:C14"/>
    <mergeCell ref="B22:C22"/>
    <mergeCell ref="B23:C23"/>
    <mergeCell ref="B24:C24"/>
    <mergeCell ref="B25:C25"/>
  </mergeCells>
  <pageMargins left="1.81" right="0.31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bieu01b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THUYNGUYEN</dc:creator>
  <cp:lastModifiedBy>Windows User</cp:lastModifiedBy>
  <cp:lastPrinted>2017-11-11T02:59:02Z</cp:lastPrinted>
  <dcterms:created xsi:type="dcterms:W3CDTF">2017-11-08T08:38:04Z</dcterms:created>
  <dcterms:modified xsi:type="dcterms:W3CDTF">2017-12-01T03:45:18Z</dcterms:modified>
</cp:coreProperties>
</file>