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ieu3a" sheetId="1" r:id="rId1"/>
  </sheets>
  <calcPr calcId="152511"/>
</workbook>
</file>

<file path=xl/calcChain.xml><?xml version="1.0" encoding="utf-8"?>
<calcChain xmlns="http://schemas.openxmlformats.org/spreadsheetml/2006/main">
  <c r="C12" i="1" l="1"/>
  <c r="D12" i="1"/>
  <c r="H19" i="1" l="1"/>
  <c r="E19" i="1"/>
  <c r="H15" i="1"/>
  <c r="H14" i="1"/>
  <c r="H13" i="1"/>
  <c r="E15" i="1"/>
  <c r="E14" i="1"/>
  <c r="E13" i="1"/>
  <c r="G12" i="1"/>
  <c r="F12" i="1"/>
  <c r="H16" i="1" l="1"/>
  <c r="H22" i="1"/>
  <c r="E22" i="1"/>
  <c r="H21" i="1"/>
  <c r="E21" i="1"/>
  <c r="H20" i="1"/>
  <c r="E20" i="1"/>
  <c r="H18" i="1"/>
  <c r="E18" i="1"/>
  <c r="H12" i="1"/>
  <c r="H11" i="1"/>
  <c r="E16" i="1"/>
  <c r="E12" i="1"/>
  <c r="E11" i="1"/>
  <c r="G17" i="1"/>
  <c r="G23" i="1" s="1"/>
  <c r="F17" i="1"/>
  <c r="F23" i="1" s="1"/>
  <c r="D17" i="1"/>
  <c r="C17" i="1"/>
  <c r="C23" i="1" s="1"/>
  <c r="E17" i="1" l="1"/>
  <c r="D23" i="1"/>
  <c r="E23" i="1" s="1"/>
  <c r="H17" i="1"/>
  <c r="H23" i="1"/>
</calcChain>
</file>

<file path=xl/sharedStrings.xml><?xml version="1.0" encoding="utf-8"?>
<sst xmlns="http://schemas.openxmlformats.org/spreadsheetml/2006/main" count="41" uniqueCount="38">
  <si>
    <t>Mẫu biểu 3a</t>
  </si>
  <si>
    <t>ĐỐI CHIẾU SỐ LIỆU</t>
  </si>
  <si>
    <t>THU, CHI HOẠT ĐỘNG SỰ NGHIỆP</t>
  </si>
  <si>
    <t>Đơn vị: Đồng</t>
  </si>
  <si>
    <t>Chỉ tiêu</t>
  </si>
  <si>
    <t>Nội dung</t>
  </si>
  <si>
    <t>Dự toán</t>
  </si>
  <si>
    <t>Thực hiện</t>
  </si>
  <si>
    <t>Số báo cáo</t>
  </si>
  <si>
    <t>Số đối chiếu, kiểm tra</t>
  </si>
  <si>
    <t>Chênh lệch</t>
  </si>
  <si>
    <t>A</t>
  </si>
  <si>
    <t>B</t>
  </si>
  <si>
    <t>3=2-1</t>
  </si>
  <si>
    <t>6=5-4</t>
  </si>
  <si>
    <t>Thu trong năm</t>
  </si>
  <si>
    <t>Chi trong năm</t>
  </si>
  <si>
    <t xml:space="preserve">Nộp ngân sách nhà nước </t>
  </si>
  <si>
    <t>Nộp cấp trên</t>
  </si>
  <si>
    <t>Bổ sung nguồn kinh phí</t>
  </si>
  <si>
    <t>Trích lập các quỹ</t>
  </si>
  <si>
    <r>
      <t xml:space="preserve">Chênh lệch thu lớn hơn chi chưa phân phối đến cuối năm </t>
    </r>
    <r>
      <rPr>
        <sz val="11"/>
        <rFont val="Times New Roman"/>
        <family val="1"/>
      </rPr>
      <t>(09=04-05-06-07-08)</t>
    </r>
  </si>
  <si>
    <t xml:space="preserve">Chênh lệch thu lớn hơn chi chưa phân phối năm trước chuyển sang </t>
  </si>
  <si>
    <r>
      <t xml:space="preserve">Chênh lệch thu lớn hơn chi </t>
    </r>
    <r>
      <rPr>
        <sz val="12"/>
        <rFont val="Times New Roman"/>
        <family val="1"/>
      </rPr>
      <t>(01+02-03)</t>
    </r>
  </si>
  <si>
    <t>- Thu 1</t>
  </si>
  <si>
    <t>-Thu 2</t>
  </si>
  <si>
    <t>-Thu 3</t>
  </si>
  <si>
    <t>- Nộp 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</si>
  <si>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</si>
  <si>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</si>
  <si>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</si>
  <si>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</si>
  <si>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</si>
  <si>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</si>
  <si>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</si>
  <si>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</si>
  <si>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</si>
  <si>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VÀ HOẠT ĐỘNG SẢN XUẤT KINH DOANH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</si>
</sst>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b/>
      <sz val="13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b/>
      <sz val="12"/>
      <name val="Times New Roman"/>
      <family val="1"/>
    </font>
    <font>
      <sz val="12"/>
      <name val="Arial"/>
      <family val="2"/>
      <charset val="163"/>
    </font>
    <font>
      <sz val="12"/>
      <name val="Times New Roman"/>
      <family val="1"/>
    </font>
    <font>
      <sz val="12"/>
      <name val=".VnTime"/>
      <family val="2"/>
    </font>
    <font>
      <sz val="11"/>
      <name val="Times New Roman"/>
      <family val="1"/>
    </font>
    <font>
      <sz val="11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Alignment="1">
      <alignment horizontal="right"/>
    </xf>
    <xf numFmtId="0" fontId="7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49" fontId="2" fillId="0" borderId="0" xfId="0" applyNumberFormat="1" applyFont="1"/>
    <xf numFmtId="49" fontId="6" fillId="0" borderId="0" xfId="0" applyNumberFormat="1" applyFont="1"/>
    <xf numFmtId="49" fontId="6" fillId="0" borderId="10" xfId="0" applyNumberFormat="1" applyFont="1" applyBorder="1" applyAlignment="1">
      <alignment horizontal="center" vertical="center" wrapText="1"/>
    </xf>
    <xf numFmtId="49" fontId="10" fillId="0" borderId="14" xfId="0" applyNumberFormat="1" applyFont="1" applyBorder="1"/>
    <xf numFmtId="49" fontId="10" fillId="0" borderId="15" xfId="0" applyNumberFormat="1" applyFont="1" applyBorder="1" applyAlignment="1">
      <alignment horizontal="left"/>
    </xf>
    <xf numFmtId="49" fontId="8" fillId="0" borderId="14" xfId="0" applyNumberFormat="1" applyFont="1" applyBorder="1" applyAlignment="1">
      <alignment horizontal="left"/>
    </xf>
    <xf numFmtId="49" fontId="10" fillId="0" borderId="16" xfId="0" applyNumberFormat="1" applyFont="1" applyBorder="1" applyAlignment="1">
      <alignment horizontal="left"/>
    </xf>
    <xf numFmtId="49" fontId="10" fillId="0" borderId="13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/>
    </xf>
    <xf numFmtId="49" fontId="0" fillId="0" borderId="0" xfId="0" applyNumberFormat="1"/>
    <xf numFmtId="49" fontId="10" fillId="0" borderId="12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3" fontId="11" fillId="0" borderId="16" xfId="0" applyNumberFormat="1" applyFont="1" applyBorder="1"/>
    <xf numFmtId="3" fontId="11" fillId="0" borderId="19" xfId="0" applyNumberFormat="1" applyFont="1" applyBorder="1"/>
    <xf numFmtId="49" fontId="7" fillId="0" borderId="14" xfId="0" applyNumberFormat="1" applyFont="1" applyBorder="1" applyAlignment="1">
      <alignment horizontal="left"/>
    </xf>
    <xf numFmtId="0" fontId="5" fillId="0" borderId="0" xfId="0" applyFont="1" applyAlignment="1">
      <alignment horizontal="center"/>
    </xf>
    <xf numFmtId="49" fontId="1" fillId="0" borderId="0" xfId="0" applyNumberFormat="1" applyFont="1"/>
    <xf numFmtId="49" fontId="12" fillId="0" borderId="11" xfId="0" applyNumberFormat="1" applyFont="1" applyBorder="1" applyAlignment="1">
      <alignment horizontal="center" vertical="center" wrapText="1"/>
    </xf>
    <xf numFmtId="49" fontId="12" fillId="0" borderId="0" xfId="0" applyNumberFormat="1" applyFont="1"/>
    <xf numFmtId="49" fontId="12" fillId="0" borderId="9" xfId="0" applyNumberFormat="1" applyFont="1" applyBorder="1" applyAlignment="1">
      <alignment horizontal="center" vertical="center" wrapText="1"/>
    </xf>
    <xf numFmtId="49" fontId="12" fillId="0" borderId="13" xfId="0" applyNumberFormat="1" applyFont="1" applyBorder="1" applyAlignment="1">
      <alignment horizontal="center"/>
    </xf>
    <xf numFmtId="49" fontId="12" fillId="0" borderId="6" xfId="0" applyNumberFormat="1" applyFont="1" applyBorder="1" applyAlignment="1">
      <alignment horizontal="center" vertical="center" wrapText="1"/>
    </xf>
    <xf numFmtId="49" fontId="0" fillId="0" borderId="0" xfId="0" applyNumberFormat="1" applyFont="1"/>
    <xf numFmtId="38" fontId="3" fillId="0" borderId="0" xfId="0" applyNumberFormat="1" applyFont="1" applyAlignment="1">
      <alignment horizontal="right"/>
    </xf>
    <xf numFmtId="38" fontId="5" fillId="0" borderId="0" xfId="0" applyNumberFormat="1" applyFont="1" applyAlignment="1">
      <alignment horizontal="center"/>
    </xf>
    <xf numFmtId="38" fontId="7" fillId="0" borderId="0" xfId="0" applyNumberFormat="1" applyFont="1" applyBorder="1" applyAlignment="1">
      <alignment horizontal="left" vertical="center"/>
    </xf>
    <xf numFmtId="38" fontId="1" fillId="0" borderId="6" xfId="0" applyNumberFormat="1" applyFont="1" applyBorder="1" applyAlignment="1">
      <alignment horizontal="center" vertical="center" wrapText="1"/>
    </xf>
    <xf numFmtId="38" fontId="6" fillId="0" borderId="17" xfId="0" applyNumberFormat="1" applyFont="1" applyBorder="1" applyAlignment="1">
      <alignment horizontal="center" vertical="center" wrapText="1"/>
    </xf>
    <xf numFmtId="38" fontId="11" fillId="0" borderId="16" xfId="0" applyNumberFormat="1" applyFont="1" applyBorder="1"/>
    <xf numFmtId="38" fontId="11" fillId="0" borderId="19" xfId="0" applyNumberFormat="1" applyFont="1" applyBorder="1"/>
    <xf numFmtId="38" fontId="0" fillId="0" borderId="0" xfId="0" applyNumberFormat="1"/>
    <xf numFmtId="38" fontId="6" fillId="0" borderId="9" xfId="0" applyNumberFormat="1" applyFont="1" applyBorder="1" applyAlignment="1">
      <alignment horizontal="center" vertical="center" wrapText="1"/>
    </xf>
    <xf numFmtId="38" fontId="11" fillId="0" borderId="18" xfId="0" applyNumberFormat="1" applyFont="1" applyBorder="1"/>
    <xf numFmtId="38" fontId="11" fillId="0" borderId="20" xfId="0" applyNumberFormat="1" applyFont="1" applyBorder="1"/>
    <xf numFmtId="49" fontId="1" fillId="0" borderId="1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49" fontId="9" fillId="0" borderId="7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activeCell="E17" sqref="E17"/>
    </sheetView>
  </sheetViews>
  <sheetFormatPr defaultRowHeight="14.4"/>
  <cols>
    <col min="1" max="1" width="7.88671875" style="29" bestFit="1" customWidth="1"/>
    <col min="2" max="2" width="45.5546875" style="16" customWidth="1"/>
    <col min="3" max="3" width="10.88671875" bestFit="1" customWidth="1"/>
    <col min="4" max="4" width="12.21875" bestFit="1" customWidth="1"/>
    <col min="5" max="5" width="10.6640625" style="37" bestFit="1" customWidth="1"/>
    <col min="6" max="6" width="10.5546875" style="37" bestFit="1" customWidth="1"/>
    <col min="7" max="7" width="9" bestFit="1" customWidth="1"/>
    <col min="8" max="8" width="10.6640625" style="37" bestFit="1" customWidth="1"/>
  </cols>
  <sheetData>
    <row r="1" spans="1:8">
      <c r="A1" s="23"/>
      <c r="B1" s="6"/>
      <c r="C1" s="1"/>
      <c r="D1" s="1"/>
      <c r="E1" s="30"/>
      <c r="F1" s="30"/>
      <c r="G1" s="48" t="s">
        <v>0</v>
      </c>
      <c r="H1" s="48"/>
    </row>
    <row r="2" spans="1:8" ht="16.8">
      <c r="A2" s="49" t="s">
        <v>1</v>
      </c>
      <c r="B2" s="49"/>
      <c r="C2" s="49"/>
      <c r="D2" s="49"/>
      <c r="E2" s="49"/>
      <c r="F2" s="49"/>
      <c r="G2" s="49"/>
      <c r="H2" s="49"/>
    </row>
    <row r="3" spans="1:8" ht="16.8">
      <c r="A3" s="49" t="s">
        <v>2</v>
      </c>
      <c r="B3" s="49"/>
      <c r="C3" s="49"/>
      <c r="D3" s="49"/>
      <c r="E3" s="49"/>
      <c r="F3" s="49"/>
      <c r="G3" s="49"/>
      <c r="H3" s="49"/>
    </row>
    <row r="4" spans="1:8" ht="16.8">
      <c r="A4" s="49" t="s">
        <v>37</v>
      </c>
      <c r="B4" s="49"/>
      <c r="C4" s="49"/>
      <c r="D4" s="49"/>
      <c r="E4" s="49"/>
      <c r="F4" s="49"/>
      <c r="G4" s="49"/>
      <c r="H4" s="49"/>
    </row>
    <row r="5" spans="1:8" ht="16.8">
      <c r="A5" s="49"/>
      <c r="B5" s="49"/>
      <c r="C5" s="49"/>
      <c r="D5" s="49"/>
      <c r="E5" s="49"/>
      <c r="F5" s="49"/>
      <c r="G5" s="49"/>
      <c r="H5" s="49"/>
    </row>
    <row r="6" spans="1:8" ht="16.8">
      <c r="A6" s="22"/>
      <c r="B6" s="22"/>
      <c r="C6" s="22"/>
      <c r="D6" s="22"/>
      <c r="E6" s="31"/>
      <c r="F6" s="31"/>
      <c r="G6" s="22"/>
      <c r="H6" s="31"/>
    </row>
    <row r="7" spans="1:8">
      <c r="A7" s="25"/>
      <c r="B7" s="7"/>
      <c r="C7" s="2"/>
      <c r="D7" s="2"/>
      <c r="E7" s="32"/>
      <c r="F7" s="32"/>
      <c r="G7" s="50" t="s">
        <v>3</v>
      </c>
      <c r="H7" s="50"/>
    </row>
    <row r="8" spans="1:8" ht="15.6">
      <c r="A8" s="41" t="s">
        <v>4</v>
      </c>
      <c r="B8" s="43" t="s">
        <v>5</v>
      </c>
      <c r="C8" s="45" t="s">
        <v>6</v>
      </c>
      <c r="D8" s="46"/>
      <c r="E8" s="47"/>
      <c r="F8" s="45" t="s">
        <v>7</v>
      </c>
      <c r="G8" s="46"/>
      <c r="H8" s="47"/>
    </row>
    <row r="9" spans="1:8" ht="41.4">
      <c r="A9" s="42"/>
      <c r="B9" s="44"/>
      <c r="C9" s="3" t="s">
        <v>8</v>
      </c>
      <c r="D9" s="4" t="s">
        <v>9</v>
      </c>
      <c r="E9" s="33" t="s">
        <v>10</v>
      </c>
      <c r="F9" s="33" t="s">
        <v>8</v>
      </c>
      <c r="G9" s="4" t="s">
        <v>9</v>
      </c>
      <c r="H9" s="33" t="s">
        <v>10</v>
      </c>
    </row>
    <row r="10" spans="1:8">
      <c r="A10" s="26" t="s">
        <v>11</v>
      </c>
      <c r="B10" s="8" t="s">
        <v>12</v>
      </c>
      <c r="C10" s="18">
        <v>1</v>
      </c>
      <c r="D10" s="18">
        <v>2</v>
      </c>
      <c r="E10" s="34" t="s">
        <v>13</v>
      </c>
      <c r="F10" s="38">
        <v>4</v>
      </c>
      <c r="G10" s="5">
        <v>5</v>
      </c>
      <c r="H10" s="38" t="s">
        <v>14</v>
      </c>
    </row>
    <row r="11" spans="1:8" ht="31.2">
      <c r="A11" s="24" t="s">
        <v>28</v>
      </c>
      <c r="B11" s="17" t="s">
        <v>22</v>
      </c>
      <c r="C11" s="19">
        <v>50000</v>
      </c>
      <c r="D11" s="19">
        <v>100000</v>
      </c>
      <c r="E11" s="35">
        <f t="shared" ref="E11:E23" si="0">D11-C11</f>
        <v>50000</v>
      </c>
      <c r="F11" s="35">
        <v>0</v>
      </c>
      <c r="G11" s="19">
        <v>100000</v>
      </c>
      <c r="H11" s="39">
        <f t="shared" ref="H11:H23" si="1">G11-F11</f>
        <v>100000</v>
      </c>
    </row>
    <row r="12" spans="1:8" ht="15.6">
      <c r="A12" s="27" t="s">
        <v>29</v>
      </c>
      <c r="B12" s="9" t="s">
        <v>15</v>
      </c>
      <c r="C12" s="19">
        <f>SUM(C13:C15)</f>
        <v>1100000</v>
      </c>
      <c r="D12" s="19">
        <f>SUM(D13:D15)</f>
        <v>1250000</v>
      </c>
      <c r="E12" s="35">
        <f t="shared" si="0"/>
        <v>150000</v>
      </c>
      <c r="F12" s="35">
        <f>SUM(F13:F15)</f>
        <v>453000</v>
      </c>
      <c r="G12" s="19">
        <f>SUM(G13:G15)</f>
        <v>630000</v>
      </c>
      <c r="H12" s="39">
        <f t="shared" si="1"/>
        <v>177000</v>
      </c>
    </row>
    <row r="13" spans="1:8" ht="15.6">
      <c r="A13" s="27"/>
      <c r="B13" s="21" t="s">
        <v>24</v>
      </c>
      <c r="C13" s="19">
        <v>500000</v>
      </c>
      <c r="D13" s="19">
        <v>150000</v>
      </c>
      <c r="E13" s="35">
        <f t="shared" si="0"/>
        <v>-350000</v>
      </c>
      <c r="F13" s="35">
        <v>123000</v>
      </c>
      <c r="G13" s="19">
        <v>500000</v>
      </c>
      <c r="H13" s="35">
        <f t="shared" si="1"/>
        <v>377000</v>
      </c>
    </row>
    <row r="14" spans="1:8" ht="15.6">
      <c r="A14" s="27"/>
      <c r="B14" s="21" t="s">
        <v>25</v>
      </c>
      <c r="C14" s="19">
        <v>450000</v>
      </c>
      <c r="D14" s="19">
        <v>100000</v>
      </c>
      <c r="E14" s="35">
        <f t="shared" si="0"/>
        <v>-350000</v>
      </c>
      <c r="F14" s="35">
        <v>230000</v>
      </c>
      <c r="G14" s="19">
        <v>120000</v>
      </c>
      <c r="H14" s="35">
        <f t="shared" si="1"/>
        <v>-110000</v>
      </c>
    </row>
    <row r="15" spans="1:8" ht="15.6">
      <c r="A15" s="27"/>
      <c r="B15" s="21" t="s">
        <v>26</v>
      </c>
      <c r="C15" s="19">
        <v>150000</v>
      </c>
      <c r="D15" s="19">
        <v>1000000</v>
      </c>
      <c r="E15" s="35">
        <f t="shared" si="0"/>
        <v>850000</v>
      </c>
      <c r="F15" s="35">
        <v>100000</v>
      </c>
      <c r="G15" s="19">
        <v>10000</v>
      </c>
      <c r="H15" s="35">
        <f t="shared" si="1"/>
        <v>-90000</v>
      </c>
    </row>
    <row r="16" spans="1:8" ht="15.6">
      <c r="A16" s="27" t="s">
        <v>30</v>
      </c>
      <c r="B16" s="10" t="s">
        <v>16</v>
      </c>
      <c r="C16" s="19">
        <v>0</v>
      </c>
      <c r="D16" s="19">
        <v>0</v>
      </c>
      <c r="E16" s="35">
        <f t="shared" si="0"/>
        <v>0</v>
      </c>
      <c r="F16" s="35">
        <v>0</v>
      </c>
      <c r="G16" s="19">
        <v>0</v>
      </c>
      <c r="H16" s="39">
        <f t="shared" si="1"/>
        <v>0</v>
      </c>
    </row>
    <row r="17" spans="1:8" ht="15.6">
      <c r="A17" s="27" t="s">
        <v>31</v>
      </c>
      <c r="B17" s="11" t="s">
        <v>23</v>
      </c>
      <c r="C17" s="19">
        <f>C11+C12-C16</f>
        <v>1150000</v>
      </c>
      <c r="D17" s="19">
        <f>D11+D12-D16</f>
        <v>1350000</v>
      </c>
      <c r="E17" s="35">
        <f t="shared" si="0"/>
        <v>200000</v>
      </c>
      <c r="F17" s="35">
        <f>F11+F12-F16</f>
        <v>453000</v>
      </c>
      <c r="G17" s="19">
        <f>G11+G12-G16</f>
        <v>730000</v>
      </c>
      <c r="H17" s="39">
        <f t="shared" si="1"/>
        <v>277000</v>
      </c>
    </row>
    <row r="18" spans="1:8" ht="15.6">
      <c r="A18" s="27" t="s">
        <v>32</v>
      </c>
      <c r="B18" s="12" t="s">
        <v>17</v>
      </c>
      <c r="C18" s="19">
        <v>10000</v>
      </c>
      <c r="D18" s="19">
        <v>170000</v>
      </c>
      <c r="E18" s="35">
        <f t="shared" si="0"/>
        <v>160000</v>
      </c>
      <c r="F18" s="35">
        <v>140000</v>
      </c>
      <c r="G18" s="19">
        <v>0</v>
      </c>
      <c r="H18" s="39">
        <f t="shared" si="1"/>
        <v>-140000</v>
      </c>
    </row>
    <row r="19" spans="1:8" ht="15.6">
      <c r="A19" s="27"/>
      <c r="B19" s="21" t="s">
        <v>27</v>
      </c>
      <c r="C19" s="19">
        <v>10000</v>
      </c>
      <c r="D19" s="19">
        <v>170000</v>
      </c>
      <c r="E19" s="35">
        <f t="shared" si="0"/>
        <v>160000</v>
      </c>
      <c r="F19" s="35">
        <v>140000</v>
      </c>
      <c r="G19" s="19">
        <v>0</v>
      </c>
      <c r="H19" s="35">
        <f t="shared" si="1"/>
        <v>-140000</v>
      </c>
    </row>
    <row r="20" spans="1:8" ht="15.6">
      <c r="A20" s="27" t="s">
        <v>33</v>
      </c>
      <c r="B20" s="12" t="s">
        <v>18</v>
      </c>
      <c r="C20" s="19">
        <v>0</v>
      </c>
      <c r="D20" s="19">
        <v>0</v>
      </c>
      <c r="E20" s="35">
        <f t="shared" si="0"/>
        <v>0</v>
      </c>
      <c r="F20" s="35">
        <v>0</v>
      </c>
      <c r="G20" s="19">
        <v>10000</v>
      </c>
      <c r="H20" s="39">
        <f t="shared" si="1"/>
        <v>10000</v>
      </c>
    </row>
    <row r="21" spans="1:8" ht="15.6">
      <c r="A21" s="27" t="s">
        <v>34</v>
      </c>
      <c r="B21" s="13" t="s">
        <v>19</v>
      </c>
      <c r="C21" s="19">
        <v>0</v>
      </c>
      <c r="D21" s="19">
        <v>200000</v>
      </c>
      <c r="E21" s="35">
        <f t="shared" si="0"/>
        <v>200000</v>
      </c>
      <c r="F21" s="35">
        <v>450000</v>
      </c>
      <c r="G21" s="19">
        <v>0</v>
      </c>
      <c r="H21" s="39">
        <f t="shared" si="1"/>
        <v>-450000</v>
      </c>
    </row>
    <row r="22" spans="1:8" ht="15.6">
      <c r="A22" s="27" t="s">
        <v>35</v>
      </c>
      <c r="B22" s="12" t="s">
        <v>20</v>
      </c>
      <c r="C22" s="19">
        <v>150000</v>
      </c>
      <c r="D22" s="19">
        <v>750000</v>
      </c>
      <c r="E22" s="35">
        <f t="shared" si="0"/>
        <v>600000</v>
      </c>
      <c r="F22" s="35">
        <v>0</v>
      </c>
      <c r="G22" s="19">
        <v>250000</v>
      </c>
      <c r="H22" s="39">
        <f t="shared" si="1"/>
        <v>250000</v>
      </c>
    </row>
    <row r="23" spans="1:8" ht="31.2">
      <c r="A23" s="28" t="s">
        <v>36</v>
      </c>
      <c r="B23" s="14" t="s">
        <v>21</v>
      </c>
      <c r="C23" s="20">
        <f>C17-C18-C20-C21-C22</f>
        <v>990000</v>
      </c>
      <c r="D23" s="20">
        <f>D17-D18-D20-D21-D22</f>
        <v>230000</v>
      </c>
      <c r="E23" s="36">
        <f t="shared" si="0"/>
        <v>-760000</v>
      </c>
      <c r="F23" s="36">
        <f>F17-F18-F20-F21-F22</f>
        <v>-137000</v>
      </c>
      <c r="G23" s="20">
        <f>G17-G18-G20-G21-G22</f>
        <v>470000</v>
      </c>
      <c r="H23" s="40">
        <f t="shared" si="1"/>
        <v>607000</v>
      </c>
    </row>
    <row r="24" spans="1:8" ht="15.6">
      <c r="B24" s="15"/>
    </row>
  </sheetData>
  <mergeCells count="10">
    <mergeCell ref="A8:A9"/>
    <mergeCell ref="B8:B9"/>
    <mergeCell ref="C8:E8"/>
    <mergeCell ref="F8:H8"/>
    <mergeCell ref="G1:H1"/>
    <mergeCell ref="A2:H2"/>
    <mergeCell ref="A3:H3"/>
    <mergeCell ref="A4:H4"/>
    <mergeCell ref="A5:H5"/>
    <mergeCell ref="G7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bieu3a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2017-11-30T03:30:34Z</dcterms:modified>
</cp:coreProperties>
</file>