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>
    <mc:Choice Requires="x15">
      <x15ac:absPath xmlns:x15ac="http://schemas.microsoft.com/office/spreadsheetml/2010/11/ac" url="E:\fam1_5\fams-batch\conf\sale_marketing\templates\"/>
    </mc:Choice>
  </mc:AlternateContent>
  <xr:revisionPtr revIDLastSave="0" documentId="10_ncr:100000_{61FE0DE5-B0B9-471A-9B6D-B56B7DA4BB8A}" xr6:coauthVersionLast="31" xr6:coauthVersionMax="31" xr10:uidLastSave="{00000000-0000-0000-0000-000000000000}"/>
  <bookViews>
    <workbookView xWindow="0" yWindow="0" windowWidth="28695" windowHeight="13035" tabRatio="848" firstSheet="1" activeTab="1" xr2:uid="{00000000-000D-0000-FFFF-FFFF00000000}"/>
  </bookViews>
  <sheets>
    <sheet name="実績表_bk" sheetId="1" state="hidden" r:id="rId1"/>
    <sheet name="実績表 (Business results)" sheetId="2" r:id="rId2"/>
    <sheet name="営業収益(Business profit)" sheetId="9" r:id="rId3"/>
    <sheet name="建玉状況_FX(Position_FX)" sheetId="3" r:id="rId4"/>
    <sheet name="建玉状況_SC(Position_SC)" sheetId="4" r:id="rId5"/>
    <sheet name="約定状況_FX(Execution_FX)" sheetId="5" r:id="rId6"/>
    <sheet name="約定状況_SC(Execution_SC)" sheetId="6" r:id="rId7"/>
    <sheet name="シェア_FX(Share_FX)" sheetId="7" r:id="rId8"/>
    <sheet name="シェア_SC(Share_SC)" sheetId="8" r:id="rId9"/>
    <sheet name="businessreport" sheetId="12" state="hidden" r:id="rId10"/>
    <sheet name="CustomerTransactionHistory" sheetId="16" state="hidden" r:id="rId11"/>
    <sheet name="book_pnl_fx" sheetId="19" state="hidden" r:id="rId12"/>
    <sheet name="book_pnl_sc" sheetId="21" state="hidden" r:id="rId13"/>
    <sheet name="Others" sheetId="11" state="hidden" r:id="rId14"/>
    <sheet name="顧客PL_貼付用" sheetId="10" state="hidden" r:id="rId15"/>
    <sheet name="PLHistory" sheetId="24" state="hidden" r:id="rId16"/>
    <sheet name="DailyPosition" sheetId="26" state="hidden" r:id="rId17"/>
    <sheet name="DailySwapTotal" sheetId="23" state="hidden" r:id="rId18"/>
    <sheet name="DailySwap_MinFX" sheetId="27" state="hidden" r:id="rId19"/>
    <sheet name="DailySwap_LightFX" sheetId="28" state="hidden" r:id="rId20"/>
    <sheet name="約定状況_SC_貼付用" sheetId="13" state="hidden" r:id="rId21"/>
    <sheet name="約定状況_FX_貼付用" sheetId="14" state="hidden" r:id="rId22"/>
    <sheet name="建玉状況_FX_貼付用" sheetId="15" state="hidden" r:id="rId23"/>
    <sheet name="建玉状況_SC_貼付用" sheetId="17" state="hidden" r:id="rId24"/>
    <sheet name="レート収益_FX_貼付用" sheetId="18" state="hidden" r:id="rId25"/>
    <sheet name="レート収益_SC_貼付用" sheetId="20" state="hidden" r:id="rId26"/>
  </sheets>
  <calcPr calcId="179017"/>
</workbook>
</file>

<file path=xl/calcChain.xml><?xml version="1.0" encoding="utf-8"?>
<calcChain xmlns="http://schemas.openxmlformats.org/spreadsheetml/2006/main">
  <c r="V28" i="20" l="1"/>
  <c r="T28" i="20"/>
  <c r="R28" i="20"/>
  <c r="Q28" i="20"/>
  <c r="P28" i="20"/>
  <c r="N28" i="20"/>
  <c r="L28" i="20"/>
  <c r="J28" i="20"/>
  <c r="I28" i="20"/>
  <c r="H28" i="20"/>
  <c r="F28" i="20"/>
  <c r="D28" i="20"/>
  <c r="V27" i="20"/>
  <c r="U27" i="20"/>
  <c r="T27" i="20"/>
  <c r="S27" i="20"/>
  <c r="R27" i="20"/>
  <c r="Q27" i="20"/>
  <c r="P27" i="20"/>
  <c r="O27" i="20"/>
  <c r="N27" i="20"/>
  <c r="M27" i="20"/>
  <c r="L27" i="20"/>
  <c r="K27" i="20"/>
  <c r="J27" i="20"/>
  <c r="I27" i="20"/>
  <c r="H27" i="20"/>
  <c r="G27" i="20"/>
  <c r="W27" i="20" s="1"/>
  <c r="F27" i="20"/>
  <c r="E27" i="20"/>
  <c r="D27" i="20"/>
  <c r="C27" i="20"/>
  <c r="B27" i="20"/>
  <c r="V26" i="20"/>
  <c r="U26" i="20"/>
  <c r="T26" i="20"/>
  <c r="S26" i="20"/>
  <c r="R26" i="20"/>
  <c r="Q26" i="20"/>
  <c r="P26" i="20"/>
  <c r="O26" i="20"/>
  <c r="N26" i="20"/>
  <c r="M26" i="20"/>
  <c r="L26" i="20"/>
  <c r="K26" i="20"/>
  <c r="J26" i="20"/>
  <c r="I26" i="20"/>
  <c r="H26" i="20"/>
  <c r="G26" i="20"/>
  <c r="F26" i="20"/>
  <c r="E26" i="20"/>
  <c r="W26" i="20" s="1"/>
  <c r="D26" i="20"/>
  <c r="C26" i="20"/>
  <c r="B26" i="20"/>
  <c r="V25" i="20"/>
  <c r="U25" i="20"/>
  <c r="T25" i="20"/>
  <c r="S25" i="20"/>
  <c r="R25" i="20"/>
  <c r="Q25" i="20"/>
  <c r="P25" i="20"/>
  <c r="O25" i="20"/>
  <c r="N25" i="20"/>
  <c r="M25" i="20"/>
  <c r="L25" i="20"/>
  <c r="K25" i="20"/>
  <c r="J25" i="20"/>
  <c r="I25" i="20"/>
  <c r="H25" i="20"/>
  <c r="G25" i="20"/>
  <c r="F25" i="20"/>
  <c r="E25" i="20"/>
  <c r="D25" i="20"/>
  <c r="C25" i="20"/>
  <c r="W25" i="20" s="1"/>
  <c r="B25" i="20"/>
  <c r="W24" i="20"/>
  <c r="V24" i="20"/>
  <c r="U24" i="20"/>
  <c r="T24" i="20"/>
  <c r="S24" i="20"/>
  <c r="R24" i="20"/>
  <c r="Q24" i="20"/>
  <c r="P24" i="20"/>
  <c r="O24" i="20"/>
  <c r="N24" i="20"/>
  <c r="M24" i="20"/>
  <c r="L24" i="20"/>
  <c r="K24" i="20"/>
  <c r="J24" i="20"/>
  <c r="I24" i="20"/>
  <c r="H24" i="20"/>
  <c r="G24" i="20"/>
  <c r="F24" i="20"/>
  <c r="E24" i="20"/>
  <c r="D24" i="20"/>
  <c r="C24" i="20"/>
  <c r="B24" i="20"/>
  <c r="V23" i="20"/>
  <c r="U23" i="20"/>
  <c r="T23" i="20"/>
  <c r="S23" i="20"/>
  <c r="R23" i="20"/>
  <c r="Q23" i="20"/>
  <c r="P23" i="20"/>
  <c r="O23" i="20"/>
  <c r="N23" i="20"/>
  <c r="M23" i="20"/>
  <c r="L23" i="20"/>
  <c r="K23" i="20"/>
  <c r="J23" i="20"/>
  <c r="I23" i="20"/>
  <c r="H23" i="20"/>
  <c r="G23" i="20"/>
  <c r="W23" i="20" s="1"/>
  <c r="F23" i="20"/>
  <c r="E23" i="20"/>
  <c r="D23" i="20"/>
  <c r="C23" i="20"/>
  <c r="B23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W22" i="20" s="1"/>
  <c r="D22" i="20"/>
  <c r="C22" i="20"/>
  <c r="B22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C21" i="20"/>
  <c r="W21" i="20" s="1"/>
  <c r="B21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B20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W19" i="20" s="1"/>
  <c r="F19" i="20"/>
  <c r="E19" i="20"/>
  <c r="D19" i="20"/>
  <c r="C19" i="20"/>
  <c r="B19" i="20"/>
  <c r="V18" i="20"/>
  <c r="U18" i="20"/>
  <c r="T18" i="20"/>
  <c r="S18" i="20"/>
  <c r="R18" i="20"/>
  <c r="Q18" i="20"/>
  <c r="P18" i="20"/>
  <c r="O18" i="20"/>
  <c r="N18" i="20"/>
  <c r="M18" i="20"/>
  <c r="L18" i="20"/>
  <c r="K18" i="20"/>
  <c r="J18" i="20"/>
  <c r="I18" i="20"/>
  <c r="H18" i="20"/>
  <c r="G18" i="20"/>
  <c r="F18" i="20"/>
  <c r="E18" i="20"/>
  <c r="W18" i="20" s="1"/>
  <c r="D18" i="20"/>
  <c r="C18" i="20"/>
  <c r="B18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W17" i="20" s="1"/>
  <c r="B17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W15" i="20" s="1"/>
  <c r="F15" i="20"/>
  <c r="E15" i="20"/>
  <c r="D15" i="20"/>
  <c r="C15" i="20"/>
  <c r="B15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W14" i="20" s="1"/>
  <c r="D14" i="20"/>
  <c r="C14" i="20"/>
  <c r="B14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D13" i="20"/>
  <c r="C13" i="20"/>
  <c r="W13" i="20" s="1"/>
  <c r="B13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B12" i="20"/>
  <c r="V11" i="20"/>
  <c r="U11" i="20"/>
  <c r="T11" i="20"/>
  <c r="S11" i="20"/>
  <c r="R11" i="20"/>
  <c r="Q11" i="20"/>
  <c r="P11" i="20"/>
  <c r="O11" i="20"/>
  <c r="N11" i="20"/>
  <c r="M11" i="20"/>
  <c r="L11" i="20"/>
  <c r="K11" i="20"/>
  <c r="J11" i="20"/>
  <c r="I11" i="20"/>
  <c r="H11" i="20"/>
  <c r="G11" i="20"/>
  <c r="W11" i="20" s="1"/>
  <c r="F11" i="20"/>
  <c r="E11" i="20"/>
  <c r="D11" i="20"/>
  <c r="C11" i="20"/>
  <c r="B11" i="20"/>
  <c r="V10" i="20"/>
  <c r="U10" i="20"/>
  <c r="T10" i="20"/>
  <c r="S10" i="20"/>
  <c r="R10" i="20"/>
  <c r="Q10" i="20"/>
  <c r="P10" i="20"/>
  <c r="O10" i="20"/>
  <c r="N10" i="20"/>
  <c r="M10" i="20"/>
  <c r="L10" i="20"/>
  <c r="K10" i="20"/>
  <c r="J10" i="20"/>
  <c r="I10" i="20"/>
  <c r="H10" i="20"/>
  <c r="G10" i="20"/>
  <c r="F10" i="20"/>
  <c r="E10" i="20"/>
  <c r="W10" i="20" s="1"/>
  <c r="D10" i="20"/>
  <c r="C10" i="20"/>
  <c r="B10" i="20"/>
  <c r="V9" i="20"/>
  <c r="U9" i="20"/>
  <c r="T9" i="20"/>
  <c r="S9" i="20"/>
  <c r="R9" i="20"/>
  <c r="Q9" i="20"/>
  <c r="P9" i="20"/>
  <c r="O9" i="20"/>
  <c r="N9" i="20"/>
  <c r="M9" i="20"/>
  <c r="L9" i="20"/>
  <c r="K9" i="20"/>
  <c r="J9" i="20"/>
  <c r="I9" i="20"/>
  <c r="H9" i="20"/>
  <c r="G9" i="20"/>
  <c r="F9" i="20"/>
  <c r="E9" i="20"/>
  <c r="D9" i="20"/>
  <c r="C9" i="20"/>
  <c r="W9" i="20" s="1"/>
  <c r="B9" i="20"/>
  <c r="W8" i="20"/>
  <c r="V8" i="20"/>
  <c r="U8" i="20"/>
  <c r="T8" i="20"/>
  <c r="S8" i="20"/>
  <c r="R8" i="20"/>
  <c r="Q8" i="20"/>
  <c r="P8" i="20"/>
  <c r="O8" i="20"/>
  <c r="N8" i="20"/>
  <c r="M8" i="20"/>
  <c r="L8" i="20"/>
  <c r="K8" i="20"/>
  <c r="J8" i="20"/>
  <c r="I8" i="20"/>
  <c r="H8" i="20"/>
  <c r="G8" i="20"/>
  <c r="F8" i="20"/>
  <c r="E8" i="20"/>
  <c r="D8" i="20"/>
  <c r="C8" i="20"/>
  <c r="B8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W7" i="20" s="1"/>
  <c r="F7" i="20"/>
  <c r="E7" i="20"/>
  <c r="D7" i="20"/>
  <c r="C7" i="20"/>
  <c r="B7" i="20"/>
  <c r="V6" i="20"/>
  <c r="U6" i="20"/>
  <c r="T6" i="20"/>
  <c r="S6" i="20"/>
  <c r="R6" i="20"/>
  <c r="Q6" i="20"/>
  <c r="P6" i="20"/>
  <c r="O6" i="20"/>
  <c r="O28" i="20" s="1"/>
  <c r="N6" i="20"/>
  <c r="M6" i="20"/>
  <c r="L6" i="20"/>
  <c r="K6" i="20"/>
  <c r="J6" i="20"/>
  <c r="I6" i="20"/>
  <c r="H6" i="20"/>
  <c r="G6" i="20"/>
  <c r="G28" i="20" s="1"/>
  <c r="F6" i="20"/>
  <c r="E6" i="20"/>
  <c r="W6" i="20" s="1"/>
  <c r="D6" i="20"/>
  <c r="C6" i="20"/>
  <c r="B6" i="20"/>
  <c r="V5" i="20"/>
  <c r="U5" i="20"/>
  <c r="U28" i="20" s="1"/>
  <c r="T5" i="20"/>
  <c r="S5" i="20"/>
  <c r="S28" i="20" s="1"/>
  <c r="R5" i="20"/>
  <c r="Q5" i="20"/>
  <c r="P5" i="20"/>
  <c r="O5" i="20"/>
  <c r="N5" i="20"/>
  <c r="M5" i="20"/>
  <c r="M28" i="20" s="1"/>
  <c r="L5" i="20"/>
  <c r="K5" i="20"/>
  <c r="K28" i="20" s="1"/>
  <c r="J5" i="20"/>
  <c r="I5" i="20"/>
  <c r="H5" i="20"/>
  <c r="G5" i="20"/>
  <c r="F5" i="20"/>
  <c r="E5" i="20"/>
  <c r="E28" i="20" s="1"/>
  <c r="D5" i="20"/>
  <c r="C5" i="20"/>
  <c r="W5" i="20" s="1"/>
  <c r="B5" i="20"/>
  <c r="S28" i="18"/>
  <c r="Q28" i="18"/>
  <c r="P28" i="18"/>
  <c r="O28" i="18"/>
  <c r="K28" i="18"/>
  <c r="I28" i="18"/>
  <c r="H28" i="18"/>
  <c r="G28" i="18"/>
  <c r="C28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W27" i="18" s="1"/>
  <c r="E27" i="18"/>
  <c r="D27" i="18"/>
  <c r="C27" i="18"/>
  <c r="B27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W26" i="18" s="1"/>
  <c r="C26" i="18"/>
  <c r="B26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W25" i="18" s="1"/>
  <c r="B25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W23" i="18" s="1"/>
  <c r="E23" i="18"/>
  <c r="D23" i="18"/>
  <c r="C23" i="18"/>
  <c r="B23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W22" i="18" s="1"/>
  <c r="C22" i="18"/>
  <c r="B22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W21" i="18" s="1"/>
  <c r="B21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W19" i="18" s="1"/>
  <c r="E19" i="18"/>
  <c r="D19" i="18"/>
  <c r="C19" i="18"/>
  <c r="B19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W18" i="18" s="1"/>
  <c r="C18" i="18"/>
  <c r="B18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W17" i="18" s="1"/>
  <c r="B17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B16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W15" i="18" s="1"/>
  <c r="E15" i="18"/>
  <c r="D15" i="18"/>
  <c r="C15" i="18"/>
  <c r="B15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W14" i="18" s="1"/>
  <c r="C14" i="18"/>
  <c r="B14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W13" i="18" s="1"/>
  <c r="B13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B12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W11" i="18" s="1"/>
  <c r="E11" i="18"/>
  <c r="D11" i="18"/>
  <c r="C11" i="18"/>
  <c r="B11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W10" i="18" s="1"/>
  <c r="C10" i="18"/>
  <c r="B10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W9" i="18" s="1"/>
  <c r="B9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V7" i="18"/>
  <c r="U7" i="18"/>
  <c r="T7" i="18"/>
  <c r="S7" i="18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W7" i="18" s="1"/>
  <c r="E7" i="18"/>
  <c r="D7" i="18"/>
  <c r="C7" i="18"/>
  <c r="B7" i="18"/>
  <c r="V6" i="18"/>
  <c r="V28" i="18" s="1"/>
  <c r="U6" i="18"/>
  <c r="U28" i="18" s="1"/>
  <c r="T6" i="18"/>
  <c r="S6" i="18"/>
  <c r="R6" i="18"/>
  <c r="Q6" i="18"/>
  <c r="P6" i="18"/>
  <c r="O6" i="18"/>
  <c r="N6" i="18"/>
  <c r="N28" i="18" s="1"/>
  <c r="M6" i="18"/>
  <c r="M28" i="18" s="1"/>
  <c r="L6" i="18"/>
  <c r="K6" i="18"/>
  <c r="J6" i="18"/>
  <c r="I6" i="18"/>
  <c r="H6" i="18"/>
  <c r="G6" i="18"/>
  <c r="F6" i="18"/>
  <c r="F28" i="18" s="1"/>
  <c r="E6" i="18"/>
  <c r="E28" i="18" s="1"/>
  <c r="D6" i="18"/>
  <c r="W6" i="18" s="1"/>
  <c r="C6" i="18"/>
  <c r="B6" i="18"/>
  <c r="V5" i="18"/>
  <c r="U5" i="18"/>
  <c r="T5" i="18"/>
  <c r="T28" i="18" s="1"/>
  <c r="S5" i="18"/>
  <c r="R5" i="18"/>
  <c r="R28" i="18" s="1"/>
  <c r="Q5" i="18"/>
  <c r="P5" i="18"/>
  <c r="O5" i="18"/>
  <c r="N5" i="18"/>
  <c r="M5" i="18"/>
  <c r="L5" i="18"/>
  <c r="L28" i="18" s="1"/>
  <c r="K5" i="18"/>
  <c r="J5" i="18"/>
  <c r="J28" i="18" s="1"/>
  <c r="I5" i="18"/>
  <c r="H5" i="18"/>
  <c r="G5" i="18"/>
  <c r="F5" i="18"/>
  <c r="E5" i="18"/>
  <c r="D5" i="18"/>
  <c r="D28" i="18" s="1"/>
  <c r="C5" i="18"/>
  <c r="W5" i="18" s="1"/>
  <c r="B5" i="18"/>
  <c r="CE28" i="17"/>
  <c r="CD28" i="17"/>
  <c r="CC28" i="17"/>
  <c r="CB28" i="17"/>
  <c r="CA28" i="17"/>
  <c r="BZ28" i="17"/>
  <c r="BX28" i="17"/>
  <c r="BY28" i="17" s="1"/>
  <c r="BW28" i="17"/>
  <c r="BV28" i="17"/>
  <c r="BU28" i="17"/>
  <c r="BT28" i="17"/>
  <c r="BS28" i="17"/>
  <c r="BR28" i="17"/>
  <c r="BP28" i="17"/>
  <c r="BQ28" i="17" s="1"/>
  <c r="BO28" i="17"/>
  <c r="BN28" i="17"/>
  <c r="BM28" i="17"/>
  <c r="BL28" i="17"/>
  <c r="BK28" i="17"/>
  <c r="BJ28" i="17"/>
  <c r="BH28" i="17"/>
  <c r="BI28" i="17" s="1"/>
  <c r="BG28" i="17"/>
  <c r="BF28" i="17"/>
  <c r="BE28" i="17"/>
  <c r="BD28" i="17"/>
  <c r="BC28" i="17"/>
  <c r="BB28" i="17"/>
  <c r="AZ28" i="17"/>
  <c r="BA28" i="17" s="1"/>
  <c r="AY28" i="17"/>
  <c r="AX28" i="17"/>
  <c r="AW28" i="17"/>
  <c r="AV28" i="17"/>
  <c r="AU28" i="17"/>
  <c r="AT28" i="17"/>
  <c r="AR28" i="17"/>
  <c r="AS28" i="17" s="1"/>
  <c r="AQ28" i="17"/>
  <c r="AP28" i="17"/>
  <c r="AO28" i="17"/>
  <c r="AN28" i="17"/>
  <c r="AM28" i="17"/>
  <c r="AL28" i="17"/>
  <c r="AJ28" i="17"/>
  <c r="AK28" i="17" s="1"/>
  <c r="AI28" i="17"/>
  <c r="AH28" i="17"/>
  <c r="AG28" i="17"/>
  <c r="AF28" i="17"/>
  <c r="AE28" i="17"/>
  <c r="AD28" i="17"/>
  <c r="AB28" i="17"/>
  <c r="AC28" i="17" s="1"/>
  <c r="AA28" i="17"/>
  <c r="Z28" i="17"/>
  <c r="Y28" i="17"/>
  <c r="X28" i="17"/>
  <c r="W28" i="17"/>
  <c r="V28" i="17"/>
  <c r="T28" i="17"/>
  <c r="U28" i="17" s="1"/>
  <c r="S28" i="17"/>
  <c r="R28" i="17"/>
  <c r="Q28" i="17"/>
  <c r="P28" i="17"/>
  <c r="O28" i="17"/>
  <c r="N28" i="17"/>
  <c r="L28" i="17"/>
  <c r="M28" i="17" s="1"/>
  <c r="K28" i="17"/>
  <c r="J28" i="17"/>
  <c r="I28" i="17"/>
  <c r="H28" i="17"/>
  <c r="G28" i="17"/>
  <c r="F28" i="17"/>
  <c r="D28" i="17"/>
  <c r="E28" i="17" s="1"/>
  <c r="C28" i="17"/>
  <c r="B28" i="17"/>
  <c r="CE27" i="17"/>
  <c r="CD27" i="17"/>
  <c r="CC27" i="17"/>
  <c r="CB27" i="17"/>
  <c r="CA27" i="17"/>
  <c r="BZ27" i="17"/>
  <c r="BY27" i="17"/>
  <c r="BX27" i="17"/>
  <c r="BW27" i="17"/>
  <c r="BV27" i="17"/>
  <c r="BU27" i="17"/>
  <c r="BT27" i="17"/>
  <c r="BS27" i="17"/>
  <c r="BR27" i="17"/>
  <c r="BQ27" i="17"/>
  <c r="BP27" i="17"/>
  <c r="BO27" i="17"/>
  <c r="BN27" i="17"/>
  <c r="BM27" i="17"/>
  <c r="BL27" i="17"/>
  <c r="BK27" i="17"/>
  <c r="BJ27" i="17"/>
  <c r="BI27" i="17"/>
  <c r="BH27" i="17"/>
  <c r="BG27" i="17"/>
  <c r="BF27" i="17"/>
  <c r="BE27" i="17"/>
  <c r="BD27" i="17"/>
  <c r="BC27" i="17"/>
  <c r="BB27" i="17"/>
  <c r="BA27" i="17"/>
  <c r="AZ27" i="17"/>
  <c r="AY27" i="17"/>
  <c r="AX27" i="17"/>
  <c r="AV27" i="17"/>
  <c r="AU27" i="17"/>
  <c r="AW27" i="17" s="1"/>
  <c r="AT27" i="17"/>
  <c r="AS27" i="17"/>
  <c r="AR27" i="17"/>
  <c r="AQ27" i="17"/>
  <c r="AP27" i="17"/>
  <c r="AN27" i="17"/>
  <c r="AM27" i="17"/>
  <c r="AO27" i="17" s="1"/>
  <c r="AL27" i="17"/>
  <c r="AK27" i="17"/>
  <c r="AJ27" i="17"/>
  <c r="AI27" i="17"/>
  <c r="AH27" i="17"/>
  <c r="AF27" i="17"/>
  <c r="AE27" i="17"/>
  <c r="AG27" i="17" s="1"/>
  <c r="AD27" i="17"/>
  <c r="AC27" i="17"/>
  <c r="AB27" i="17"/>
  <c r="AA27" i="17"/>
  <c r="Z27" i="17"/>
  <c r="X27" i="17"/>
  <c r="W27" i="17"/>
  <c r="Y27" i="17" s="1"/>
  <c r="V27" i="17"/>
  <c r="U27" i="17"/>
  <c r="T27" i="17"/>
  <c r="S27" i="17"/>
  <c r="R27" i="17"/>
  <c r="P27" i="17"/>
  <c r="O27" i="17"/>
  <c r="Q27" i="17" s="1"/>
  <c r="N27" i="17"/>
  <c r="M27" i="17"/>
  <c r="L27" i="17"/>
  <c r="K27" i="17"/>
  <c r="J27" i="17"/>
  <c r="H27" i="17"/>
  <c r="G27" i="17"/>
  <c r="I27" i="17" s="1"/>
  <c r="F27" i="17"/>
  <c r="E27" i="17"/>
  <c r="D27" i="17"/>
  <c r="C27" i="17"/>
  <c r="B27" i="17"/>
  <c r="CD26" i="17"/>
  <c r="CC26" i="17"/>
  <c r="CB26" i="17"/>
  <c r="CA26" i="17"/>
  <c r="BZ26" i="17"/>
  <c r="BX26" i="17"/>
  <c r="BW26" i="17"/>
  <c r="BY26" i="17" s="1"/>
  <c r="BV26" i="17"/>
  <c r="BU26" i="17"/>
  <c r="BT26" i="17"/>
  <c r="BS26" i="17"/>
  <c r="BR26" i="17"/>
  <c r="BP26" i="17"/>
  <c r="BO26" i="17"/>
  <c r="BQ26" i="17" s="1"/>
  <c r="BN26" i="17"/>
  <c r="BM26" i="17"/>
  <c r="BL26" i="17"/>
  <c r="BK26" i="17"/>
  <c r="BJ26" i="17"/>
  <c r="BH26" i="17"/>
  <c r="BG26" i="17"/>
  <c r="BF26" i="17"/>
  <c r="BE26" i="17"/>
  <c r="BD26" i="17"/>
  <c r="BC26" i="17"/>
  <c r="BB26" i="17"/>
  <c r="AZ26" i="17"/>
  <c r="AY26" i="17"/>
  <c r="BA26" i="17" s="1"/>
  <c r="AX26" i="17"/>
  <c r="AW26" i="17"/>
  <c r="AV26" i="17"/>
  <c r="AU26" i="17"/>
  <c r="AT26" i="17"/>
  <c r="AR26" i="17"/>
  <c r="AQ26" i="17"/>
  <c r="AP26" i="17"/>
  <c r="AO26" i="17"/>
  <c r="AN26" i="17"/>
  <c r="AM26" i="17"/>
  <c r="AL26" i="17"/>
  <c r="AJ26" i="17"/>
  <c r="AI26" i="17"/>
  <c r="AK26" i="17" s="1"/>
  <c r="AH26" i="17"/>
  <c r="AG26" i="17"/>
  <c r="AF26" i="17"/>
  <c r="AE26" i="17"/>
  <c r="AD26" i="17"/>
  <c r="AB26" i="17"/>
  <c r="AA26" i="17"/>
  <c r="Z26" i="17"/>
  <c r="Y26" i="17"/>
  <c r="X26" i="17"/>
  <c r="W26" i="17"/>
  <c r="V26" i="17"/>
  <c r="T26" i="17"/>
  <c r="S26" i="17"/>
  <c r="R26" i="17"/>
  <c r="Q26" i="17"/>
  <c r="P26" i="17"/>
  <c r="O26" i="17"/>
  <c r="N26" i="17"/>
  <c r="L26" i="17"/>
  <c r="K26" i="17"/>
  <c r="M26" i="17" s="1"/>
  <c r="J26" i="17"/>
  <c r="I26" i="17"/>
  <c r="H26" i="17"/>
  <c r="G26" i="17"/>
  <c r="F26" i="17"/>
  <c r="D26" i="17"/>
  <c r="C26" i="17"/>
  <c r="E26" i="17" s="1"/>
  <c r="B26" i="17"/>
  <c r="CE25" i="17"/>
  <c r="CD25" i="17"/>
  <c r="CB25" i="17"/>
  <c r="CA25" i="17"/>
  <c r="CC25" i="17" s="1"/>
  <c r="BZ25" i="17"/>
  <c r="BY25" i="17"/>
  <c r="BX25" i="17"/>
  <c r="BW25" i="17"/>
  <c r="BV25" i="17"/>
  <c r="BT25" i="17"/>
  <c r="BS25" i="17"/>
  <c r="BU25" i="17" s="1"/>
  <c r="BR25" i="17"/>
  <c r="BQ25" i="17"/>
  <c r="BP25" i="17"/>
  <c r="BO25" i="17"/>
  <c r="BN25" i="17"/>
  <c r="BL25" i="17"/>
  <c r="BK25" i="17"/>
  <c r="BM25" i="17" s="1"/>
  <c r="BJ25" i="17"/>
  <c r="BI25" i="17"/>
  <c r="BH25" i="17"/>
  <c r="BG25" i="17"/>
  <c r="BF25" i="17"/>
  <c r="BD25" i="17"/>
  <c r="BC25" i="17"/>
  <c r="BE25" i="17" s="1"/>
  <c r="BB25" i="17"/>
  <c r="BA25" i="17"/>
  <c r="AZ25" i="17"/>
  <c r="AY25" i="17"/>
  <c r="AX25" i="17"/>
  <c r="AV25" i="17"/>
  <c r="AU25" i="17"/>
  <c r="AW25" i="17" s="1"/>
  <c r="AT25" i="17"/>
  <c r="AS25" i="17"/>
  <c r="AR25" i="17"/>
  <c r="AQ25" i="17"/>
  <c r="AP25" i="17"/>
  <c r="AN25" i="17"/>
  <c r="AM25" i="17"/>
  <c r="AO25" i="17" s="1"/>
  <c r="AL25" i="17"/>
  <c r="AK25" i="17"/>
  <c r="AJ25" i="17"/>
  <c r="AI25" i="17"/>
  <c r="AH25" i="17"/>
  <c r="AF25" i="17"/>
  <c r="AE25" i="17"/>
  <c r="AG25" i="17" s="1"/>
  <c r="AD25" i="17"/>
  <c r="AC25" i="17"/>
  <c r="AB25" i="17"/>
  <c r="AA25" i="17"/>
  <c r="Z25" i="17"/>
  <c r="X25" i="17"/>
  <c r="W25" i="17"/>
  <c r="Y25" i="17" s="1"/>
  <c r="V25" i="17"/>
  <c r="U25" i="17"/>
  <c r="T25" i="17"/>
  <c r="S25" i="17"/>
  <c r="R25" i="17"/>
  <c r="P25" i="17"/>
  <c r="O25" i="17"/>
  <c r="Q25" i="17" s="1"/>
  <c r="N25" i="17"/>
  <c r="M25" i="17"/>
  <c r="L25" i="17"/>
  <c r="K25" i="17"/>
  <c r="J25" i="17"/>
  <c r="H25" i="17"/>
  <c r="G25" i="17"/>
  <c r="I25" i="17" s="1"/>
  <c r="F25" i="17"/>
  <c r="E25" i="17"/>
  <c r="D25" i="17"/>
  <c r="C25" i="17"/>
  <c r="B25" i="17"/>
  <c r="CD24" i="17"/>
  <c r="CB24" i="17"/>
  <c r="CC24" i="17" s="1"/>
  <c r="CA24" i="17"/>
  <c r="BZ24" i="17"/>
  <c r="BY24" i="17"/>
  <c r="BX24" i="17"/>
  <c r="BW24" i="17"/>
  <c r="BV24" i="17"/>
  <c r="BT24" i="17"/>
  <c r="BU24" i="17" s="1"/>
  <c r="BS24" i="17"/>
  <c r="BR24" i="17"/>
  <c r="BQ24" i="17"/>
  <c r="BP24" i="17"/>
  <c r="BO24" i="17"/>
  <c r="BN24" i="17"/>
  <c r="BL24" i="17"/>
  <c r="BM24" i="17" s="1"/>
  <c r="BK24" i="17"/>
  <c r="BJ24" i="17"/>
  <c r="BI24" i="17"/>
  <c r="BH24" i="17"/>
  <c r="BG24" i="17"/>
  <c r="BF24" i="17"/>
  <c r="BD24" i="17"/>
  <c r="BE24" i="17" s="1"/>
  <c r="BC24" i="17"/>
  <c r="BB24" i="17"/>
  <c r="BA24" i="17"/>
  <c r="AZ24" i="17"/>
  <c r="AY24" i="17"/>
  <c r="AX24" i="17"/>
  <c r="AV24" i="17"/>
  <c r="AW24" i="17" s="1"/>
  <c r="AU24" i="17"/>
  <c r="AT24" i="17"/>
  <c r="AS24" i="17"/>
  <c r="AR24" i="17"/>
  <c r="AQ24" i="17"/>
  <c r="AP24" i="17"/>
  <c r="AN24" i="17"/>
  <c r="AO24" i="17" s="1"/>
  <c r="AM24" i="17"/>
  <c r="AL24" i="17"/>
  <c r="AK24" i="17"/>
  <c r="AJ24" i="17"/>
  <c r="AI24" i="17"/>
  <c r="AH24" i="17"/>
  <c r="AF24" i="17"/>
  <c r="AG24" i="17" s="1"/>
  <c r="AE24" i="17"/>
  <c r="AD24" i="17"/>
  <c r="AC24" i="17"/>
  <c r="AB24" i="17"/>
  <c r="AA24" i="17"/>
  <c r="Z24" i="17"/>
  <c r="X24" i="17"/>
  <c r="Y24" i="17" s="1"/>
  <c r="W24" i="17"/>
  <c r="V24" i="17"/>
  <c r="U24" i="17"/>
  <c r="T24" i="17"/>
  <c r="S24" i="17"/>
  <c r="R24" i="17"/>
  <c r="P24" i="17"/>
  <c r="Q24" i="17" s="1"/>
  <c r="O24" i="17"/>
  <c r="N24" i="17"/>
  <c r="M24" i="17"/>
  <c r="L24" i="17"/>
  <c r="K24" i="17"/>
  <c r="J24" i="17"/>
  <c r="H24" i="17"/>
  <c r="I24" i="17" s="1"/>
  <c r="G24" i="17"/>
  <c r="F24" i="17"/>
  <c r="E24" i="17"/>
  <c r="D24" i="17"/>
  <c r="C24" i="17"/>
  <c r="B24" i="17"/>
  <c r="CE23" i="17"/>
  <c r="CD23" i="17"/>
  <c r="CC23" i="17"/>
  <c r="CB23" i="17"/>
  <c r="CA23" i="17"/>
  <c r="BZ23" i="17"/>
  <c r="BY23" i="17"/>
  <c r="BX23" i="17"/>
  <c r="BW23" i="17"/>
  <c r="BV23" i="17"/>
  <c r="BU23" i="17"/>
  <c r="BT23" i="17"/>
  <c r="BS23" i="17"/>
  <c r="BR23" i="17"/>
  <c r="BQ23" i="17"/>
  <c r="BP23" i="17"/>
  <c r="BO23" i="17"/>
  <c r="BN23" i="17"/>
  <c r="BM23" i="17"/>
  <c r="BL23" i="17"/>
  <c r="BK23" i="17"/>
  <c r="BJ23" i="17"/>
  <c r="BI23" i="17"/>
  <c r="BH23" i="17"/>
  <c r="BG23" i="17"/>
  <c r="BF23" i="17"/>
  <c r="BE23" i="17"/>
  <c r="BD23" i="17"/>
  <c r="BC23" i="17"/>
  <c r="BB23" i="17"/>
  <c r="BA23" i="17"/>
  <c r="AZ23" i="17"/>
  <c r="AY23" i="17"/>
  <c r="AX23" i="17"/>
  <c r="AW23" i="17"/>
  <c r="AV23" i="17"/>
  <c r="AU23" i="17"/>
  <c r="AT23" i="17"/>
  <c r="AS23" i="17"/>
  <c r="AR23" i="17"/>
  <c r="AQ23" i="17"/>
  <c r="AP23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B23" i="17"/>
  <c r="CD22" i="17"/>
  <c r="CB22" i="17"/>
  <c r="CA22" i="17"/>
  <c r="BZ22" i="17"/>
  <c r="BY22" i="17"/>
  <c r="BX22" i="17"/>
  <c r="BW22" i="17"/>
  <c r="BV22" i="17"/>
  <c r="BT22" i="17"/>
  <c r="BS22" i="17"/>
  <c r="BU22" i="17" s="1"/>
  <c r="BR22" i="17"/>
  <c r="BQ22" i="17"/>
  <c r="BP22" i="17"/>
  <c r="BO22" i="17"/>
  <c r="BN22" i="17"/>
  <c r="BL22" i="17"/>
  <c r="BK22" i="17"/>
  <c r="BJ22" i="17"/>
  <c r="BI22" i="17"/>
  <c r="BH22" i="17"/>
  <c r="BG22" i="17"/>
  <c r="BF22" i="17"/>
  <c r="BD22" i="17"/>
  <c r="BC22" i="17"/>
  <c r="BE22" i="17" s="1"/>
  <c r="BB22" i="17"/>
  <c r="BA22" i="17"/>
  <c r="AZ22" i="17"/>
  <c r="AY22" i="17"/>
  <c r="AX22" i="17"/>
  <c r="AV22" i="17"/>
  <c r="AU22" i="17"/>
  <c r="AT22" i="17"/>
  <c r="AS22" i="17"/>
  <c r="AR22" i="17"/>
  <c r="AQ22" i="17"/>
  <c r="AP22" i="17"/>
  <c r="AN22" i="17"/>
  <c r="AM22" i="17"/>
  <c r="AL22" i="17"/>
  <c r="AK22" i="17"/>
  <c r="AJ22" i="17"/>
  <c r="AI22" i="17"/>
  <c r="AH22" i="17"/>
  <c r="AF22" i="17"/>
  <c r="AE22" i="17"/>
  <c r="AG22" i="17" s="1"/>
  <c r="AD22" i="17"/>
  <c r="AC22" i="17"/>
  <c r="AB22" i="17"/>
  <c r="AA22" i="17"/>
  <c r="Z22" i="17"/>
  <c r="X22" i="17"/>
  <c r="W22" i="17"/>
  <c r="Y22" i="17" s="1"/>
  <c r="V22" i="17"/>
  <c r="U22" i="17"/>
  <c r="T22" i="17"/>
  <c r="S22" i="17"/>
  <c r="R22" i="17"/>
  <c r="P22" i="17"/>
  <c r="O22" i="17"/>
  <c r="N22" i="17"/>
  <c r="M22" i="17"/>
  <c r="L22" i="17"/>
  <c r="K22" i="17"/>
  <c r="J22" i="17"/>
  <c r="H22" i="17"/>
  <c r="G22" i="17"/>
  <c r="I22" i="17" s="1"/>
  <c r="F22" i="17"/>
  <c r="E22" i="17"/>
  <c r="D22" i="17"/>
  <c r="C22" i="17"/>
  <c r="B22" i="17"/>
  <c r="CE21" i="17"/>
  <c r="CD21" i="17"/>
  <c r="CC21" i="17"/>
  <c r="CB21" i="17"/>
  <c r="CA21" i="17"/>
  <c r="BZ21" i="17"/>
  <c r="BX21" i="17"/>
  <c r="BW21" i="17"/>
  <c r="BY21" i="17" s="1"/>
  <c r="BV21" i="17"/>
  <c r="BU21" i="17"/>
  <c r="BT21" i="17"/>
  <c r="BS21" i="17"/>
  <c r="BR21" i="17"/>
  <c r="BP21" i="17"/>
  <c r="BO21" i="17"/>
  <c r="BQ21" i="17" s="1"/>
  <c r="BN21" i="17"/>
  <c r="BM21" i="17"/>
  <c r="BL21" i="17"/>
  <c r="BK21" i="17"/>
  <c r="BJ21" i="17"/>
  <c r="BH21" i="17"/>
  <c r="BG21" i="17"/>
  <c r="BI21" i="17" s="1"/>
  <c r="BF21" i="17"/>
  <c r="BE21" i="17"/>
  <c r="BD21" i="17"/>
  <c r="BC21" i="17"/>
  <c r="BB21" i="17"/>
  <c r="AZ21" i="17"/>
  <c r="AY21" i="17"/>
  <c r="BA21" i="17" s="1"/>
  <c r="AX21" i="17"/>
  <c r="AW21" i="17"/>
  <c r="AV21" i="17"/>
  <c r="AU21" i="17"/>
  <c r="AT21" i="17"/>
  <c r="AR21" i="17"/>
  <c r="AQ21" i="17"/>
  <c r="AS21" i="17" s="1"/>
  <c r="AP21" i="17"/>
  <c r="AO21" i="17"/>
  <c r="AN21" i="17"/>
  <c r="AM21" i="17"/>
  <c r="AL21" i="17"/>
  <c r="AJ21" i="17"/>
  <c r="AI21" i="17"/>
  <c r="AK21" i="17" s="1"/>
  <c r="AH21" i="17"/>
  <c r="AG21" i="17"/>
  <c r="AF21" i="17"/>
  <c r="AE21" i="17"/>
  <c r="AD21" i="17"/>
  <c r="AB21" i="17"/>
  <c r="AA21" i="17"/>
  <c r="AC21" i="17" s="1"/>
  <c r="Z21" i="17"/>
  <c r="Y21" i="17"/>
  <c r="X21" i="17"/>
  <c r="W21" i="17"/>
  <c r="V21" i="17"/>
  <c r="T21" i="17"/>
  <c r="S21" i="17"/>
  <c r="U21" i="17" s="1"/>
  <c r="R21" i="17"/>
  <c r="Q21" i="17"/>
  <c r="P21" i="17"/>
  <c r="O21" i="17"/>
  <c r="N21" i="17"/>
  <c r="L21" i="17"/>
  <c r="K21" i="17"/>
  <c r="M21" i="17" s="1"/>
  <c r="J21" i="17"/>
  <c r="I21" i="17"/>
  <c r="H21" i="17"/>
  <c r="G21" i="17"/>
  <c r="F21" i="17"/>
  <c r="D21" i="17"/>
  <c r="C21" i="17"/>
  <c r="E21" i="17" s="1"/>
  <c r="B21" i="17"/>
  <c r="CD20" i="17"/>
  <c r="CC20" i="17"/>
  <c r="CB20" i="17"/>
  <c r="CA20" i="17"/>
  <c r="BZ20" i="17"/>
  <c r="BX20" i="17"/>
  <c r="BY20" i="17" s="1"/>
  <c r="BW20" i="17"/>
  <c r="BV20" i="17"/>
  <c r="BU20" i="17"/>
  <c r="BT20" i="17"/>
  <c r="BS20" i="17"/>
  <c r="BR20" i="17"/>
  <c r="BP20" i="17"/>
  <c r="BQ20" i="17" s="1"/>
  <c r="BO20" i="17"/>
  <c r="BN20" i="17"/>
  <c r="BM20" i="17"/>
  <c r="BL20" i="17"/>
  <c r="BK20" i="17"/>
  <c r="BJ20" i="17"/>
  <c r="BH20" i="17"/>
  <c r="BI20" i="17" s="1"/>
  <c r="BG20" i="17"/>
  <c r="BF20" i="17"/>
  <c r="BE20" i="17"/>
  <c r="BD20" i="17"/>
  <c r="BC20" i="17"/>
  <c r="BB20" i="17"/>
  <c r="AZ20" i="17"/>
  <c r="BA20" i="17" s="1"/>
  <c r="AY20" i="17"/>
  <c r="AX20" i="17"/>
  <c r="AW20" i="17"/>
  <c r="AV20" i="17"/>
  <c r="AU20" i="17"/>
  <c r="AT20" i="17"/>
  <c r="AR20" i="17"/>
  <c r="AS20" i="17" s="1"/>
  <c r="AQ20" i="17"/>
  <c r="AP20" i="17"/>
  <c r="AO20" i="17"/>
  <c r="AN20" i="17"/>
  <c r="AM20" i="17"/>
  <c r="AL20" i="17"/>
  <c r="AJ20" i="17"/>
  <c r="AK20" i="17" s="1"/>
  <c r="AI20" i="17"/>
  <c r="AH20" i="17"/>
  <c r="AG20" i="17"/>
  <c r="AF20" i="17"/>
  <c r="AE20" i="17"/>
  <c r="AD20" i="17"/>
  <c r="CE20" i="17" s="1"/>
  <c r="AB20" i="17"/>
  <c r="AC20" i="17" s="1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BK19" i="17"/>
  <c r="BJ19" i="17"/>
  <c r="BI19" i="17"/>
  <c r="BH19" i="17"/>
  <c r="BG19" i="17"/>
  <c r="BF19" i="17"/>
  <c r="BE19" i="17"/>
  <c r="BD19" i="17"/>
  <c r="BC19" i="17"/>
  <c r="BB19" i="17"/>
  <c r="BA19" i="17"/>
  <c r="AZ19" i="17"/>
  <c r="AY19" i="17"/>
  <c r="AX19" i="17"/>
  <c r="AW19" i="17"/>
  <c r="AV19" i="17"/>
  <c r="AU19" i="17"/>
  <c r="AT19" i="17"/>
  <c r="AS19" i="17"/>
  <c r="AR19" i="17"/>
  <c r="AQ19" i="17"/>
  <c r="AP19" i="17"/>
  <c r="AO19" i="17"/>
  <c r="AN19" i="17"/>
  <c r="AM19" i="17"/>
  <c r="AL19" i="17"/>
  <c r="AK19" i="17"/>
  <c r="AJ19" i="17"/>
  <c r="AI19" i="17"/>
  <c r="AH19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B19" i="17"/>
  <c r="CD18" i="17"/>
  <c r="CC18" i="17"/>
  <c r="CB18" i="17"/>
  <c r="CA18" i="17"/>
  <c r="BZ18" i="17"/>
  <c r="BX18" i="17"/>
  <c r="BW18" i="17"/>
  <c r="BV18" i="17"/>
  <c r="BU18" i="17"/>
  <c r="BT18" i="17"/>
  <c r="BS18" i="17"/>
  <c r="BR18" i="17"/>
  <c r="BP18" i="17"/>
  <c r="BO18" i="17"/>
  <c r="BQ18" i="17" s="1"/>
  <c r="BN18" i="17"/>
  <c r="BM18" i="17"/>
  <c r="BL18" i="17"/>
  <c r="BK18" i="17"/>
  <c r="BJ18" i="17"/>
  <c r="BH18" i="17"/>
  <c r="BG18" i="17"/>
  <c r="BI18" i="17" s="1"/>
  <c r="BF18" i="17"/>
  <c r="BE18" i="17"/>
  <c r="BD18" i="17"/>
  <c r="BC18" i="17"/>
  <c r="BB18" i="17"/>
  <c r="AZ18" i="17"/>
  <c r="AY18" i="17"/>
  <c r="AX18" i="17"/>
  <c r="AW18" i="17"/>
  <c r="AV18" i="17"/>
  <c r="AU18" i="17"/>
  <c r="AT18" i="17"/>
  <c r="AR18" i="17"/>
  <c r="AQ18" i="17"/>
  <c r="AS18" i="17" s="1"/>
  <c r="AP18" i="17"/>
  <c r="AO18" i="17"/>
  <c r="AN18" i="17"/>
  <c r="AM18" i="17"/>
  <c r="AL18" i="17"/>
  <c r="AJ18" i="17"/>
  <c r="AI18" i="17"/>
  <c r="AH18" i="17"/>
  <c r="AG18" i="17"/>
  <c r="AF18" i="17"/>
  <c r="AE18" i="17"/>
  <c r="AD18" i="17"/>
  <c r="AB18" i="17"/>
  <c r="AA18" i="17"/>
  <c r="AC18" i="17" s="1"/>
  <c r="Z18" i="17"/>
  <c r="Y18" i="17"/>
  <c r="X18" i="17"/>
  <c r="W18" i="17"/>
  <c r="V18" i="17"/>
  <c r="T18" i="17"/>
  <c r="S18" i="17"/>
  <c r="R18" i="17"/>
  <c r="Q18" i="17"/>
  <c r="P18" i="17"/>
  <c r="O18" i="17"/>
  <c r="N18" i="17"/>
  <c r="L18" i="17"/>
  <c r="K18" i="17"/>
  <c r="J18" i="17"/>
  <c r="I18" i="17"/>
  <c r="H18" i="17"/>
  <c r="G18" i="17"/>
  <c r="F18" i="17"/>
  <c r="D18" i="17"/>
  <c r="C18" i="17"/>
  <c r="E18" i="17" s="1"/>
  <c r="B18" i="17"/>
  <c r="CD17" i="17"/>
  <c r="CB17" i="17"/>
  <c r="CA17" i="17"/>
  <c r="CC17" i="17" s="1"/>
  <c r="BZ17" i="17"/>
  <c r="BY17" i="17"/>
  <c r="BX17" i="17"/>
  <c r="BW17" i="17"/>
  <c r="BV17" i="17"/>
  <c r="BT17" i="17"/>
  <c r="BS17" i="17"/>
  <c r="BU17" i="17" s="1"/>
  <c r="BR17" i="17"/>
  <c r="BQ17" i="17"/>
  <c r="BP17" i="17"/>
  <c r="BO17" i="17"/>
  <c r="BN17" i="17"/>
  <c r="BL17" i="17"/>
  <c r="BK17" i="17"/>
  <c r="BM17" i="17" s="1"/>
  <c r="BJ17" i="17"/>
  <c r="BI17" i="17"/>
  <c r="BH17" i="17"/>
  <c r="BG17" i="17"/>
  <c r="BF17" i="17"/>
  <c r="BD17" i="17"/>
  <c r="BC17" i="17"/>
  <c r="BE17" i="17" s="1"/>
  <c r="BB17" i="17"/>
  <c r="BA17" i="17"/>
  <c r="AZ17" i="17"/>
  <c r="AY17" i="17"/>
  <c r="AX17" i="17"/>
  <c r="AV17" i="17"/>
  <c r="AU17" i="17"/>
  <c r="AW17" i="17" s="1"/>
  <c r="AT17" i="17"/>
  <c r="AS17" i="17"/>
  <c r="AR17" i="17"/>
  <c r="AQ17" i="17"/>
  <c r="AP17" i="17"/>
  <c r="AN17" i="17"/>
  <c r="AM17" i="17"/>
  <c r="AO17" i="17" s="1"/>
  <c r="AL17" i="17"/>
  <c r="AK17" i="17"/>
  <c r="AJ17" i="17"/>
  <c r="AI17" i="17"/>
  <c r="AH17" i="17"/>
  <c r="AF17" i="17"/>
  <c r="AE17" i="17"/>
  <c r="AG17" i="17" s="1"/>
  <c r="AD17" i="17"/>
  <c r="AC17" i="17"/>
  <c r="AB17" i="17"/>
  <c r="AA17" i="17"/>
  <c r="Z17" i="17"/>
  <c r="X17" i="17"/>
  <c r="W17" i="17"/>
  <c r="Y17" i="17" s="1"/>
  <c r="V17" i="17"/>
  <c r="U17" i="17"/>
  <c r="T17" i="17"/>
  <c r="S17" i="17"/>
  <c r="R17" i="17"/>
  <c r="P17" i="17"/>
  <c r="O17" i="17"/>
  <c r="Q17" i="17" s="1"/>
  <c r="N17" i="17"/>
  <c r="CE17" i="17" s="1"/>
  <c r="M17" i="17"/>
  <c r="L17" i="17"/>
  <c r="K17" i="17"/>
  <c r="J17" i="17"/>
  <c r="H17" i="17"/>
  <c r="G17" i="17"/>
  <c r="I17" i="17" s="1"/>
  <c r="F17" i="17"/>
  <c r="E17" i="17"/>
  <c r="D17" i="17"/>
  <c r="C17" i="17"/>
  <c r="B17" i="17"/>
  <c r="CD16" i="17"/>
  <c r="CB16" i="17"/>
  <c r="CC16" i="17" s="1"/>
  <c r="CA16" i="17"/>
  <c r="BZ16" i="17"/>
  <c r="BY16" i="17"/>
  <c r="BX16" i="17"/>
  <c r="BW16" i="17"/>
  <c r="BV16" i="17"/>
  <c r="BT16" i="17"/>
  <c r="BU16" i="17" s="1"/>
  <c r="BS16" i="17"/>
  <c r="BR16" i="17"/>
  <c r="BQ16" i="17"/>
  <c r="BP16" i="17"/>
  <c r="BO16" i="17"/>
  <c r="BN16" i="17"/>
  <c r="BL16" i="17"/>
  <c r="BM16" i="17" s="1"/>
  <c r="BK16" i="17"/>
  <c r="BJ16" i="17"/>
  <c r="BI16" i="17"/>
  <c r="BH16" i="17"/>
  <c r="BG16" i="17"/>
  <c r="BF16" i="17"/>
  <c r="BD16" i="17"/>
  <c r="BE16" i="17" s="1"/>
  <c r="BC16" i="17"/>
  <c r="BB16" i="17"/>
  <c r="BA16" i="17"/>
  <c r="AZ16" i="17"/>
  <c r="AY16" i="17"/>
  <c r="AX16" i="17"/>
  <c r="AV16" i="17"/>
  <c r="AW16" i="17" s="1"/>
  <c r="AU16" i="17"/>
  <c r="AT16" i="17"/>
  <c r="AS16" i="17"/>
  <c r="AR16" i="17"/>
  <c r="AQ16" i="17"/>
  <c r="AP16" i="17"/>
  <c r="AN16" i="17"/>
  <c r="AO16" i="17" s="1"/>
  <c r="AM16" i="17"/>
  <c r="AL16" i="17"/>
  <c r="AK16" i="17"/>
  <c r="AJ16" i="17"/>
  <c r="AI16" i="17"/>
  <c r="AH16" i="17"/>
  <c r="AF16" i="17"/>
  <c r="AG16" i="17" s="1"/>
  <c r="AE16" i="17"/>
  <c r="AD16" i="17"/>
  <c r="AC16" i="17"/>
  <c r="AB16" i="17"/>
  <c r="AA16" i="17"/>
  <c r="Z16" i="17"/>
  <c r="X16" i="17"/>
  <c r="Y16" i="17" s="1"/>
  <c r="W16" i="17"/>
  <c r="V16" i="17"/>
  <c r="U16" i="17"/>
  <c r="T16" i="17"/>
  <c r="S16" i="17"/>
  <c r="R16" i="17"/>
  <c r="P16" i="17"/>
  <c r="Q16" i="17" s="1"/>
  <c r="O16" i="17"/>
  <c r="N16" i="17"/>
  <c r="M16" i="17"/>
  <c r="L16" i="17"/>
  <c r="K16" i="17"/>
  <c r="J16" i="17"/>
  <c r="CE16" i="17" s="1"/>
  <c r="H16" i="17"/>
  <c r="I16" i="17" s="1"/>
  <c r="G16" i="17"/>
  <c r="F16" i="17"/>
  <c r="E16" i="17"/>
  <c r="D16" i="17"/>
  <c r="C16" i="17"/>
  <c r="B16" i="17"/>
  <c r="CE15" i="17"/>
  <c r="CD15" i="17"/>
  <c r="CC15" i="17"/>
  <c r="CB15" i="17"/>
  <c r="CA15" i="17"/>
  <c r="BZ15" i="17"/>
  <c r="BX15" i="17"/>
  <c r="BW15" i="17"/>
  <c r="BY15" i="17" s="1"/>
  <c r="BV15" i="17"/>
  <c r="BU15" i="17"/>
  <c r="BT15" i="17"/>
  <c r="BS15" i="17"/>
  <c r="BR15" i="17"/>
  <c r="BP15" i="17"/>
  <c r="BO15" i="17"/>
  <c r="BQ15" i="17" s="1"/>
  <c r="BN15" i="17"/>
  <c r="BM15" i="17"/>
  <c r="BL15" i="17"/>
  <c r="BK15" i="17"/>
  <c r="BJ15" i="17"/>
  <c r="BH15" i="17"/>
  <c r="BG15" i="17"/>
  <c r="BI15" i="17" s="1"/>
  <c r="BF15" i="17"/>
  <c r="BE15" i="17"/>
  <c r="BD15" i="17"/>
  <c r="BC15" i="17"/>
  <c r="BB15" i="17"/>
  <c r="AZ15" i="17"/>
  <c r="AY15" i="17"/>
  <c r="BA15" i="17" s="1"/>
  <c r="AX15" i="17"/>
  <c r="AW15" i="17"/>
  <c r="AV15" i="17"/>
  <c r="AU15" i="17"/>
  <c r="AT15" i="17"/>
  <c r="AR15" i="17"/>
  <c r="AQ15" i="17"/>
  <c r="AS15" i="17" s="1"/>
  <c r="AP15" i="17"/>
  <c r="AO15" i="17"/>
  <c r="AN15" i="17"/>
  <c r="AM15" i="17"/>
  <c r="AL15" i="17"/>
  <c r="AJ15" i="17"/>
  <c r="AI15" i="17"/>
  <c r="AK15" i="17" s="1"/>
  <c r="AH15" i="17"/>
  <c r="AG15" i="17"/>
  <c r="AF15" i="17"/>
  <c r="AE15" i="17"/>
  <c r="AD15" i="17"/>
  <c r="AB15" i="17"/>
  <c r="AA15" i="17"/>
  <c r="AC15" i="17" s="1"/>
  <c r="Z15" i="17"/>
  <c r="Y15" i="17"/>
  <c r="X15" i="17"/>
  <c r="W15" i="17"/>
  <c r="V15" i="17"/>
  <c r="T15" i="17"/>
  <c r="S15" i="17"/>
  <c r="U15" i="17" s="1"/>
  <c r="R15" i="17"/>
  <c r="Q15" i="17"/>
  <c r="P15" i="17"/>
  <c r="O15" i="17"/>
  <c r="N15" i="17"/>
  <c r="L15" i="17"/>
  <c r="K15" i="17"/>
  <c r="M15" i="17" s="1"/>
  <c r="J15" i="17"/>
  <c r="I15" i="17"/>
  <c r="H15" i="17"/>
  <c r="G15" i="17"/>
  <c r="F15" i="17"/>
  <c r="D15" i="17"/>
  <c r="C15" i="17"/>
  <c r="E15" i="17" s="1"/>
  <c r="B15" i="17"/>
  <c r="CD14" i="17"/>
  <c r="CB14" i="17"/>
  <c r="CA14" i="17"/>
  <c r="BZ14" i="17"/>
  <c r="BY14" i="17"/>
  <c r="BX14" i="17"/>
  <c r="BW14" i="17"/>
  <c r="BV14" i="17"/>
  <c r="BT14" i="17"/>
  <c r="BS14" i="17"/>
  <c r="BR14" i="17"/>
  <c r="BQ14" i="17"/>
  <c r="BP14" i="17"/>
  <c r="BO14" i="17"/>
  <c r="BN14" i="17"/>
  <c r="BL14" i="17"/>
  <c r="BK14" i="17"/>
  <c r="BM14" i="17" s="1"/>
  <c r="BJ14" i="17"/>
  <c r="BI14" i="17"/>
  <c r="BH14" i="17"/>
  <c r="BG14" i="17"/>
  <c r="BF14" i="17"/>
  <c r="BD14" i="17"/>
  <c r="BC14" i="17"/>
  <c r="BE14" i="17" s="1"/>
  <c r="BB14" i="17"/>
  <c r="BA14" i="17"/>
  <c r="AZ14" i="17"/>
  <c r="AY14" i="17"/>
  <c r="AX14" i="17"/>
  <c r="AV14" i="17"/>
  <c r="AU14" i="17"/>
  <c r="AT14" i="17"/>
  <c r="AS14" i="17"/>
  <c r="AR14" i="17"/>
  <c r="AQ14" i="17"/>
  <c r="AP14" i="17"/>
  <c r="AN14" i="17"/>
  <c r="AM14" i="17"/>
  <c r="AO14" i="17" s="1"/>
  <c r="AL14" i="17"/>
  <c r="AK14" i="17"/>
  <c r="AJ14" i="17"/>
  <c r="AI14" i="17"/>
  <c r="AH14" i="17"/>
  <c r="AF14" i="17"/>
  <c r="AE14" i="17"/>
  <c r="AD14" i="17"/>
  <c r="AC14" i="17"/>
  <c r="AB14" i="17"/>
  <c r="AA14" i="17"/>
  <c r="Z14" i="17"/>
  <c r="X14" i="17"/>
  <c r="W14" i="17"/>
  <c r="Y14" i="17" s="1"/>
  <c r="V14" i="17"/>
  <c r="U14" i="17"/>
  <c r="T14" i="17"/>
  <c r="S14" i="17"/>
  <c r="R14" i="17"/>
  <c r="P14" i="17"/>
  <c r="O14" i="17"/>
  <c r="N14" i="17"/>
  <c r="M14" i="17"/>
  <c r="L14" i="17"/>
  <c r="K14" i="17"/>
  <c r="J14" i="17"/>
  <c r="H14" i="17"/>
  <c r="G14" i="17"/>
  <c r="F14" i="17"/>
  <c r="E14" i="17"/>
  <c r="D14" i="17"/>
  <c r="C14" i="17"/>
  <c r="B14" i="17"/>
  <c r="CD13" i="17"/>
  <c r="CC13" i="17"/>
  <c r="CB13" i="17"/>
  <c r="CA13" i="17"/>
  <c r="BZ13" i="17"/>
  <c r="BX13" i="17"/>
  <c r="BW13" i="17"/>
  <c r="BY13" i="17" s="1"/>
  <c r="BV13" i="17"/>
  <c r="BU13" i="17"/>
  <c r="BT13" i="17"/>
  <c r="BS13" i="17"/>
  <c r="BR13" i="17"/>
  <c r="BP13" i="17"/>
  <c r="BO13" i="17"/>
  <c r="BQ13" i="17" s="1"/>
  <c r="BN13" i="17"/>
  <c r="BL13" i="17"/>
  <c r="BM13" i="17" s="1"/>
  <c r="BK13" i="17"/>
  <c r="BJ13" i="17"/>
  <c r="BH13" i="17"/>
  <c r="BG13" i="17"/>
  <c r="BI13" i="17" s="1"/>
  <c r="BF13" i="17"/>
  <c r="BD13" i="17"/>
  <c r="BE13" i="17" s="1"/>
  <c r="BC13" i="17"/>
  <c r="BB13" i="17"/>
  <c r="AZ13" i="17"/>
  <c r="AY13" i="17"/>
  <c r="BA13" i="17" s="1"/>
  <c r="AX13" i="17"/>
  <c r="AW13" i="17"/>
  <c r="AV13" i="17"/>
  <c r="AU13" i="17"/>
  <c r="AT13" i="17"/>
  <c r="AR13" i="17"/>
  <c r="AQ13" i="17"/>
  <c r="AS13" i="17" s="1"/>
  <c r="AP13" i="17"/>
  <c r="AN13" i="17"/>
  <c r="AO13" i="17" s="1"/>
  <c r="AM13" i="17"/>
  <c r="AL13" i="17"/>
  <c r="AJ13" i="17"/>
  <c r="AI13" i="17"/>
  <c r="AK13" i="17" s="1"/>
  <c r="AH13" i="17"/>
  <c r="AG13" i="17"/>
  <c r="AF13" i="17"/>
  <c r="AE13" i="17"/>
  <c r="AD13" i="17"/>
  <c r="AB13" i="17"/>
  <c r="AA13" i="17"/>
  <c r="AC13" i="17" s="1"/>
  <c r="Z13" i="17"/>
  <c r="X13" i="17"/>
  <c r="Y13" i="17" s="1"/>
  <c r="W13" i="17"/>
  <c r="V13" i="17"/>
  <c r="T13" i="17"/>
  <c r="S13" i="17"/>
  <c r="U13" i="17" s="1"/>
  <c r="R13" i="17"/>
  <c r="Q13" i="17"/>
  <c r="P13" i="17"/>
  <c r="O13" i="17"/>
  <c r="N13" i="17"/>
  <c r="L13" i="17"/>
  <c r="K13" i="17"/>
  <c r="M13" i="17" s="1"/>
  <c r="J13" i="17"/>
  <c r="CE13" i="17" s="1"/>
  <c r="I13" i="17"/>
  <c r="H13" i="17"/>
  <c r="G13" i="17"/>
  <c r="F13" i="17"/>
  <c r="D13" i="17"/>
  <c r="C13" i="17"/>
  <c r="E13" i="17" s="1"/>
  <c r="B13" i="17"/>
  <c r="CD12" i="17"/>
  <c r="CC12" i="17"/>
  <c r="CB12" i="17"/>
  <c r="CA12" i="17"/>
  <c r="BZ12" i="17"/>
  <c r="BX12" i="17"/>
  <c r="BW12" i="17"/>
  <c r="BY12" i="17" s="1"/>
  <c r="BV12" i="17"/>
  <c r="BU12" i="17"/>
  <c r="BT12" i="17"/>
  <c r="BS12" i="17"/>
  <c r="BR12" i="17"/>
  <c r="BP12" i="17"/>
  <c r="BO12" i="17"/>
  <c r="BQ12" i="17" s="1"/>
  <c r="BN12" i="17"/>
  <c r="BM12" i="17"/>
  <c r="BL12" i="17"/>
  <c r="BK12" i="17"/>
  <c r="BJ12" i="17"/>
  <c r="BH12" i="17"/>
  <c r="BG12" i="17"/>
  <c r="BI12" i="17" s="1"/>
  <c r="BF12" i="17"/>
  <c r="BE12" i="17"/>
  <c r="BD12" i="17"/>
  <c r="BC12" i="17"/>
  <c r="BB12" i="17"/>
  <c r="AZ12" i="17"/>
  <c r="AY12" i="17"/>
  <c r="BA12" i="17" s="1"/>
  <c r="AX12" i="17"/>
  <c r="AW12" i="17"/>
  <c r="AV12" i="17"/>
  <c r="AU12" i="17"/>
  <c r="AT12" i="17"/>
  <c r="AR12" i="17"/>
  <c r="AQ12" i="17"/>
  <c r="AS12" i="17" s="1"/>
  <c r="AP12" i="17"/>
  <c r="AO12" i="17"/>
  <c r="AN12" i="17"/>
  <c r="AM12" i="17"/>
  <c r="AL12" i="17"/>
  <c r="AJ12" i="17"/>
  <c r="AI12" i="17"/>
  <c r="AK12" i="17" s="1"/>
  <c r="AH12" i="17"/>
  <c r="AG12" i="17"/>
  <c r="AF12" i="17"/>
  <c r="AE12" i="17"/>
  <c r="AD12" i="17"/>
  <c r="AB12" i="17"/>
  <c r="AA12" i="17"/>
  <c r="AC12" i="17" s="1"/>
  <c r="Z12" i="17"/>
  <c r="Y12" i="17"/>
  <c r="X12" i="17"/>
  <c r="W12" i="17"/>
  <c r="V12" i="17"/>
  <c r="T12" i="17"/>
  <c r="S12" i="17"/>
  <c r="U12" i="17" s="1"/>
  <c r="R12" i="17"/>
  <c r="Q12" i="17"/>
  <c r="P12" i="17"/>
  <c r="O12" i="17"/>
  <c r="N12" i="17"/>
  <c r="L12" i="17"/>
  <c r="K12" i="17"/>
  <c r="M12" i="17" s="1"/>
  <c r="J12" i="17"/>
  <c r="I12" i="17"/>
  <c r="H12" i="17"/>
  <c r="G12" i="17"/>
  <c r="F12" i="17"/>
  <c r="D12" i="17"/>
  <c r="C12" i="17"/>
  <c r="E12" i="17" s="1"/>
  <c r="B12" i="17"/>
  <c r="CD11" i="17"/>
  <c r="CB11" i="17"/>
  <c r="CA11" i="17"/>
  <c r="CC11" i="17" s="1"/>
  <c r="BZ11" i="17"/>
  <c r="BY11" i="17"/>
  <c r="BX11" i="17"/>
  <c r="BW11" i="17"/>
  <c r="BV11" i="17"/>
  <c r="BT11" i="17"/>
  <c r="BS11" i="17"/>
  <c r="BU11" i="17" s="1"/>
  <c r="BR11" i="17"/>
  <c r="BQ11" i="17"/>
  <c r="BP11" i="17"/>
  <c r="BO11" i="17"/>
  <c r="BN11" i="17"/>
  <c r="BL11" i="17"/>
  <c r="BK11" i="17"/>
  <c r="BM11" i="17" s="1"/>
  <c r="BJ11" i="17"/>
  <c r="BI11" i="17"/>
  <c r="BH11" i="17"/>
  <c r="BG11" i="17"/>
  <c r="BF11" i="17"/>
  <c r="BD11" i="17"/>
  <c r="BC11" i="17"/>
  <c r="BE11" i="17" s="1"/>
  <c r="BB11" i="17"/>
  <c r="BA11" i="17"/>
  <c r="AZ11" i="17"/>
  <c r="AY11" i="17"/>
  <c r="AX11" i="17"/>
  <c r="AV11" i="17"/>
  <c r="AU11" i="17"/>
  <c r="AW11" i="17" s="1"/>
  <c r="AT11" i="17"/>
  <c r="AS11" i="17"/>
  <c r="AR11" i="17"/>
  <c r="AQ11" i="17"/>
  <c r="AP11" i="17"/>
  <c r="AN11" i="17"/>
  <c r="AM11" i="17"/>
  <c r="AO11" i="17" s="1"/>
  <c r="AL11" i="17"/>
  <c r="AK11" i="17"/>
  <c r="AJ11" i="17"/>
  <c r="AI11" i="17"/>
  <c r="AH11" i="17"/>
  <c r="AF11" i="17"/>
  <c r="AE11" i="17"/>
  <c r="AG11" i="17" s="1"/>
  <c r="AD11" i="17"/>
  <c r="AC11" i="17"/>
  <c r="AB11" i="17"/>
  <c r="AA11" i="17"/>
  <c r="Z11" i="17"/>
  <c r="X11" i="17"/>
  <c r="W11" i="17"/>
  <c r="Y11" i="17" s="1"/>
  <c r="V11" i="17"/>
  <c r="U11" i="17"/>
  <c r="T11" i="17"/>
  <c r="S11" i="17"/>
  <c r="R11" i="17"/>
  <c r="P11" i="17"/>
  <c r="O11" i="17"/>
  <c r="Q11" i="17" s="1"/>
  <c r="N11" i="17"/>
  <c r="M11" i="17"/>
  <c r="L11" i="17"/>
  <c r="K11" i="17"/>
  <c r="J11" i="17"/>
  <c r="H11" i="17"/>
  <c r="G11" i="17"/>
  <c r="I11" i="17" s="1"/>
  <c r="F11" i="17"/>
  <c r="CE11" i="17" s="1"/>
  <c r="E11" i="17"/>
  <c r="D11" i="17"/>
  <c r="C11" i="17"/>
  <c r="B11" i="17"/>
  <c r="CD10" i="17"/>
  <c r="CC10" i="17"/>
  <c r="CB10" i="17"/>
  <c r="CA10" i="17"/>
  <c r="BZ10" i="17"/>
  <c r="BX10" i="17"/>
  <c r="BW10" i="17"/>
  <c r="BY10" i="17" s="1"/>
  <c r="BV10" i="17"/>
  <c r="BU10" i="17"/>
  <c r="BT10" i="17"/>
  <c r="BS10" i="17"/>
  <c r="BR10" i="17"/>
  <c r="BP10" i="17"/>
  <c r="BO10" i="17"/>
  <c r="BN10" i="17"/>
  <c r="BM10" i="17"/>
  <c r="BL10" i="17"/>
  <c r="BK10" i="17"/>
  <c r="BJ10" i="17"/>
  <c r="BH10" i="17"/>
  <c r="BG10" i="17"/>
  <c r="BF10" i="17"/>
  <c r="BE10" i="17"/>
  <c r="BD10" i="17"/>
  <c r="BC10" i="17"/>
  <c r="BB10" i="17"/>
  <c r="AZ10" i="17"/>
  <c r="AY10" i="17"/>
  <c r="BA10" i="17" s="1"/>
  <c r="AX10" i="17"/>
  <c r="AW10" i="17"/>
  <c r="AV10" i="17"/>
  <c r="AU10" i="17"/>
  <c r="AT10" i="17"/>
  <c r="AR10" i="17"/>
  <c r="AQ10" i="17"/>
  <c r="AS10" i="17" s="1"/>
  <c r="AP10" i="17"/>
  <c r="AO10" i="17"/>
  <c r="AN10" i="17"/>
  <c r="AM10" i="17"/>
  <c r="AL10" i="17"/>
  <c r="AJ10" i="17"/>
  <c r="AI10" i="17"/>
  <c r="AH10" i="17"/>
  <c r="AG10" i="17"/>
  <c r="AF10" i="17"/>
  <c r="AE10" i="17"/>
  <c r="AD10" i="17"/>
  <c r="AB10" i="17"/>
  <c r="AA10" i="17"/>
  <c r="AC10" i="17" s="1"/>
  <c r="Z10" i="17"/>
  <c r="Y10" i="17"/>
  <c r="X10" i="17"/>
  <c r="W10" i="17"/>
  <c r="V10" i="17"/>
  <c r="T10" i="17"/>
  <c r="S10" i="17"/>
  <c r="R10" i="17"/>
  <c r="Q10" i="17"/>
  <c r="P10" i="17"/>
  <c r="O10" i="17"/>
  <c r="N10" i="17"/>
  <c r="L10" i="17"/>
  <c r="K10" i="17"/>
  <c r="M10" i="17" s="1"/>
  <c r="J10" i="17"/>
  <c r="I10" i="17"/>
  <c r="H10" i="17"/>
  <c r="G10" i="17"/>
  <c r="F10" i="17"/>
  <c r="D10" i="17"/>
  <c r="C10" i="17"/>
  <c r="B10" i="17"/>
  <c r="CE9" i="17"/>
  <c r="CD9" i="17"/>
  <c r="CB9" i="17"/>
  <c r="CA9" i="17"/>
  <c r="CC9" i="17" s="1"/>
  <c r="BZ9" i="17"/>
  <c r="BX9" i="17"/>
  <c r="BY9" i="17" s="1"/>
  <c r="BW9" i="17"/>
  <c r="BV9" i="17"/>
  <c r="BT9" i="17"/>
  <c r="BS9" i="17"/>
  <c r="BU9" i="17" s="1"/>
  <c r="BR9" i="17"/>
  <c r="BQ9" i="17"/>
  <c r="BP9" i="17"/>
  <c r="BO9" i="17"/>
  <c r="BN9" i="17"/>
  <c r="BL9" i="17"/>
  <c r="BK9" i="17"/>
  <c r="BM9" i="17" s="1"/>
  <c r="BJ9" i="17"/>
  <c r="BI9" i="17"/>
  <c r="BH9" i="17"/>
  <c r="BG9" i="17"/>
  <c r="BF9" i="17"/>
  <c r="BD9" i="17"/>
  <c r="BC9" i="17"/>
  <c r="BE9" i="17" s="1"/>
  <c r="BB9" i="17"/>
  <c r="AZ9" i="17"/>
  <c r="BA9" i="17" s="1"/>
  <c r="AY9" i="17"/>
  <c r="AX9" i="17"/>
  <c r="AV9" i="17"/>
  <c r="AU9" i="17"/>
  <c r="AW9" i="17" s="1"/>
  <c r="AT9" i="17"/>
  <c r="AR9" i="17"/>
  <c r="AS9" i="17" s="1"/>
  <c r="AQ9" i="17"/>
  <c r="AP9" i="17"/>
  <c r="AN9" i="17"/>
  <c r="AM9" i="17"/>
  <c r="AO9" i="17" s="1"/>
  <c r="AL9" i="17"/>
  <c r="AK9" i="17"/>
  <c r="AJ9" i="17"/>
  <c r="AI9" i="17"/>
  <c r="AH9" i="17"/>
  <c r="AF9" i="17"/>
  <c r="AE9" i="17"/>
  <c r="AG9" i="17" s="1"/>
  <c r="AD9" i="17"/>
  <c r="AB9" i="17"/>
  <c r="AC9" i="17" s="1"/>
  <c r="AA9" i="17"/>
  <c r="Z9" i="17"/>
  <c r="X9" i="17"/>
  <c r="W9" i="17"/>
  <c r="Y9" i="17" s="1"/>
  <c r="V9" i="17"/>
  <c r="U9" i="17"/>
  <c r="T9" i="17"/>
  <c r="S9" i="17"/>
  <c r="R9" i="17"/>
  <c r="P9" i="17"/>
  <c r="O9" i="17"/>
  <c r="Q9" i="17" s="1"/>
  <c r="N9" i="17"/>
  <c r="L9" i="17"/>
  <c r="M9" i="17" s="1"/>
  <c r="K9" i="17"/>
  <c r="J9" i="17"/>
  <c r="H9" i="17"/>
  <c r="G9" i="17"/>
  <c r="I9" i="17" s="1"/>
  <c r="F9" i="17"/>
  <c r="E9" i="17"/>
  <c r="D9" i="17"/>
  <c r="C9" i="17"/>
  <c r="B9" i="17"/>
  <c r="CD8" i="17"/>
  <c r="CB8" i="17"/>
  <c r="CA8" i="17"/>
  <c r="CC8" i="17" s="1"/>
  <c r="BZ8" i="17"/>
  <c r="BY8" i="17"/>
  <c r="BX8" i="17"/>
  <c r="BW8" i="17"/>
  <c r="BV8" i="17"/>
  <c r="BT8" i="17"/>
  <c r="BS8" i="17"/>
  <c r="BU8" i="17" s="1"/>
  <c r="BR8" i="17"/>
  <c r="BQ8" i="17"/>
  <c r="BP8" i="17"/>
  <c r="BO8" i="17"/>
  <c r="BN8" i="17"/>
  <c r="BL8" i="17"/>
  <c r="BK8" i="17"/>
  <c r="BM8" i="17" s="1"/>
  <c r="BJ8" i="17"/>
  <c r="BI8" i="17"/>
  <c r="BH8" i="17"/>
  <c r="BG8" i="17"/>
  <c r="BF8" i="17"/>
  <c r="BD8" i="17"/>
  <c r="BC8" i="17"/>
  <c r="BE8" i="17" s="1"/>
  <c r="BB8" i="17"/>
  <c r="BA8" i="17"/>
  <c r="AZ8" i="17"/>
  <c r="AY8" i="17"/>
  <c r="AX8" i="17"/>
  <c r="AV8" i="17"/>
  <c r="AU8" i="17"/>
  <c r="AW8" i="17" s="1"/>
  <c r="AT8" i="17"/>
  <c r="AS8" i="17"/>
  <c r="AR8" i="17"/>
  <c r="AQ8" i="17"/>
  <c r="AP8" i="17"/>
  <c r="AN8" i="17"/>
  <c r="AM8" i="17"/>
  <c r="AO8" i="17" s="1"/>
  <c r="AL8" i="17"/>
  <c r="AK8" i="17"/>
  <c r="AJ8" i="17"/>
  <c r="AI8" i="17"/>
  <c r="AH8" i="17"/>
  <c r="AF8" i="17"/>
  <c r="AE8" i="17"/>
  <c r="AG8" i="17" s="1"/>
  <c r="AD8" i="17"/>
  <c r="AC8" i="17"/>
  <c r="AB8" i="17"/>
  <c r="AA8" i="17"/>
  <c r="Z8" i="17"/>
  <c r="X8" i="17"/>
  <c r="W8" i="17"/>
  <c r="Y8" i="17" s="1"/>
  <c r="V8" i="17"/>
  <c r="U8" i="17"/>
  <c r="T8" i="17"/>
  <c r="S8" i="17"/>
  <c r="R8" i="17"/>
  <c r="P8" i="17"/>
  <c r="O8" i="17"/>
  <c r="Q8" i="17" s="1"/>
  <c r="N8" i="17"/>
  <c r="M8" i="17"/>
  <c r="L8" i="17"/>
  <c r="K8" i="17"/>
  <c r="J8" i="17"/>
  <c r="H8" i="17"/>
  <c r="G8" i="17"/>
  <c r="I8" i="17" s="1"/>
  <c r="F8" i="17"/>
  <c r="E8" i="17"/>
  <c r="D8" i="17"/>
  <c r="C8" i="17"/>
  <c r="B8" i="17"/>
  <c r="A8" i="17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BK7" i="17"/>
  <c r="BJ7" i="17"/>
  <c r="BI7" i="17"/>
  <c r="BH7" i="17"/>
  <c r="BG7" i="17"/>
  <c r="BF7" i="17"/>
  <c r="BE7" i="17"/>
  <c r="BD7" i="17"/>
  <c r="BC7" i="17"/>
  <c r="BB7" i="17"/>
  <c r="BA7" i="17"/>
  <c r="AZ7" i="17"/>
  <c r="AY7" i="17"/>
  <c r="AX7" i="17"/>
  <c r="AW7" i="17"/>
  <c r="AV7" i="17"/>
  <c r="AU7" i="17"/>
  <c r="AT7" i="17"/>
  <c r="AS7" i="17"/>
  <c r="AR7" i="17"/>
  <c r="AQ7" i="17"/>
  <c r="AP7" i="17"/>
  <c r="AO7" i="17"/>
  <c r="AN7" i="17"/>
  <c r="AM7" i="17"/>
  <c r="AL7" i="17"/>
  <c r="AK7" i="17"/>
  <c r="AJ7" i="17"/>
  <c r="AI7" i="17"/>
  <c r="AH7" i="17"/>
  <c r="AG7" i="17"/>
  <c r="AF7" i="17"/>
  <c r="AE7" i="17"/>
  <c r="AD7" i="17"/>
  <c r="AC7" i="17"/>
  <c r="AB7" i="17"/>
  <c r="AA7" i="17"/>
  <c r="Z7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CE7" i="17" s="1"/>
  <c r="I7" i="17"/>
  <c r="H7" i="17"/>
  <c r="G7" i="17"/>
  <c r="F7" i="17"/>
  <c r="E7" i="17"/>
  <c r="D7" i="17"/>
  <c r="C7" i="17"/>
  <c r="B7" i="17"/>
  <c r="A7" i="17"/>
  <c r="CD6" i="17"/>
  <c r="CB6" i="17"/>
  <c r="CA6" i="17"/>
  <c r="BZ6" i="17"/>
  <c r="BY6" i="17"/>
  <c r="BX6" i="17"/>
  <c r="BW6" i="17"/>
  <c r="BV6" i="17"/>
  <c r="BT6" i="17"/>
  <c r="BS6" i="17"/>
  <c r="BU6" i="17" s="1"/>
  <c r="BR6" i="17"/>
  <c r="BQ6" i="17"/>
  <c r="BP6" i="17"/>
  <c r="BO6" i="17"/>
  <c r="BN6" i="17"/>
  <c r="BL6" i="17"/>
  <c r="BK6" i="17"/>
  <c r="BJ6" i="17"/>
  <c r="BI6" i="17"/>
  <c r="BH6" i="17"/>
  <c r="BG6" i="17"/>
  <c r="BF6" i="17"/>
  <c r="BD6" i="17"/>
  <c r="BC6" i="17"/>
  <c r="BB6" i="17"/>
  <c r="BA6" i="17"/>
  <c r="AZ6" i="17"/>
  <c r="AY6" i="17"/>
  <c r="AX6" i="17"/>
  <c r="AV6" i="17"/>
  <c r="AU6" i="17"/>
  <c r="AW6" i="17" s="1"/>
  <c r="AT6" i="17"/>
  <c r="AS6" i="17"/>
  <c r="AR6" i="17"/>
  <c r="AQ6" i="17"/>
  <c r="AP6" i="17"/>
  <c r="AN6" i="17"/>
  <c r="AM6" i="17"/>
  <c r="AL6" i="17"/>
  <c r="AK6" i="17"/>
  <c r="AJ6" i="17"/>
  <c r="AI6" i="17"/>
  <c r="AH6" i="17"/>
  <c r="AF6" i="17"/>
  <c r="AE6" i="17"/>
  <c r="AD6" i="17"/>
  <c r="AC6" i="17"/>
  <c r="AB6" i="17"/>
  <c r="AA6" i="17"/>
  <c r="Z6" i="17"/>
  <c r="X6" i="17"/>
  <c r="W6" i="17"/>
  <c r="Y6" i="17" s="1"/>
  <c r="V6" i="17"/>
  <c r="T6" i="17"/>
  <c r="U6" i="17" s="1"/>
  <c r="S6" i="17"/>
  <c r="R6" i="17"/>
  <c r="P6" i="17"/>
  <c r="O6" i="17"/>
  <c r="N6" i="17"/>
  <c r="M6" i="17"/>
  <c r="L6" i="17"/>
  <c r="K6" i="17"/>
  <c r="J6" i="17"/>
  <c r="H6" i="17"/>
  <c r="G6" i="17"/>
  <c r="I6" i="17" s="1"/>
  <c r="F6" i="17"/>
  <c r="E6" i="17"/>
  <c r="D6" i="17"/>
  <c r="C6" i="17"/>
  <c r="B6" i="17"/>
  <c r="CD28" i="15"/>
  <c r="CB28" i="15"/>
  <c r="CA28" i="15"/>
  <c r="CC28" i="15" s="1"/>
  <c r="BZ28" i="15"/>
  <c r="BY28" i="15"/>
  <c r="BX28" i="15"/>
  <c r="BW28" i="15"/>
  <c r="BV28" i="15"/>
  <c r="BT28" i="15"/>
  <c r="BS28" i="15"/>
  <c r="BU28" i="15" s="1"/>
  <c r="BR28" i="15"/>
  <c r="BQ28" i="15"/>
  <c r="BP28" i="15"/>
  <c r="BO28" i="15"/>
  <c r="BN28" i="15"/>
  <c r="BL28" i="15"/>
  <c r="BK28" i="15"/>
  <c r="BM28" i="15" s="1"/>
  <c r="BJ28" i="15"/>
  <c r="BI28" i="15"/>
  <c r="BH28" i="15"/>
  <c r="BG28" i="15"/>
  <c r="BF28" i="15"/>
  <c r="BD28" i="15"/>
  <c r="BC28" i="15"/>
  <c r="BE28" i="15" s="1"/>
  <c r="BB28" i="15"/>
  <c r="BA28" i="15"/>
  <c r="AZ28" i="15"/>
  <c r="AY28" i="15"/>
  <c r="AX28" i="15"/>
  <c r="AV28" i="15"/>
  <c r="AU28" i="15"/>
  <c r="AW28" i="15" s="1"/>
  <c r="AT28" i="15"/>
  <c r="AS28" i="15"/>
  <c r="AR28" i="15"/>
  <c r="AQ28" i="15"/>
  <c r="AP28" i="15"/>
  <c r="AN28" i="15"/>
  <c r="AM28" i="15"/>
  <c r="AO28" i="15" s="1"/>
  <c r="AL28" i="15"/>
  <c r="AK28" i="15"/>
  <c r="AJ28" i="15"/>
  <c r="AI28" i="15"/>
  <c r="AH28" i="15"/>
  <c r="AF28" i="15"/>
  <c r="AE28" i="15"/>
  <c r="AG28" i="15" s="1"/>
  <c r="AD28" i="15"/>
  <c r="AC28" i="15"/>
  <c r="AB28" i="15"/>
  <c r="AA28" i="15"/>
  <c r="Z28" i="15"/>
  <c r="X28" i="15"/>
  <c r="W28" i="15"/>
  <c r="Y28" i="15" s="1"/>
  <c r="V28" i="15"/>
  <c r="U28" i="15"/>
  <c r="T28" i="15"/>
  <c r="S28" i="15"/>
  <c r="R28" i="15"/>
  <c r="P28" i="15"/>
  <c r="O28" i="15"/>
  <c r="Q28" i="15" s="1"/>
  <c r="N28" i="15"/>
  <c r="M28" i="15"/>
  <c r="L28" i="15"/>
  <c r="K28" i="15"/>
  <c r="J28" i="15"/>
  <c r="H28" i="15"/>
  <c r="G28" i="15"/>
  <c r="I28" i="15" s="1"/>
  <c r="F28" i="15"/>
  <c r="E28" i="15"/>
  <c r="D28" i="15"/>
  <c r="C28" i="15"/>
  <c r="B28" i="15"/>
  <c r="CE27" i="15"/>
  <c r="CD27" i="15"/>
  <c r="CC27" i="15"/>
  <c r="CB27" i="15"/>
  <c r="CA27" i="15"/>
  <c r="BZ27" i="15"/>
  <c r="BX27" i="15"/>
  <c r="BW27" i="15"/>
  <c r="BY27" i="15" s="1"/>
  <c r="BV27" i="15"/>
  <c r="BU27" i="15"/>
  <c r="BT27" i="15"/>
  <c r="BS27" i="15"/>
  <c r="BR27" i="15"/>
  <c r="BP27" i="15"/>
  <c r="BO27" i="15"/>
  <c r="BQ27" i="15" s="1"/>
  <c r="BN27" i="15"/>
  <c r="BM27" i="15"/>
  <c r="BL27" i="15"/>
  <c r="BK27" i="15"/>
  <c r="BJ27" i="15"/>
  <c r="BH27" i="15"/>
  <c r="BG27" i="15"/>
  <c r="BI27" i="15" s="1"/>
  <c r="BF27" i="15"/>
  <c r="BE27" i="15"/>
  <c r="BD27" i="15"/>
  <c r="BC27" i="15"/>
  <c r="BB27" i="15"/>
  <c r="AZ27" i="15"/>
  <c r="AY27" i="15"/>
  <c r="BA27" i="15" s="1"/>
  <c r="AX27" i="15"/>
  <c r="AW27" i="15"/>
  <c r="AV27" i="15"/>
  <c r="AU27" i="15"/>
  <c r="AT27" i="15"/>
  <c r="AR27" i="15"/>
  <c r="AQ27" i="15"/>
  <c r="AS27" i="15" s="1"/>
  <c r="AP27" i="15"/>
  <c r="AO27" i="15"/>
  <c r="AN27" i="15"/>
  <c r="AM27" i="15"/>
  <c r="AL27" i="15"/>
  <c r="AJ27" i="15"/>
  <c r="AI27" i="15"/>
  <c r="AK27" i="15" s="1"/>
  <c r="AH27" i="15"/>
  <c r="AG27" i="15"/>
  <c r="AF27" i="15"/>
  <c r="AE27" i="15"/>
  <c r="AD27" i="15"/>
  <c r="AB27" i="15"/>
  <c r="AA27" i="15"/>
  <c r="AC27" i="15" s="1"/>
  <c r="Z27" i="15"/>
  <c r="Y27" i="15"/>
  <c r="X27" i="15"/>
  <c r="W27" i="15"/>
  <c r="V27" i="15"/>
  <c r="T27" i="15"/>
  <c r="S27" i="15"/>
  <c r="U27" i="15" s="1"/>
  <c r="R27" i="15"/>
  <c r="Q27" i="15"/>
  <c r="P27" i="15"/>
  <c r="O27" i="15"/>
  <c r="N27" i="15"/>
  <c r="L27" i="15"/>
  <c r="K27" i="15"/>
  <c r="M27" i="15" s="1"/>
  <c r="J27" i="15"/>
  <c r="I27" i="15"/>
  <c r="H27" i="15"/>
  <c r="G27" i="15"/>
  <c r="F27" i="15"/>
  <c r="D27" i="15"/>
  <c r="C27" i="15"/>
  <c r="E27" i="15" s="1"/>
  <c r="B27" i="15"/>
  <c r="CD26" i="15"/>
  <c r="CB26" i="15"/>
  <c r="CA26" i="15"/>
  <c r="CC26" i="15" s="1"/>
  <c r="BZ26" i="15"/>
  <c r="BX26" i="15"/>
  <c r="BY26" i="15" s="1"/>
  <c r="BW26" i="15"/>
  <c r="BV26" i="15"/>
  <c r="BT26" i="15"/>
  <c r="BS26" i="15"/>
  <c r="BR26" i="15"/>
  <c r="BQ26" i="15"/>
  <c r="BP26" i="15"/>
  <c r="BO26" i="15"/>
  <c r="BN26" i="15"/>
  <c r="BL26" i="15"/>
  <c r="BK26" i="15"/>
  <c r="BJ26" i="15"/>
  <c r="BI26" i="15"/>
  <c r="BH26" i="15"/>
  <c r="BG26" i="15"/>
  <c r="BF26" i="15"/>
  <c r="BD26" i="15"/>
  <c r="BC26" i="15"/>
  <c r="BE26" i="15" s="1"/>
  <c r="BB26" i="15"/>
  <c r="AZ26" i="15"/>
  <c r="BA26" i="15" s="1"/>
  <c r="AY26" i="15"/>
  <c r="AX26" i="15"/>
  <c r="AV26" i="15"/>
  <c r="AU26" i="15"/>
  <c r="AT26" i="15"/>
  <c r="AS26" i="15"/>
  <c r="AR26" i="15"/>
  <c r="AQ26" i="15"/>
  <c r="AP26" i="15"/>
  <c r="AN26" i="15"/>
  <c r="AM26" i="15"/>
  <c r="AO26" i="15" s="1"/>
  <c r="AL26" i="15"/>
  <c r="AK26" i="15"/>
  <c r="AJ26" i="15"/>
  <c r="AI26" i="15"/>
  <c r="AH26" i="15"/>
  <c r="AF26" i="15"/>
  <c r="AE26" i="15"/>
  <c r="AD26" i="15"/>
  <c r="AB26" i="15"/>
  <c r="AC26" i="15" s="1"/>
  <c r="AA26" i="15"/>
  <c r="Z26" i="15"/>
  <c r="X26" i="15"/>
  <c r="W26" i="15"/>
  <c r="V26" i="15"/>
  <c r="U26" i="15"/>
  <c r="T26" i="15"/>
  <c r="S26" i="15"/>
  <c r="R26" i="15"/>
  <c r="P26" i="15"/>
  <c r="O26" i="15"/>
  <c r="Q26" i="15" s="1"/>
  <c r="N26" i="15"/>
  <c r="L26" i="15"/>
  <c r="M26" i="15" s="1"/>
  <c r="K26" i="15"/>
  <c r="J26" i="15"/>
  <c r="H26" i="15"/>
  <c r="G26" i="15"/>
  <c r="F26" i="15"/>
  <c r="E26" i="15"/>
  <c r="D26" i="15"/>
  <c r="C26" i="15"/>
  <c r="B26" i="15"/>
  <c r="CD25" i="15"/>
  <c r="CB25" i="15"/>
  <c r="CC25" i="15" s="1"/>
  <c r="CA25" i="15"/>
  <c r="BZ25" i="15"/>
  <c r="BX25" i="15"/>
  <c r="BW25" i="15"/>
  <c r="BY25" i="15" s="1"/>
  <c r="BV25" i="15"/>
  <c r="BT25" i="15"/>
  <c r="BS25" i="15"/>
  <c r="BU25" i="15" s="1"/>
  <c r="BR25" i="15"/>
  <c r="BP25" i="15"/>
  <c r="BO25" i="15"/>
  <c r="BQ25" i="15" s="1"/>
  <c r="BN25" i="15"/>
  <c r="BM25" i="15"/>
  <c r="BL25" i="15"/>
  <c r="BK25" i="15"/>
  <c r="BJ25" i="15"/>
  <c r="BH25" i="15"/>
  <c r="BG25" i="15"/>
  <c r="BI25" i="15" s="1"/>
  <c r="BF25" i="15"/>
  <c r="BD25" i="15"/>
  <c r="BC25" i="15"/>
  <c r="BE25" i="15" s="1"/>
  <c r="BB25" i="15"/>
  <c r="AZ25" i="15"/>
  <c r="AY25" i="15"/>
  <c r="BA25" i="15" s="1"/>
  <c r="AX25" i="15"/>
  <c r="AV25" i="15"/>
  <c r="AU25" i="15"/>
  <c r="AW25" i="15" s="1"/>
  <c r="AT25" i="15"/>
  <c r="AR25" i="15"/>
  <c r="AQ25" i="15"/>
  <c r="AS25" i="15" s="1"/>
  <c r="AP25" i="15"/>
  <c r="AN25" i="15"/>
  <c r="AM25" i="15"/>
  <c r="AO25" i="15" s="1"/>
  <c r="AL25" i="15"/>
  <c r="AJ25" i="15"/>
  <c r="AI25" i="15"/>
  <c r="AK25" i="15" s="1"/>
  <c r="AH25" i="15"/>
  <c r="AF25" i="15"/>
  <c r="AE25" i="15"/>
  <c r="AG25" i="15" s="1"/>
  <c r="AD25" i="15"/>
  <c r="AB25" i="15"/>
  <c r="AA25" i="15"/>
  <c r="AC25" i="15" s="1"/>
  <c r="Z25" i="15"/>
  <c r="Y25" i="15"/>
  <c r="X25" i="15"/>
  <c r="W25" i="15"/>
  <c r="V25" i="15"/>
  <c r="T25" i="15"/>
  <c r="S25" i="15"/>
  <c r="U25" i="15" s="1"/>
  <c r="R25" i="15"/>
  <c r="P25" i="15"/>
  <c r="Q25" i="15" s="1"/>
  <c r="O25" i="15"/>
  <c r="N25" i="15"/>
  <c r="L25" i="15"/>
  <c r="K25" i="15"/>
  <c r="M25" i="15" s="1"/>
  <c r="J25" i="15"/>
  <c r="H25" i="15"/>
  <c r="G25" i="15"/>
  <c r="I25" i="15" s="1"/>
  <c r="F25" i="15"/>
  <c r="D25" i="15"/>
  <c r="C25" i="15"/>
  <c r="E25" i="15" s="1"/>
  <c r="B25" i="15"/>
  <c r="CD24" i="15"/>
  <c r="CB24" i="15"/>
  <c r="CA24" i="15"/>
  <c r="CC24" i="15" s="1"/>
  <c r="BZ24" i="15"/>
  <c r="BX24" i="15"/>
  <c r="BW24" i="15"/>
  <c r="BY24" i="15" s="1"/>
  <c r="BV24" i="15"/>
  <c r="BT24" i="15"/>
  <c r="BS24" i="15"/>
  <c r="BU24" i="15" s="1"/>
  <c r="BR24" i="15"/>
  <c r="BP24" i="15"/>
  <c r="BO24" i="15"/>
  <c r="BQ24" i="15" s="1"/>
  <c r="BN24" i="15"/>
  <c r="BL24" i="15"/>
  <c r="BK24" i="15"/>
  <c r="BM24" i="15" s="1"/>
  <c r="BJ24" i="15"/>
  <c r="BH24" i="15"/>
  <c r="BG24" i="15"/>
  <c r="BI24" i="15" s="1"/>
  <c r="BF24" i="15"/>
  <c r="BD24" i="15"/>
  <c r="BC24" i="15"/>
  <c r="BE24" i="15" s="1"/>
  <c r="BB24" i="15"/>
  <c r="BA24" i="15"/>
  <c r="AZ24" i="15"/>
  <c r="AY24" i="15"/>
  <c r="AX24" i="15"/>
  <c r="AV24" i="15"/>
  <c r="AU24" i="15"/>
  <c r="AW24" i="15" s="1"/>
  <c r="AT24" i="15"/>
  <c r="AR24" i="15"/>
  <c r="AS24" i="15" s="1"/>
  <c r="AQ24" i="15"/>
  <c r="AP24" i="15"/>
  <c r="AN24" i="15"/>
  <c r="AM24" i="15"/>
  <c r="AO24" i="15" s="1"/>
  <c r="AL24" i="15"/>
  <c r="AJ24" i="15"/>
  <c r="AI24" i="15"/>
  <c r="AK24" i="15" s="1"/>
  <c r="AH24" i="15"/>
  <c r="AF24" i="15"/>
  <c r="AE24" i="15"/>
  <c r="AG24" i="15" s="1"/>
  <c r="AD24" i="15"/>
  <c r="AC24" i="15"/>
  <c r="AB24" i="15"/>
  <c r="AA24" i="15"/>
  <c r="Z24" i="15"/>
  <c r="X24" i="15"/>
  <c r="W24" i="15"/>
  <c r="Y24" i="15" s="1"/>
  <c r="V24" i="15"/>
  <c r="T24" i="15"/>
  <c r="S24" i="15"/>
  <c r="U24" i="15" s="1"/>
  <c r="R24" i="15"/>
  <c r="P24" i="15"/>
  <c r="O24" i="15"/>
  <c r="Q24" i="15" s="1"/>
  <c r="N24" i="15"/>
  <c r="L24" i="15"/>
  <c r="K24" i="15"/>
  <c r="M24" i="15" s="1"/>
  <c r="J24" i="15"/>
  <c r="H24" i="15"/>
  <c r="G24" i="15"/>
  <c r="I24" i="15" s="1"/>
  <c r="F24" i="15"/>
  <c r="D24" i="15"/>
  <c r="C24" i="15"/>
  <c r="E24" i="15" s="1"/>
  <c r="B24" i="15"/>
  <c r="CD23" i="15"/>
  <c r="CB23" i="15"/>
  <c r="CC23" i="15" s="1"/>
  <c r="CA23" i="15"/>
  <c r="BZ23" i="15"/>
  <c r="BY23" i="15"/>
  <c r="BX23" i="15"/>
  <c r="BW23" i="15"/>
  <c r="BV23" i="15"/>
  <c r="BT23" i="15"/>
  <c r="BU23" i="15" s="1"/>
  <c r="BS23" i="15"/>
  <c r="BR23" i="15"/>
  <c r="BQ23" i="15"/>
  <c r="BP23" i="15"/>
  <c r="BO23" i="15"/>
  <c r="BN23" i="15"/>
  <c r="BL23" i="15"/>
  <c r="BM23" i="15" s="1"/>
  <c r="BK23" i="15"/>
  <c r="BJ23" i="15"/>
  <c r="BI23" i="15"/>
  <c r="BH23" i="15"/>
  <c r="BG23" i="15"/>
  <c r="BF23" i="15"/>
  <c r="BD23" i="15"/>
  <c r="BE23" i="15" s="1"/>
  <c r="BC23" i="15"/>
  <c r="BB23" i="15"/>
  <c r="BA23" i="15"/>
  <c r="AZ23" i="15"/>
  <c r="AY23" i="15"/>
  <c r="AX23" i="15"/>
  <c r="AV23" i="15"/>
  <c r="AW23" i="15" s="1"/>
  <c r="AU23" i="15"/>
  <c r="AT23" i="15"/>
  <c r="AS23" i="15"/>
  <c r="AR23" i="15"/>
  <c r="AQ23" i="15"/>
  <c r="AP23" i="15"/>
  <c r="AN23" i="15"/>
  <c r="AO23" i="15" s="1"/>
  <c r="AM23" i="15"/>
  <c r="AL23" i="15"/>
  <c r="AK23" i="15"/>
  <c r="AJ23" i="15"/>
  <c r="AI23" i="15"/>
  <c r="AH23" i="15"/>
  <c r="AF23" i="15"/>
  <c r="AG23" i="15" s="1"/>
  <c r="AE23" i="15"/>
  <c r="AD23" i="15"/>
  <c r="AC23" i="15"/>
  <c r="AB23" i="15"/>
  <c r="AA23" i="15"/>
  <c r="Z23" i="15"/>
  <c r="X23" i="15"/>
  <c r="Y23" i="15" s="1"/>
  <c r="W23" i="15"/>
  <c r="V23" i="15"/>
  <c r="U23" i="15"/>
  <c r="T23" i="15"/>
  <c r="S23" i="15"/>
  <c r="R23" i="15"/>
  <c r="P23" i="15"/>
  <c r="Q23" i="15" s="1"/>
  <c r="O23" i="15"/>
  <c r="N23" i="15"/>
  <c r="M23" i="15"/>
  <c r="L23" i="15"/>
  <c r="K23" i="15"/>
  <c r="J23" i="15"/>
  <c r="H23" i="15"/>
  <c r="I23" i="15" s="1"/>
  <c r="G23" i="15"/>
  <c r="F23" i="15"/>
  <c r="CE23" i="15" s="1"/>
  <c r="E23" i="15"/>
  <c r="D23" i="15"/>
  <c r="C23" i="15"/>
  <c r="B23" i="15"/>
  <c r="CD22" i="15"/>
  <c r="CB22" i="15"/>
  <c r="CC22" i="15" s="1"/>
  <c r="CA22" i="15"/>
  <c r="BZ22" i="15"/>
  <c r="BX22" i="15"/>
  <c r="BW22" i="15"/>
  <c r="BV22" i="15"/>
  <c r="CE22" i="15" s="1"/>
  <c r="BU22" i="15"/>
  <c r="BT22" i="15"/>
  <c r="BS22" i="15"/>
  <c r="BR22" i="15"/>
  <c r="BP22" i="15"/>
  <c r="BO22" i="15"/>
  <c r="BN22" i="15"/>
  <c r="BM22" i="15"/>
  <c r="BL22" i="15"/>
  <c r="BK22" i="15"/>
  <c r="BJ22" i="15"/>
  <c r="BH22" i="15"/>
  <c r="BG22" i="15"/>
  <c r="BI22" i="15" s="1"/>
  <c r="BF22" i="15"/>
  <c r="BD22" i="15"/>
  <c r="BE22" i="15" s="1"/>
  <c r="BC22" i="15"/>
  <c r="BB22" i="15"/>
  <c r="AZ22" i="15"/>
  <c r="AY22" i="15"/>
  <c r="AX22" i="15"/>
  <c r="AW22" i="15"/>
  <c r="AV22" i="15"/>
  <c r="AU22" i="15"/>
  <c r="AT22" i="15"/>
  <c r="AR22" i="15"/>
  <c r="AQ22" i="15"/>
  <c r="AS22" i="15" s="1"/>
  <c r="AP22" i="15"/>
  <c r="AO22" i="15"/>
  <c r="AN22" i="15"/>
  <c r="AM22" i="15"/>
  <c r="AL22" i="15"/>
  <c r="AJ22" i="15"/>
  <c r="AI22" i="15"/>
  <c r="AH22" i="15"/>
  <c r="AF22" i="15"/>
  <c r="AG22" i="15" s="1"/>
  <c r="AE22" i="15"/>
  <c r="AD22" i="15"/>
  <c r="AB22" i="15"/>
  <c r="AA22" i="15"/>
  <c r="Z22" i="15"/>
  <c r="Y22" i="15"/>
  <c r="X22" i="15"/>
  <c r="W22" i="15"/>
  <c r="V22" i="15"/>
  <c r="T22" i="15"/>
  <c r="S22" i="15"/>
  <c r="U22" i="15" s="1"/>
  <c r="R22" i="15"/>
  <c r="P22" i="15"/>
  <c r="Q22" i="15" s="1"/>
  <c r="O22" i="15"/>
  <c r="N22" i="15"/>
  <c r="L22" i="15"/>
  <c r="K22" i="15"/>
  <c r="J22" i="15"/>
  <c r="I22" i="15"/>
  <c r="H22" i="15"/>
  <c r="G22" i="15"/>
  <c r="F22" i="15"/>
  <c r="D22" i="15"/>
  <c r="C22" i="15"/>
  <c r="B22" i="15"/>
  <c r="CD21" i="15"/>
  <c r="CB21" i="15"/>
  <c r="CA21" i="15"/>
  <c r="CC21" i="15" s="1"/>
  <c r="BZ21" i="15"/>
  <c r="BX21" i="15"/>
  <c r="BW21" i="15"/>
  <c r="BY21" i="15" s="1"/>
  <c r="BV21" i="15"/>
  <c r="BT21" i="15"/>
  <c r="BS21" i="15"/>
  <c r="BU21" i="15" s="1"/>
  <c r="BR21" i="15"/>
  <c r="BQ21" i="15"/>
  <c r="BP21" i="15"/>
  <c r="BO21" i="15"/>
  <c r="BN21" i="15"/>
  <c r="BL21" i="15"/>
  <c r="BK21" i="15"/>
  <c r="BM21" i="15" s="1"/>
  <c r="BJ21" i="15"/>
  <c r="BH21" i="15"/>
  <c r="BG21" i="15"/>
  <c r="BI21" i="15" s="1"/>
  <c r="BF21" i="15"/>
  <c r="BD21" i="15"/>
  <c r="BC21" i="15"/>
  <c r="BE21" i="15" s="1"/>
  <c r="BB21" i="15"/>
  <c r="AZ21" i="15"/>
  <c r="AY21" i="15"/>
  <c r="BA21" i="15" s="1"/>
  <c r="AX21" i="15"/>
  <c r="AV21" i="15"/>
  <c r="AU21" i="15"/>
  <c r="AW21" i="15" s="1"/>
  <c r="AT21" i="15"/>
  <c r="AR21" i="15"/>
  <c r="AQ21" i="15"/>
  <c r="AS21" i="15" s="1"/>
  <c r="AP21" i="15"/>
  <c r="AN21" i="15"/>
  <c r="AM21" i="15"/>
  <c r="AO21" i="15" s="1"/>
  <c r="AL21" i="15"/>
  <c r="AJ21" i="15"/>
  <c r="AI21" i="15"/>
  <c r="AK21" i="15" s="1"/>
  <c r="AH21" i="15"/>
  <c r="AF21" i="15"/>
  <c r="AE21" i="15"/>
  <c r="AG21" i="15" s="1"/>
  <c r="AD21" i="15"/>
  <c r="AC21" i="15"/>
  <c r="AB21" i="15"/>
  <c r="AA21" i="15"/>
  <c r="Z21" i="15"/>
  <c r="X21" i="15"/>
  <c r="W21" i="15"/>
  <c r="Y21" i="15" s="1"/>
  <c r="V21" i="15"/>
  <c r="T21" i="15"/>
  <c r="U21" i="15" s="1"/>
  <c r="S21" i="15"/>
  <c r="R21" i="15"/>
  <c r="P21" i="15"/>
  <c r="O21" i="15"/>
  <c r="N21" i="15"/>
  <c r="L21" i="15"/>
  <c r="K21" i="15"/>
  <c r="M21" i="15" s="1"/>
  <c r="J21" i="15"/>
  <c r="H21" i="15"/>
  <c r="G21" i="15"/>
  <c r="I21" i="15" s="1"/>
  <c r="F21" i="15"/>
  <c r="E21" i="15"/>
  <c r="D21" i="15"/>
  <c r="C21" i="15"/>
  <c r="B21" i="15"/>
  <c r="CD20" i="15"/>
  <c r="CB20" i="15"/>
  <c r="CA20" i="15"/>
  <c r="CC20" i="15" s="1"/>
  <c r="BZ20" i="15"/>
  <c r="BX20" i="15"/>
  <c r="BW20" i="15"/>
  <c r="BY20" i="15" s="1"/>
  <c r="BV20" i="15"/>
  <c r="BT20" i="15"/>
  <c r="BS20" i="15"/>
  <c r="BU20" i="15" s="1"/>
  <c r="BR20" i="15"/>
  <c r="BP20" i="15"/>
  <c r="BO20" i="15"/>
  <c r="BN20" i="15"/>
  <c r="BL20" i="15"/>
  <c r="BK20" i="15"/>
  <c r="BM20" i="15" s="1"/>
  <c r="BJ20" i="15"/>
  <c r="BH20" i="15"/>
  <c r="BG20" i="15"/>
  <c r="BF20" i="15"/>
  <c r="BE20" i="15"/>
  <c r="BD20" i="15"/>
  <c r="BC20" i="15"/>
  <c r="BB20" i="15"/>
  <c r="AZ20" i="15"/>
  <c r="AY20" i="15"/>
  <c r="BA20" i="15" s="1"/>
  <c r="AX20" i="15"/>
  <c r="AV20" i="15"/>
  <c r="AW20" i="15" s="1"/>
  <c r="AU20" i="15"/>
  <c r="AT20" i="15"/>
  <c r="AR20" i="15"/>
  <c r="AQ20" i="15"/>
  <c r="AP20" i="15"/>
  <c r="AN20" i="15"/>
  <c r="AM20" i="15"/>
  <c r="AO20" i="15" s="1"/>
  <c r="AL20" i="15"/>
  <c r="AJ20" i="15"/>
  <c r="AI20" i="15"/>
  <c r="AK20" i="15" s="1"/>
  <c r="AH20" i="15"/>
  <c r="AF20" i="15"/>
  <c r="AE20" i="15"/>
  <c r="AG20" i="15" s="1"/>
  <c r="AD20" i="15"/>
  <c r="AB20" i="15"/>
  <c r="AA20" i="15"/>
  <c r="AC20" i="15" s="1"/>
  <c r="Z20" i="15"/>
  <c r="X20" i="15"/>
  <c r="W20" i="15"/>
  <c r="Y20" i="15" s="1"/>
  <c r="V20" i="15"/>
  <c r="T20" i="15"/>
  <c r="S20" i="15"/>
  <c r="U20" i="15" s="1"/>
  <c r="R20" i="15"/>
  <c r="P20" i="15"/>
  <c r="O20" i="15"/>
  <c r="Q20" i="15" s="1"/>
  <c r="N20" i="15"/>
  <c r="L20" i="15"/>
  <c r="K20" i="15"/>
  <c r="M20" i="15" s="1"/>
  <c r="J20" i="15"/>
  <c r="H20" i="15"/>
  <c r="G20" i="15"/>
  <c r="I20" i="15" s="1"/>
  <c r="F20" i="15"/>
  <c r="CE20" i="15" s="1"/>
  <c r="D20" i="15"/>
  <c r="C20" i="15"/>
  <c r="E20" i="15" s="1"/>
  <c r="B20" i="15"/>
  <c r="CD19" i="15"/>
  <c r="CB19" i="15"/>
  <c r="CA19" i="15"/>
  <c r="CC19" i="15" s="1"/>
  <c r="BZ19" i="15"/>
  <c r="BY19" i="15"/>
  <c r="BX19" i="15"/>
  <c r="BW19" i="15"/>
  <c r="BV19" i="15"/>
  <c r="BT19" i="15"/>
  <c r="BS19" i="15"/>
  <c r="BU19" i="15" s="1"/>
  <c r="BR19" i="15"/>
  <c r="BQ19" i="15"/>
  <c r="BP19" i="15"/>
  <c r="BO19" i="15"/>
  <c r="BN19" i="15"/>
  <c r="BL19" i="15"/>
  <c r="BK19" i="15"/>
  <c r="BM19" i="15" s="1"/>
  <c r="BJ19" i="15"/>
  <c r="BI19" i="15"/>
  <c r="BH19" i="15"/>
  <c r="BG19" i="15"/>
  <c r="BF19" i="15"/>
  <c r="BD19" i="15"/>
  <c r="BC19" i="15"/>
  <c r="BE19" i="15" s="1"/>
  <c r="BB19" i="15"/>
  <c r="BA19" i="15"/>
  <c r="AZ19" i="15"/>
  <c r="AY19" i="15"/>
  <c r="AX19" i="15"/>
  <c r="AV19" i="15"/>
  <c r="AU19" i="15"/>
  <c r="AW19" i="15" s="1"/>
  <c r="AT19" i="15"/>
  <c r="AS19" i="15"/>
  <c r="AR19" i="15"/>
  <c r="AQ19" i="15"/>
  <c r="AP19" i="15"/>
  <c r="AN19" i="15"/>
  <c r="AM19" i="15"/>
  <c r="AO19" i="15" s="1"/>
  <c r="AL19" i="15"/>
  <c r="AK19" i="15"/>
  <c r="AJ19" i="15"/>
  <c r="AI19" i="15"/>
  <c r="AH19" i="15"/>
  <c r="AF19" i="15"/>
  <c r="AE19" i="15"/>
  <c r="AG19" i="15" s="1"/>
  <c r="AD19" i="15"/>
  <c r="AC19" i="15"/>
  <c r="AB19" i="15"/>
  <c r="AA19" i="15"/>
  <c r="Z19" i="15"/>
  <c r="X19" i="15"/>
  <c r="W19" i="15"/>
  <c r="Y19" i="15" s="1"/>
  <c r="V19" i="15"/>
  <c r="U19" i="15"/>
  <c r="T19" i="15"/>
  <c r="S19" i="15"/>
  <c r="R19" i="15"/>
  <c r="P19" i="15"/>
  <c r="O19" i="15"/>
  <c r="Q19" i="15" s="1"/>
  <c r="N19" i="15"/>
  <c r="M19" i="15"/>
  <c r="L19" i="15"/>
  <c r="K19" i="15"/>
  <c r="J19" i="15"/>
  <c r="H19" i="15"/>
  <c r="G19" i="15"/>
  <c r="I19" i="15" s="1"/>
  <c r="F19" i="15"/>
  <c r="E19" i="15"/>
  <c r="D19" i="15"/>
  <c r="C19" i="15"/>
  <c r="B19" i="15"/>
  <c r="CD18" i="15"/>
  <c r="CB18" i="15"/>
  <c r="CA18" i="15"/>
  <c r="BZ18" i="15"/>
  <c r="BY18" i="15"/>
  <c r="BX18" i="15"/>
  <c r="BW18" i="15"/>
  <c r="BV18" i="15"/>
  <c r="BT18" i="15"/>
  <c r="BS18" i="15"/>
  <c r="BU18" i="15" s="1"/>
  <c r="BR18" i="15"/>
  <c r="BQ18" i="15"/>
  <c r="BP18" i="15"/>
  <c r="BO18" i="15"/>
  <c r="BN18" i="15"/>
  <c r="BL18" i="15"/>
  <c r="BK18" i="15"/>
  <c r="BJ18" i="15"/>
  <c r="BI18" i="15"/>
  <c r="BH18" i="15"/>
  <c r="BG18" i="15"/>
  <c r="BF18" i="15"/>
  <c r="BD18" i="15"/>
  <c r="BC18" i="15"/>
  <c r="BB18" i="15"/>
  <c r="BA18" i="15"/>
  <c r="AZ18" i="15"/>
  <c r="AY18" i="15"/>
  <c r="AX18" i="15"/>
  <c r="AV18" i="15"/>
  <c r="AU18" i="15"/>
  <c r="AT18" i="15"/>
  <c r="AS18" i="15"/>
  <c r="AR18" i="15"/>
  <c r="AQ18" i="15"/>
  <c r="AP18" i="15"/>
  <c r="AN18" i="15"/>
  <c r="AM18" i="15"/>
  <c r="AO18" i="15" s="1"/>
  <c r="AL18" i="15"/>
  <c r="AK18" i="15"/>
  <c r="AJ18" i="15"/>
  <c r="AI18" i="15"/>
  <c r="AH18" i="15"/>
  <c r="AF18" i="15"/>
  <c r="AE18" i="15"/>
  <c r="AD18" i="15"/>
  <c r="AC18" i="15"/>
  <c r="AB18" i="15"/>
  <c r="AA18" i="15"/>
  <c r="Z18" i="15"/>
  <c r="X18" i="15"/>
  <c r="W18" i="15"/>
  <c r="Y18" i="15" s="1"/>
  <c r="V18" i="15"/>
  <c r="U18" i="15"/>
  <c r="T18" i="15"/>
  <c r="S18" i="15"/>
  <c r="R18" i="15"/>
  <c r="P18" i="15"/>
  <c r="O18" i="15"/>
  <c r="N18" i="15"/>
  <c r="M18" i="15"/>
  <c r="L18" i="15"/>
  <c r="K18" i="15"/>
  <c r="J18" i="15"/>
  <c r="H18" i="15"/>
  <c r="G18" i="15"/>
  <c r="I18" i="15" s="1"/>
  <c r="F18" i="15"/>
  <c r="CE18" i="15" s="1"/>
  <c r="E18" i="15"/>
  <c r="D18" i="15"/>
  <c r="C18" i="15"/>
  <c r="B18" i="15"/>
  <c r="CE17" i="15"/>
  <c r="CD17" i="15"/>
  <c r="CB17" i="15"/>
  <c r="CC17" i="15" s="1"/>
  <c r="CA17" i="15"/>
  <c r="BZ17" i="15"/>
  <c r="BX17" i="15"/>
  <c r="BW17" i="15"/>
  <c r="BY17" i="15" s="1"/>
  <c r="BV17" i="15"/>
  <c r="BT17" i="15"/>
  <c r="BU17" i="15" s="1"/>
  <c r="BS17" i="15"/>
  <c r="BR17" i="15"/>
  <c r="BP17" i="15"/>
  <c r="BO17" i="15"/>
  <c r="BQ17" i="15" s="1"/>
  <c r="BN17" i="15"/>
  <c r="BL17" i="15"/>
  <c r="BM17" i="15" s="1"/>
  <c r="BK17" i="15"/>
  <c r="BJ17" i="15"/>
  <c r="BH17" i="15"/>
  <c r="BG17" i="15"/>
  <c r="BI17" i="15" s="1"/>
  <c r="BF17" i="15"/>
  <c r="BD17" i="15"/>
  <c r="BE17" i="15" s="1"/>
  <c r="BC17" i="15"/>
  <c r="BB17" i="15"/>
  <c r="AZ17" i="15"/>
  <c r="AY17" i="15"/>
  <c r="BA17" i="15" s="1"/>
  <c r="AX17" i="15"/>
  <c r="AV17" i="15"/>
  <c r="AW17" i="15" s="1"/>
  <c r="AU17" i="15"/>
  <c r="AT17" i="15"/>
  <c r="AR17" i="15"/>
  <c r="AQ17" i="15"/>
  <c r="AS17" i="15" s="1"/>
  <c r="AP17" i="15"/>
  <c r="AN17" i="15"/>
  <c r="AO17" i="15" s="1"/>
  <c r="AM17" i="15"/>
  <c r="AL17" i="15"/>
  <c r="AJ17" i="15"/>
  <c r="AI17" i="15"/>
  <c r="AK17" i="15" s="1"/>
  <c r="AH17" i="15"/>
  <c r="AF17" i="15"/>
  <c r="AG17" i="15" s="1"/>
  <c r="AE17" i="15"/>
  <c r="AD17" i="15"/>
  <c r="AB17" i="15"/>
  <c r="AA17" i="15"/>
  <c r="AC17" i="15" s="1"/>
  <c r="Z17" i="15"/>
  <c r="X17" i="15"/>
  <c r="Y17" i="15" s="1"/>
  <c r="W17" i="15"/>
  <c r="V17" i="15"/>
  <c r="T17" i="15"/>
  <c r="S17" i="15"/>
  <c r="U17" i="15" s="1"/>
  <c r="R17" i="15"/>
  <c r="P17" i="15"/>
  <c r="Q17" i="15" s="1"/>
  <c r="O17" i="15"/>
  <c r="N17" i="15"/>
  <c r="L17" i="15"/>
  <c r="K17" i="15"/>
  <c r="M17" i="15" s="1"/>
  <c r="J17" i="15"/>
  <c r="H17" i="15"/>
  <c r="I17" i="15" s="1"/>
  <c r="G17" i="15"/>
  <c r="F17" i="15"/>
  <c r="D17" i="15"/>
  <c r="C17" i="15"/>
  <c r="E17" i="15" s="1"/>
  <c r="B17" i="15"/>
  <c r="CD16" i="15"/>
  <c r="CB16" i="15"/>
  <c r="CA16" i="15"/>
  <c r="CC16" i="15" s="1"/>
  <c r="BZ16" i="15"/>
  <c r="BX16" i="15"/>
  <c r="BW16" i="15"/>
  <c r="BY16" i="15" s="1"/>
  <c r="BV16" i="15"/>
  <c r="BT16" i="15"/>
  <c r="BS16" i="15"/>
  <c r="BU16" i="15" s="1"/>
  <c r="BR16" i="15"/>
  <c r="BP16" i="15"/>
  <c r="BO16" i="15"/>
  <c r="BQ16" i="15" s="1"/>
  <c r="BN16" i="15"/>
  <c r="BL16" i="15"/>
  <c r="BK16" i="15"/>
  <c r="BM16" i="15" s="1"/>
  <c r="BJ16" i="15"/>
  <c r="BH16" i="15"/>
  <c r="BG16" i="15"/>
  <c r="BI16" i="15" s="1"/>
  <c r="BF16" i="15"/>
  <c r="BD16" i="15"/>
  <c r="BC16" i="15"/>
  <c r="BE16" i="15" s="1"/>
  <c r="BB16" i="15"/>
  <c r="AZ16" i="15"/>
  <c r="AY16" i="15"/>
  <c r="BA16" i="15" s="1"/>
  <c r="AX16" i="15"/>
  <c r="AV16" i="15"/>
  <c r="AU16" i="15"/>
  <c r="AW16" i="15" s="1"/>
  <c r="AT16" i="15"/>
  <c r="AR16" i="15"/>
  <c r="AQ16" i="15"/>
  <c r="AS16" i="15" s="1"/>
  <c r="AP16" i="15"/>
  <c r="AN16" i="15"/>
  <c r="AM16" i="15"/>
  <c r="AO16" i="15" s="1"/>
  <c r="AL16" i="15"/>
  <c r="AJ16" i="15"/>
  <c r="AI16" i="15"/>
  <c r="AK16" i="15" s="1"/>
  <c r="AH16" i="15"/>
  <c r="AF16" i="15"/>
  <c r="AE16" i="15"/>
  <c r="AG16" i="15" s="1"/>
  <c r="AD16" i="15"/>
  <c r="CE16" i="15" s="1"/>
  <c r="AB16" i="15"/>
  <c r="AA16" i="15"/>
  <c r="AC16" i="15" s="1"/>
  <c r="Z16" i="15"/>
  <c r="X16" i="15"/>
  <c r="W16" i="15"/>
  <c r="Y16" i="15" s="1"/>
  <c r="V16" i="15"/>
  <c r="T16" i="15"/>
  <c r="S16" i="15"/>
  <c r="U16" i="15" s="1"/>
  <c r="R16" i="15"/>
  <c r="P16" i="15"/>
  <c r="O16" i="15"/>
  <c r="Q16" i="15" s="1"/>
  <c r="N16" i="15"/>
  <c r="L16" i="15"/>
  <c r="K16" i="15"/>
  <c r="M16" i="15" s="1"/>
  <c r="J16" i="15"/>
  <c r="H16" i="15"/>
  <c r="G16" i="15"/>
  <c r="I16" i="15" s="1"/>
  <c r="F16" i="15"/>
  <c r="D16" i="15"/>
  <c r="C16" i="15"/>
  <c r="E16" i="15" s="1"/>
  <c r="B16" i="15"/>
  <c r="CD15" i="15"/>
  <c r="CC15" i="15"/>
  <c r="CB15" i="15"/>
  <c r="CA15" i="15"/>
  <c r="BZ15" i="15"/>
  <c r="BX15" i="15"/>
  <c r="BW15" i="15"/>
  <c r="BY15" i="15" s="1"/>
  <c r="BV15" i="15"/>
  <c r="BU15" i="15"/>
  <c r="BT15" i="15"/>
  <c r="BS15" i="15"/>
  <c r="BR15" i="15"/>
  <c r="BP15" i="15"/>
  <c r="BO15" i="15"/>
  <c r="BQ15" i="15" s="1"/>
  <c r="BN15" i="15"/>
  <c r="BM15" i="15"/>
  <c r="BL15" i="15"/>
  <c r="BK15" i="15"/>
  <c r="BJ15" i="15"/>
  <c r="BH15" i="15"/>
  <c r="BG15" i="15"/>
  <c r="BI15" i="15" s="1"/>
  <c r="BF15" i="15"/>
  <c r="BE15" i="15"/>
  <c r="BD15" i="15"/>
  <c r="BC15" i="15"/>
  <c r="BB15" i="15"/>
  <c r="AZ15" i="15"/>
  <c r="AY15" i="15"/>
  <c r="BA15" i="15" s="1"/>
  <c r="AX15" i="15"/>
  <c r="AW15" i="15"/>
  <c r="AV15" i="15"/>
  <c r="AU15" i="15"/>
  <c r="AT15" i="15"/>
  <c r="AR15" i="15"/>
  <c r="AQ15" i="15"/>
  <c r="AS15" i="15" s="1"/>
  <c r="AP15" i="15"/>
  <c r="AO15" i="15"/>
  <c r="AN15" i="15"/>
  <c r="AM15" i="15"/>
  <c r="AL15" i="15"/>
  <c r="AJ15" i="15"/>
  <c r="AI15" i="15"/>
  <c r="AK15" i="15" s="1"/>
  <c r="AH15" i="15"/>
  <c r="AG15" i="15"/>
  <c r="AF15" i="15"/>
  <c r="AE15" i="15"/>
  <c r="AD15" i="15"/>
  <c r="AB15" i="15"/>
  <c r="AA15" i="15"/>
  <c r="AC15" i="15" s="1"/>
  <c r="Z15" i="15"/>
  <c r="Y15" i="15"/>
  <c r="X15" i="15"/>
  <c r="W15" i="15"/>
  <c r="V15" i="15"/>
  <c r="T15" i="15"/>
  <c r="S15" i="15"/>
  <c r="U15" i="15" s="1"/>
  <c r="R15" i="15"/>
  <c r="Q15" i="15"/>
  <c r="P15" i="15"/>
  <c r="O15" i="15"/>
  <c r="N15" i="15"/>
  <c r="L15" i="15"/>
  <c r="K15" i="15"/>
  <c r="M15" i="15" s="1"/>
  <c r="J15" i="15"/>
  <c r="I15" i="15"/>
  <c r="H15" i="15"/>
  <c r="G15" i="15"/>
  <c r="F15" i="15"/>
  <c r="D15" i="15"/>
  <c r="C15" i="15"/>
  <c r="E15" i="15" s="1"/>
  <c r="B15" i="15"/>
  <c r="CE14" i="15"/>
  <c r="CD14" i="15"/>
  <c r="CC14" i="15"/>
  <c r="CB14" i="15"/>
  <c r="CA14" i="15"/>
  <c r="BZ14" i="15"/>
  <c r="BX14" i="15"/>
  <c r="BW14" i="15"/>
  <c r="BV14" i="15"/>
  <c r="BU14" i="15"/>
  <c r="BT14" i="15"/>
  <c r="BS14" i="15"/>
  <c r="BR14" i="15"/>
  <c r="BP14" i="15"/>
  <c r="BO14" i="15"/>
  <c r="BQ14" i="15" s="1"/>
  <c r="BN14" i="15"/>
  <c r="BM14" i="15"/>
  <c r="BL14" i="15"/>
  <c r="BK14" i="15"/>
  <c r="BJ14" i="15"/>
  <c r="BH14" i="15"/>
  <c r="BG14" i="15"/>
  <c r="BF14" i="15"/>
  <c r="BE14" i="15"/>
  <c r="BD14" i="15"/>
  <c r="BC14" i="15"/>
  <c r="BB14" i="15"/>
  <c r="AZ14" i="15"/>
  <c r="AY14" i="15"/>
  <c r="AX14" i="15"/>
  <c r="AW14" i="15"/>
  <c r="AV14" i="15"/>
  <c r="AU14" i="15"/>
  <c r="AT14" i="15"/>
  <c r="AR14" i="15"/>
  <c r="AQ14" i="15"/>
  <c r="AP14" i="15"/>
  <c r="AO14" i="15"/>
  <c r="AN14" i="15"/>
  <c r="AM14" i="15"/>
  <c r="AL14" i="15"/>
  <c r="AJ14" i="15"/>
  <c r="AI14" i="15"/>
  <c r="AK14" i="15" s="1"/>
  <c r="AH14" i="15"/>
  <c r="AG14" i="15"/>
  <c r="AF14" i="15"/>
  <c r="AE14" i="15"/>
  <c r="AD14" i="15"/>
  <c r="AB14" i="15"/>
  <c r="AA14" i="15"/>
  <c r="Z14" i="15"/>
  <c r="Y14" i="15"/>
  <c r="X14" i="15"/>
  <c r="W14" i="15"/>
  <c r="V14" i="15"/>
  <c r="T14" i="15"/>
  <c r="S14" i="15"/>
  <c r="U14" i="15" s="1"/>
  <c r="R14" i="15"/>
  <c r="Q14" i="15"/>
  <c r="P14" i="15"/>
  <c r="O14" i="15"/>
  <c r="N14" i="15"/>
  <c r="L14" i="15"/>
  <c r="K14" i="15"/>
  <c r="J14" i="15"/>
  <c r="I14" i="15"/>
  <c r="H14" i="15"/>
  <c r="G14" i="15"/>
  <c r="F14" i="15"/>
  <c r="D14" i="15"/>
  <c r="C14" i="15"/>
  <c r="E14" i="15" s="1"/>
  <c r="B14" i="15"/>
  <c r="CD13" i="15"/>
  <c r="CB13" i="15"/>
  <c r="CA13" i="15"/>
  <c r="CC13" i="15" s="1"/>
  <c r="BZ13" i="15"/>
  <c r="BX13" i="15"/>
  <c r="BY13" i="15" s="1"/>
  <c r="BW13" i="15"/>
  <c r="BV13" i="15"/>
  <c r="BT13" i="15"/>
  <c r="BS13" i="15"/>
  <c r="BU13" i="15" s="1"/>
  <c r="BR13" i="15"/>
  <c r="BP13" i="15"/>
  <c r="BQ13" i="15" s="1"/>
  <c r="BO13" i="15"/>
  <c r="BN13" i="15"/>
  <c r="BL13" i="15"/>
  <c r="BK13" i="15"/>
  <c r="BM13" i="15" s="1"/>
  <c r="BJ13" i="15"/>
  <c r="BH13" i="15"/>
  <c r="BI13" i="15" s="1"/>
  <c r="BG13" i="15"/>
  <c r="BF13" i="15"/>
  <c r="BD13" i="15"/>
  <c r="BC13" i="15"/>
  <c r="BE13" i="15" s="1"/>
  <c r="BB13" i="15"/>
  <c r="AZ13" i="15"/>
  <c r="BA13" i="15" s="1"/>
  <c r="AY13" i="15"/>
  <c r="AX13" i="15"/>
  <c r="AV13" i="15"/>
  <c r="AU13" i="15"/>
  <c r="AW13" i="15" s="1"/>
  <c r="AT13" i="15"/>
  <c r="AR13" i="15"/>
  <c r="AS13" i="15" s="1"/>
  <c r="AQ13" i="15"/>
  <c r="AP13" i="15"/>
  <c r="AN13" i="15"/>
  <c r="AM13" i="15"/>
  <c r="AO13" i="15" s="1"/>
  <c r="AL13" i="15"/>
  <c r="AJ13" i="15"/>
  <c r="AK13" i="15" s="1"/>
  <c r="AI13" i="15"/>
  <c r="AH13" i="15"/>
  <c r="AF13" i="15"/>
  <c r="AE13" i="15"/>
  <c r="AG13" i="15" s="1"/>
  <c r="AD13" i="15"/>
  <c r="AB13" i="15"/>
  <c r="AC13" i="15" s="1"/>
  <c r="AA13" i="15"/>
  <c r="Z13" i="15"/>
  <c r="X13" i="15"/>
  <c r="W13" i="15"/>
  <c r="Y13" i="15" s="1"/>
  <c r="V13" i="15"/>
  <c r="T13" i="15"/>
  <c r="U13" i="15" s="1"/>
  <c r="S13" i="15"/>
  <c r="R13" i="15"/>
  <c r="P13" i="15"/>
  <c r="O13" i="15"/>
  <c r="Q13" i="15" s="1"/>
  <c r="N13" i="15"/>
  <c r="L13" i="15"/>
  <c r="M13" i="15" s="1"/>
  <c r="K13" i="15"/>
  <c r="J13" i="15"/>
  <c r="H13" i="15"/>
  <c r="G13" i="15"/>
  <c r="I13" i="15" s="1"/>
  <c r="F13" i="15"/>
  <c r="CE13" i="15" s="1"/>
  <c r="D13" i="15"/>
  <c r="E13" i="15" s="1"/>
  <c r="C13" i="15"/>
  <c r="B13" i="15"/>
  <c r="CD12" i="15"/>
  <c r="CB12" i="15"/>
  <c r="CA12" i="15"/>
  <c r="CC12" i="15" s="1"/>
  <c r="BZ12" i="15"/>
  <c r="BX12" i="15"/>
  <c r="BW12" i="15"/>
  <c r="BY12" i="15" s="1"/>
  <c r="BV12" i="15"/>
  <c r="BT12" i="15"/>
  <c r="BS12" i="15"/>
  <c r="BU12" i="15" s="1"/>
  <c r="BR12" i="15"/>
  <c r="BP12" i="15"/>
  <c r="BO12" i="15"/>
  <c r="BQ12" i="15" s="1"/>
  <c r="BN12" i="15"/>
  <c r="BL12" i="15"/>
  <c r="BK12" i="15"/>
  <c r="BM12" i="15" s="1"/>
  <c r="BJ12" i="15"/>
  <c r="BH12" i="15"/>
  <c r="BG12" i="15"/>
  <c r="BI12" i="15" s="1"/>
  <c r="BF12" i="15"/>
  <c r="BD12" i="15"/>
  <c r="BC12" i="15"/>
  <c r="BE12" i="15" s="1"/>
  <c r="BB12" i="15"/>
  <c r="AZ12" i="15"/>
  <c r="AY12" i="15"/>
  <c r="BA12" i="15" s="1"/>
  <c r="AX12" i="15"/>
  <c r="AV12" i="15"/>
  <c r="AU12" i="15"/>
  <c r="AW12" i="15" s="1"/>
  <c r="AT12" i="15"/>
  <c r="AR12" i="15"/>
  <c r="AQ12" i="15"/>
  <c r="AS12" i="15" s="1"/>
  <c r="AP12" i="15"/>
  <c r="AN12" i="15"/>
  <c r="AM12" i="15"/>
  <c r="AO12" i="15" s="1"/>
  <c r="AL12" i="15"/>
  <c r="AJ12" i="15"/>
  <c r="AI12" i="15"/>
  <c r="AK12" i="15" s="1"/>
  <c r="AH12" i="15"/>
  <c r="AF12" i="15"/>
  <c r="AE12" i="15"/>
  <c r="AG12" i="15" s="1"/>
  <c r="AD12" i="15"/>
  <c r="AB12" i="15"/>
  <c r="AA12" i="15"/>
  <c r="AC12" i="15" s="1"/>
  <c r="Z12" i="15"/>
  <c r="X12" i="15"/>
  <c r="W12" i="15"/>
  <c r="Y12" i="15" s="1"/>
  <c r="V12" i="15"/>
  <c r="T12" i="15"/>
  <c r="S12" i="15"/>
  <c r="U12" i="15" s="1"/>
  <c r="R12" i="15"/>
  <c r="P12" i="15"/>
  <c r="O12" i="15"/>
  <c r="Q12" i="15" s="1"/>
  <c r="N12" i="15"/>
  <c r="L12" i="15"/>
  <c r="K12" i="15"/>
  <c r="M12" i="15" s="1"/>
  <c r="J12" i="15"/>
  <c r="H12" i="15"/>
  <c r="G12" i="15"/>
  <c r="I12" i="15" s="1"/>
  <c r="F12" i="15"/>
  <c r="D12" i="15"/>
  <c r="C12" i="15"/>
  <c r="E12" i="15" s="1"/>
  <c r="B12" i="15"/>
  <c r="CD11" i="15"/>
  <c r="CB11" i="15"/>
  <c r="CA11" i="15"/>
  <c r="CC11" i="15" s="1"/>
  <c r="BZ11" i="15"/>
  <c r="BY11" i="15"/>
  <c r="BX11" i="15"/>
  <c r="BW11" i="15"/>
  <c r="BV11" i="15"/>
  <c r="BT11" i="15"/>
  <c r="BS11" i="15"/>
  <c r="BU11" i="15" s="1"/>
  <c r="BR11" i="15"/>
  <c r="BQ11" i="15"/>
  <c r="BP11" i="15"/>
  <c r="BO11" i="15"/>
  <c r="BN11" i="15"/>
  <c r="BL11" i="15"/>
  <c r="BK11" i="15"/>
  <c r="BM11" i="15" s="1"/>
  <c r="BJ11" i="15"/>
  <c r="BI11" i="15"/>
  <c r="BH11" i="15"/>
  <c r="BG11" i="15"/>
  <c r="BF11" i="15"/>
  <c r="BD11" i="15"/>
  <c r="BC11" i="15"/>
  <c r="BE11" i="15" s="1"/>
  <c r="BB11" i="15"/>
  <c r="BA11" i="15"/>
  <c r="AZ11" i="15"/>
  <c r="AY11" i="15"/>
  <c r="AX11" i="15"/>
  <c r="AV11" i="15"/>
  <c r="AU11" i="15"/>
  <c r="AW11" i="15" s="1"/>
  <c r="AT11" i="15"/>
  <c r="AS11" i="15"/>
  <c r="AR11" i="15"/>
  <c r="AQ11" i="15"/>
  <c r="AP11" i="15"/>
  <c r="AN11" i="15"/>
  <c r="AM11" i="15"/>
  <c r="AO11" i="15" s="1"/>
  <c r="AL11" i="15"/>
  <c r="AK11" i="15"/>
  <c r="AJ11" i="15"/>
  <c r="AI11" i="15"/>
  <c r="AH11" i="15"/>
  <c r="AF11" i="15"/>
  <c r="AE11" i="15"/>
  <c r="AG11" i="15" s="1"/>
  <c r="AD11" i="15"/>
  <c r="AC11" i="15"/>
  <c r="AB11" i="15"/>
  <c r="AA11" i="15"/>
  <c r="Z11" i="15"/>
  <c r="X11" i="15"/>
  <c r="W11" i="15"/>
  <c r="Y11" i="15" s="1"/>
  <c r="V11" i="15"/>
  <c r="U11" i="15"/>
  <c r="T11" i="15"/>
  <c r="S11" i="15"/>
  <c r="R11" i="15"/>
  <c r="P11" i="15"/>
  <c r="O11" i="15"/>
  <c r="Q11" i="15" s="1"/>
  <c r="N11" i="15"/>
  <c r="M11" i="15"/>
  <c r="L11" i="15"/>
  <c r="K11" i="15"/>
  <c r="J11" i="15"/>
  <c r="CE11" i="15" s="1"/>
  <c r="H11" i="15"/>
  <c r="G11" i="15"/>
  <c r="I11" i="15" s="1"/>
  <c r="F11" i="15"/>
  <c r="E11" i="15"/>
  <c r="D11" i="15"/>
  <c r="C11" i="15"/>
  <c r="B11" i="15"/>
  <c r="CD10" i="15"/>
  <c r="CB10" i="15"/>
  <c r="CA10" i="15"/>
  <c r="BZ10" i="15"/>
  <c r="BY10" i="15"/>
  <c r="BX10" i="15"/>
  <c r="BW10" i="15"/>
  <c r="BV10" i="15"/>
  <c r="BT10" i="15"/>
  <c r="BS10" i="15"/>
  <c r="BR10" i="15"/>
  <c r="BQ10" i="15"/>
  <c r="BP10" i="15"/>
  <c r="BO10" i="15"/>
  <c r="BN10" i="15"/>
  <c r="BL10" i="15"/>
  <c r="BK10" i="15"/>
  <c r="BM10" i="15" s="1"/>
  <c r="BJ10" i="15"/>
  <c r="BI10" i="15"/>
  <c r="BH10" i="15"/>
  <c r="BG10" i="15"/>
  <c r="BF10" i="15"/>
  <c r="BD10" i="15"/>
  <c r="BC10" i="15"/>
  <c r="BB10" i="15"/>
  <c r="BA10" i="15"/>
  <c r="AZ10" i="15"/>
  <c r="AY10" i="15"/>
  <c r="AX10" i="15"/>
  <c r="AV10" i="15"/>
  <c r="AU10" i="15"/>
  <c r="AW10" i="15" s="1"/>
  <c r="AT10" i="15"/>
  <c r="AS10" i="15"/>
  <c r="AR10" i="15"/>
  <c r="AQ10" i="15"/>
  <c r="AP10" i="15"/>
  <c r="AN10" i="15"/>
  <c r="AM10" i="15"/>
  <c r="AL10" i="15"/>
  <c r="AK10" i="15"/>
  <c r="AJ10" i="15"/>
  <c r="AI10" i="15"/>
  <c r="AH10" i="15"/>
  <c r="AF10" i="15"/>
  <c r="AE10" i="15"/>
  <c r="AG10" i="15" s="1"/>
  <c r="AD10" i="15"/>
  <c r="AC10" i="15"/>
  <c r="AB10" i="15"/>
  <c r="AA10" i="15"/>
  <c r="Z10" i="15"/>
  <c r="X10" i="15"/>
  <c r="W10" i="15"/>
  <c r="V10" i="15"/>
  <c r="U10" i="15"/>
  <c r="T10" i="15"/>
  <c r="S10" i="15"/>
  <c r="R10" i="15"/>
  <c r="P10" i="15"/>
  <c r="O10" i="15"/>
  <c r="N10" i="15"/>
  <c r="M10" i="15"/>
  <c r="L10" i="15"/>
  <c r="K10" i="15"/>
  <c r="J10" i="15"/>
  <c r="H10" i="15"/>
  <c r="G10" i="15"/>
  <c r="F10" i="15"/>
  <c r="CE10" i="15" s="1"/>
  <c r="E10" i="15"/>
  <c r="D10" i="15"/>
  <c r="C10" i="15"/>
  <c r="B10" i="15"/>
  <c r="CE9" i="15"/>
  <c r="CD9" i="15"/>
  <c r="CB9" i="15"/>
  <c r="CC9" i="15" s="1"/>
  <c r="CA9" i="15"/>
  <c r="BZ9" i="15"/>
  <c r="BX9" i="15"/>
  <c r="BW9" i="15"/>
  <c r="BY9" i="15" s="1"/>
  <c r="BV9" i="15"/>
  <c r="BT9" i="15"/>
  <c r="BU9" i="15" s="1"/>
  <c r="BS9" i="15"/>
  <c r="BR9" i="15"/>
  <c r="BP9" i="15"/>
  <c r="BO9" i="15"/>
  <c r="BQ9" i="15" s="1"/>
  <c r="BN9" i="15"/>
  <c r="BL9" i="15"/>
  <c r="BM9" i="15" s="1"/>
  <c r="BK9" i="15"/>
  <c r="BJ9" i="15"/>
  <c r="BH9" i="15"/>
  <c r="BG9" i="15"/>
  <c r="BI9" i="15" s="1"/>
  <c r="BF9" i="15"/>
  <c r="BD9" i="15"/>
  <c r="BE9" i="15" s="1"/>
  <c r="BC9" i="15"/>
  <c r="BB9" i="15"/>
  <c r="AZ9" i="15"/>
  <c r="AY9" i="15"/>
  <c r="BA9" i="15" s="1"/>
  <c r="AX9" i="15"/>
  <c r="AV9" i="15"/>
  <c r="AW9" i="15" s="1"/>
  <c r="AU9" i="15"/>
  <c r="AT9" i="15"/>
  <c r="AR9" i="15"/>
  <c r="AQ9" i="15"/>
  <c r="AS9" i="15" s="1"/>
  <c r="AP9" i="15"/>
  <c r="AN9" i="15"/>
  <c r="AO9" i="15" s="1"/>
  <c r="AM9" i="15"/>
  <c r="AL9" i="15"/>
  <c r="AJ9" i="15"/>
  <c r="AI9" i="15"/>
  <c r="AK9" i="15" s="1"/>
  <c r="AH9" i="15"/>
  <c r="AF9" i="15"/>
  <c r="AG9" i="15" s="1"/>
  <c r="AE9" i="15"/>
  <c r="AD9" i="15"/>
  <c r="AB9" i="15"/>
  <c r="AA9" i="15"/>
  <c r="AC9" i="15" s="1"/>
  <c r="Z9" i="15"/>
  <c r="X9" i="15"/>
  <c r="Y9" i="15" s="1"/>
  <c r="W9" i="15"/>
  <c r="V9" i="15"/>
  <c r="T9" i="15"/>
  <c r="S9" i="15"/>
  <c r="U9" i="15" s="1"/>
  <c r="R9" i="15"/>
  <c r="P9" i="15"/>
  <c r="Q9" i="15" s="1"/>
  <c r="O9" i="15"/>
  <c r="N9" i="15"/>
  <c r="L9" i="15"/>
  <c r="K9" i="15"/>
  <c r="M9" i="15" s="1"/>
  <c r="J9" i="15"/>
  <c r="H9" i="15"/>
  <c r="I9" i="15" s="1"/>
  <c r="G9" i="15"/>
  <c r="F9" i="15"/>
  <c r="D9" i="15"/>
  <c r="C9" i="15"/>
  <c r="E9" i="15" s="1"/>
  <c r="B9" i="15"/>
  <c r="CD8" i="15"/>
  <c r="CB8" i="15"/>
  <c r="CA8" i="15"/>
  <c r="CC8" i="15" s="1"/>
  <c r="BZ8" i="15"/>
  <c r="BX8" i="15"/>
  <c r="BW8" i="15"/>
  <c r="BY8" i="15" s="1"/>
  <c r="BV8" i="15"/>
  <c r="BT8" i="15"/>
  <c r="BS8" i="15"/>
  <c r="BU8" i="15" s="1"/>
  <c r="BR8" i="15"/>
  <c r="BP8" i="15"/>
  <c r="BO8" i="15"/>
  <c r="BQ8" i="15" s="1"/>
  <c r="BN8" i="15"/>
  <c r="BL8" i="15"/>
  <c r="BK8" i="15"/>
  <c r="BM8" i="15" s="1"/>
  <c r="BJ8" i="15"/>
  <c r="BH8" i="15"/>
  <c r="BG8" i="15"/>
  <c r="BI8" i="15" s="1"/>
  <c r="BF8" i="15"/>
  <c r="BD8" i="15"/>
  <c r="BC8" i="15"/>
  <c r="BE8" i="15" s="1"/>
  <c r="BB8" i="15"/>
  <c r="AZ8" i="15"/>
  <c r="AY8" i="15"/>
  <c r="BA8" i="15" s="1"/>
  <c r="AX8" i="15"/>
  <c r="AV8" i="15"/>
  <c r="AU8" i="15"/>
  <c r="AW8" i="15" s="1"/>
  <c r="AT8" i="15"/>
  <c r="AR8" i="15"/>
  <c r="AQ8" i="15"/>
  <c r="AS8" i="15" s="1"/>
  <c r="AP8" i="15"/>
  <c r="AN8" i="15"/>
  <c r="AM8" i="15"/>
  <c r="AO8" i="15" s="1"/>
  <c r="AL8" i="15"/>
  <c r="AJ8" i="15"/>
  <c r="AI8" i="15"/>
  <c r="AK8" i="15" s="1"/>
  <c r="AH8" i="15"/>
  <c r="AF8" i="15"/>
  <c r="AE8" i="15"/>
  <c r="AG8" i="15" s="1"/>
  <c r="AD8" i="15"/>
  <c r="AB8" i="15"/>
  <c r="AA8" i="15"/>
  <c r="AC8" i="15" s="1"/>
  <c r="Z8" i="15"/>
  <c r="X8" i="15"/>
  <c r="W8" i="15"/>
  <c r="Y8" i="15" s="1"/>
  <c r="V8" i="15"/>
  <c r="T8" i="15"/>
  <c r="S8" i="15"/>
  <c r="U8" i="15" s="1"/>
  <c r="R8" i="15"/>
  <c r="P8" i="15"/>
  <c r="O8" i="15"/>
  <c r="Q8" i="15" s="1"/>
  <c r="N8" i="15"/>
  <c r="L8" i="15"/>
  <c r="K8" i="15"/>
  <c r="M8" i="15" s="1"/>
  <c r="J8" i="15"/>
  <c r="H8" i="15"/>
  <c r="G8" i="15"/>
  <c r="I8" i="15" s="1"/>
  <c r="F8" i="15"/>
  <c r="D8" i="15"/>
  <c r="C8" i="15"/>
  <c r="E8" i="15" s="1"/>
  <c r="B8" i="15"/>
  <c r="CD7" i="15"/>
  <c r="CC7" i="15"/>
  <c r="CB7" i="15"/>
  <c r="CA7" i="15"/>
  <c r="BZ7" i="15"/>
  <c r="BX7" i="15"/>
  <c r="BW7" i="15"/>
  <c r="BY7" i="15" s="1"/>
  <c r="BV7" i="15"/>
  <c r="BU7" i="15"/>
  <c r="BT7" i="15"/>
  <c r="BS7" i="15"/>
  <c r="BR7" i="15"/>
  <c r="BP7" i="15"/>
  <c r="BO7" i="15"/>
  <c r="BQ7" i="15" s="1"/>
  <c r="BN7" i="15"/>
  <c r="BM7" i="15"/>
  <c r="BL7" i="15"/>
  <c r="BK7" i="15"/>
  <c r="BJ7" i="15"/>
  <c r="BH7" i="15"/>
  <c r="BG7" i="15"/>
  <c r="BI7" i="15" s="1"/>
  <c r="BF7" i="15"/>
  <c r="BE7" i="15"/>
  <c r="BD7" i="15"/>
  <c r="BC7" i="15"/>
  <c r="BB7" i="15"/>
  <c r="AZ7" i="15"/>
  <c r="AY7" i="15"/>
  <c r="BA7" i="15" s="1"/>
  <c r="AX7" i="15"/>
  <c r="AW7" i="15"/>
  <c r="AV7" i="15"/>
  <c r="AU7" i="15"/>
  <c r="AT7" i="15"/>
  <c r="AR7" i="15"/>
  <c r="AQ7" i="15"/>
  <c r="AS7" i="15" s="1"/>
  <c r="AP7" i="15"/>
  <c r="AO7" i="15"/>
  <c r="AN7" i="15"/>
  <c r="AM7" i="15"/>
  <c r="AL7" i="15"/>
  <c r="AJ7" i="15"/>
  <c r="AI7" i="15"/>
  <c r="AK7" i="15" s="1"/>
  <c r="AH7" i="15"/>
  <c r="AG7" i="15"/>
  <c r="AF7" i="15"/>
  <c r="AE7" i="15"/>
  <c r="AD7" i="15"/>
  <c r="AC7" i="15"/>
  <c r="AA7" i="15"/>
  <c r="Z7" i="15"/>
  <c r="X7" i="15"/>
  <c r="W7" i="15"/>
  <c r="Y7" i="15" s="1"/>
  <c r="V7" i="15"/>
  <c r="U7" i="15"/>
  <c r="T7" i="15"/>
  <c r="S7" i="15"/>
  <c r="R7" i="15"/>
  <c r="P7" i="15"/>
  <c r="O7" i="15"/>
  <c r="Q7" i="15" s="1"/>
  <c r="N7" i="15"/>
  <c r="M7" i="15"/>
  <c r="L7" i="15"/>
  <c r="K7" i="15"/>
  <c r="J7" i="15"/>
  <c r="H7" i="15"/>
  <c r="G7" i="15"/>
  <c r="I7" i="15" s="1"/>
  <c r="F7" i="15"/>
  <c r="E7" i="15"/>
  <c r="D7" i="15"/>
  <c r="C7" i="15"/>
  <c r="B7" i="15"/>
  <c r="A7" i="15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E6" i="15"/>
  <c r="CD6" i="15"/>
  <c r="CB6" i="15"/>
  <c r="CC6" i="15" s="1"/>
  <c r="CA6" i="15"/>
  <c r="BZ6" i="15"/>
  <c r="BX6" i="15"/>
  <c r="BW6" i="15"/>
  <c r="BY6" i="15" s="1"/>
  <c r="BV6" i="15"/>
  <c r="BT6" i="15"/>
  <c r="BU6" i="15" s="1"/>
  <c r="BS6" i="15"/>
  <c r="BR6" i="15"/>
  <c r="BP6" i="15"/>
  <c r="BO6" i="15"/>
  <c r="BQ6" i="15" s="1"/>
  <c r="BN6" i="15"/>
  <c r="BL6" i="15"/>
  <c r="BM6" i="15" s="1"/>
  <c r="BK6" i="15"/>
  <c r="BJ6" i="15"/>
  <c r="BH6" i="15"/>
  <c r="BG6" i="15"/>
  <c r="BI6" i="15" s="1"/>
  <c r="BF6" i="15"/>
  <c r="BD6" i="15"/>
  <c r="BE6" i="15" s="1"/>
  <c r="BC6" i="15"/>
  <c r="BB6" i="15"/>
  <c r="AZ6" i="15"/>
  <c r="AY6" i="15"/>
  <c r="BA6" i="15" s="1"/>
  <c r="AX6" i="15"/>
  <c r="AV6" i="15"/>
  <c r="AW6" i="15" s="1"/>
  <c r="AU6" i="15"/>
  <c r="AT6" i="15"/>
  <c r="AR6" i="15"/>
  <c r="AQ6" i="15"/>
  <c r="AS6" i="15" s="1"/>
  <c r="AP6" i="15"/>
  <c r="AN6" i="15"/>
  <c r="AO6" i="15" s="1"/>
  <c r="AM6" i="15"/>
  <c r="AL6" i="15"/>
  <c r="AJ6" i="15"/>
  <c r="AI6" i="15"/>
  <c r="AK6" i="15" s="1"/>
  <c r="AH6" i="15"/>
  <c r="AF6" i="15"/>
  <c r="AG6" i="15" s="1"/>
  <c r="AE6" i="15"/>
  <c r="AD6" i="15"/>
  <c r="AB6" i="15"/>
  <c r="AA6" i="15"/>
  <c r="AC6" i="15" s="1"/>
  <c r="Z6" i="15"/>
  <c r="X6" i="15"/>
  <c r="Y6" i="15" s="1"/>
  <c r="W6" i="15"/>
  <c r="V6" i="15"/>
  <c r="T6" i="15"/>
  <c r="S6" i="15"/>
  <c r="U6" i="15" s="1"/>
  <c r="R6" i="15"/>
  <c r="P6" i="15"/>
  <c r="Q6" i="15" s="1"/>
  <c r="O6" i="15"/>
  <c r="N6" i="15"/>
  <c r="L6" i="15"/>
  <c r="K6" i="15"/>
  <c r="M6" i="15" s="1"/>
  <c r="J6" i="15"/>
  <c r="H6" i="15"/>
  <c r="I6" i="15" s="1"/>
  <c r="G6" i="15"/>
  <c r="F6" i="15"/>
  <c r="D6" i="15"/>
  <c r="C6" i="15"/>
  <c r="E6" i="15" s="1"/>
  <c r="B6" i="15"/>
  <c r="BJ29" i="14"/>
  <c r="AG29" i="14"/>
  <c r="AD29" i="14"/>
  <c r="BJ28" i="14"/>
  <c r="BI28" i="14"/>
  <c r="BH28" i="14"/>
  <c r="BG28" i="14"/>
  <c r="BF28" i="14"/>
  <c r="BE28" i="14"/>
  <c r="BD28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BJ27" i="14"/>
  <c r="BI27" i="14"/>
  <c r="BH27" i="14"/>
  <c r="BG27" i="14"/>
  <c r="BF27" i="14"/>
  <c r="BE27" i="14"/>
  <c r="BD27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B27" i="14"/>
  <c r="BJ26" i="14"/>
  <c r="BI26" i="14"/>
  <c r="BH26" i="14"/>
  <c r="BG26" i="14"/>
  <c r="BF26" i="14"/>
  <c r="BE26" i="14"/>
  <c r="BD26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BK26" i="14" s="1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B26" i="14"/>
  <c r="BJ25" i="14"/>
  <c r="BI25" i="14"/>
  <c r="BH25" i="14"/>
  <c r="BG25" i="14"/>
  <c r="BF25" i="14"/>
  <c r="BE25" i="14"/>
  <c r="BD25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BK25" i="14" s="1"/>
  <c r="D25" i="14"/>
  <c r="C25" i="14"/>
  <c r="B25" i="14"/>
  <c r="BJ24" i="14"/>
  <c r="BI24" i="14"/>
  <c r="BH24" i="14"/>
  <c r="BG24" i="14"/>
  <c r="BF24" i="14"/>
  <c r="BE24" i="14"/>
  <c r="BD24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B24" i="14"/>
  <c r="BJ23" i="14"/>
  <c r="BI23" i="14"/>
  <c r="BH23" i="14"/>
  <c r="BG23" i="14"/>
  <c r="BF23" i="14"/>
  <c r="BE23" i="14"/>
  <c r="BD23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BK22" i="14" s="1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BK21" i="14" s="1"/>
  <c r="D21" i="14"/>
  <c r="C21" i="14"/>
  <c r="B21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BK19" i="14" s="1"/>
  <c r="D19" i="14"/>
  <c r="C19" i="14"/>
  <c r="B19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BK18" i="14" s="1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BK17" i="14" s="1"/>
  <c r="D17" i="14"/>
  <c r="C17" i="14"/>
  <c r="B17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BK13" i="14" s="1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BJ11" i="14"/>
  <c r="BI11" i="14"/>
  <c r="BH11" i="14"/>
  <c r="BG11" i="14"/>
  <c r="BF11" i="14"/>
  <c r="BE11" i="14"/>
  <c r="BD11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BK10" i="14" s="1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BK9" i="14" s="1"/>
  <c r="D9" i="14"/>
  <c r="C9" i="14"/>
  <c r="B9" i="14"/>
  <c r="BJ8" i="14"/>
  <c r="BI8" i="14"/>
  <c r="BH8" i="14"/>
  <c r="BG8" i="14"/>
  <c r="BF8" i="14"/>
  <c r="BE8" i="14"/>
  <c r="BD8" i="14"/>
  <c r="BC8" i="14"/>
  <c r="BB8" i="14"/>
  <c r="BB29" i="14" s="1"/>
  <c r="BA8" i="14"/>
  <c r="AZ8" i="14"/>
  <c r="AY8" i="14"/>
  <c r="AX8" i="14"/>
  <c r="AW8" i="14"/>
  <c r="AV8" i="14"/>
  <c r="AU8" i="14"/>
  <c r="AT8" i="14"/>
  <c r="AT29" i="14" s="1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V29" i="14" s="1"/>
  <c r="U8" i="14"/>
  <c r="T8" i="14"/>
  <c r="S8" i="14"/>
  <c r="R8" i="14"/>
  <c r="Q8" i="14"/>
  <c r="P8" i="14"/>
  <c r="O8" i="14"/>
  <c r="N8" i="14"/>
  <c r="N29" i="14" s="1"/>
  <c r="M8" i="14"/>
  <c r="L8" i="14"/>
  <c r="K8" i="14"/>
  <c r="J8" i="14"/>
  <c r="I8" i="14"/>
  <c r="H8" i="14"/>
  <c r="G8" i="14"/>
  <c r="F8" i="14"/>
  <c r="E8" i="14"/>
  <c r="D8" i="14"/>
  <c r="C8" i="14"/>
  <c r="B8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BJ6" i="14"/>
  <c r="BI6" i="14"/>
  <c r="BH6" i="14"/>
  <c r="BG6" i="14"/>
  <c r="BF6" i="14"/>
  <c r="BE6" i="14"/>
  <c r="BE29" i="14" s="1"/>
  <c r="BD6" i="14"/>
  <c r="BC6" i="14"/>
  <c r="BB6" i="14"/>
  <c r="BA6" i="14"/>
  <c r="AZ6" i="14"/>
  <c r="AY6" i="14"/>
  <c r="AX6" i="14"/>
  <c r="AW6" i="14"/>
  <c r="AW29" i="14" s="1"/>
  <c r="AV6" i="14"/>
  <c r="AU6" i="14"/>
  <c r="AT6" i="14"/>
  <c r="AS6" i="14"/>
  <c r="AR6" i="14"/>
  <c r="AQ6" i="14"/>
  <c r="AP6" i="14"/>
  <c r="AO6" i="14"/>
  <c r="AO29" i="14" s="1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Y29" i="14" s="1"/>
  <c r="X6" i="14"/>
  <c r="W6" i="14"/>
  <c r="V6" i="14"/>
  <c r="U6" i="14"/>
  <c r="T6" i="14"/>
  <c r="S6" i="14"/>
  <c r="R6" i="14"/>
  <c r="Q6" i="14"/>
  <c r="Q29" i="14" s="1"/>
  <c r="P6" i="14"/>
  <c r="O6" i="14"/>
  <c r="N6" i="14"/>
  <c r="M6" i="14"/>
  <c r="L6" i="14"/>
  <c r="K6" i="14"/>
  <c r="J6" i="14"/>
  <c r="I6" i="14"/>
  <c r="I29" i="14" s="1"/>
  <c r="H6" i="14"/>
  <c r="G6" i="14"/>
  <c r="F6" i="14"/>
  <c r="E6" i="14"/>
  <c r="D6" i="14"/>
  <c r="C6" i="14"/>
  <c r="B6" i="14"/>
  <c r="BJ28" i="13"/>
  <c r="BI28" i="13"/>
  <c r="BH28" i="13"/>
  <c r="BG28" i="13"/>
  <c r="BF28" i="13"/>
  <c r="BE28" i="13"/>
  <c r="BD28" i="13"/>
  <c r="BC28" i="13"/>
  <c r="BB28" i="13"/>
  <c r="BA28" i="13"/>
  <c r="AZ28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BK28" i="13" s="1"/>
  <c r="G28" i="13"/>
  <c r="F28" i="13"/>
  <c r="E28" i="13"/>
  <c r="D28" i="13"/>
  <c r="C28" i="13"/>
  <c r="B28" i="13"/>
  <c r="BJ27" i="13"/>
  <c r="BI27" i="13"/>
  <c r="BH27" i="13"/>
  <c r="BG27" i="13"/>
  <c r="BF27" i="13"/>
  <c r="BE27" i="13"/>
  <c r="BD27" i="13"/>
  <c r="BC27" i="13"/>
  <c r="BB27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BK27" i="13" s="1"/>
  <c r="D27" i="13"/>
  <c r="C27" i="13"/>
  <c r="B27" i="13"/>
  <c r="BJ26" i="13"/>
  <c r="BI26" i="13"/>
  <c r="BH26" i="13"/>
  <c r="BG26" i="13"/>
  <c r="BF26" i="13"/>
  <c r="BE26" i="13"/>
  <c r="BD26" i="13"/>
  <c r="BC26" i="13"/>
  <c r="BB26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BK26" i="13" s="1"/>
  <c r="D26" i="13"/>
  <c r="C26" i="13"/>
  <c r="B26" i="13"/>
  <c r="BJ25" i="13"/>
  <c r="BI25" i="13"/>
  <c r="BH25" i="13"/>
  <c r="BG25" i="13"/>
  <c r="BF25" i="13"/>
  <c r="BE25" i="13"/>
  <c r="BD25" i="13"/>
  <c r="BC25" i="13"/>
  <c r="BB25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BK25" i="13" s="1"/>
  <c r="D25" i="13"/>
  <c r="C25" i="13"/>
  <c r="B25" i="13"/>
  <c r="BJ24" i="13"/>
  <c r="BI24" i="13"/>
  <c r="BH24" i="13"/>
  <c r="BG24" i="13"/>
  <c r="BF24" i="13"/>
  <c r="BE24" i="13"/>
  <c r="BD24" i="13"/>
  <c r="BC24" i="13"/>
  <c r="BB24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BK24" i="13" s="1"/>
  <c r="G24" i="13"/>
  <c r="F24" i="13"/>
  <c r="E24" i="13"/>
  <c r="D24" i="13"/>
  <c r="C24" i="13"/>
  <c r="B24" i="13"/>
  <c r="BJ23" i="13"/>
  <c r="BI23" i="13"/>
  <c r="BH23" i="13"/>
  <c r="BG23" i="13"/>
  <c r="BF23" i="13"/>
  <c r="BE23" i="13"/>
  <c r="BD23" i="13"/>
  <c r="BC23" i="13"/>
  <c r="BB23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BJ22" i="13"/>
  <c r="BI22" i="13"/>
  <c r="BH22" i="13"/>
  <c r="BG22" i="13"/>
  <c r="BF22" i="13"/>
  <c r="BE22" i="13"/>
  <c r="BD22" i="13"/>
  <c r="BC22" i="13"/>
  <c r="BB22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BJ21" i="13"/>
  <c r="BI21" i="13"/>
  <c r="BH21" i="13"/>
  <c r="BG21" i="13"/>
  <c r="BF21" i="13"/>
  <c r="BF29" i="13" s="1"/>
  <c r="BE21" i="13"/>
  <c r="BD21" i="13"/>
  <c r="BC21" i="13"/>
  <c r="BB21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Z29" i="13" s="1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BJ20" i="13"/>
  <c r="BI20" i="13"/>
  <c r="BH20" i="13"/>
  <c r="BG20" i="13"/>
  <c r="BF20" i="13"/>
  <c r="BE20" i="13"/>
  <c r="BD20" i="13"/>
  <c r="BC20" i="13"/>
  <c r="BB20" i="13"/>
  <c r="BA20" i="13"/>
  <c r="AZ20" i="13"/>
  <c r="AY20" i="13"/>
  <c r="AX20" i="13"/>
  <c r="AW20" i="13"/>
  <c r="AV20" i="13"/>
  <c r="AU20" i="13"/>
  <c r="AT20" i="13"/>
  <c r="AS20" i="13"/>
  <c r="AR20" i="13"/>
  <c r="AQ20" i="13"/>
  <c r="AP20" i="13"/>
  <c r="AO20" i="13"/>
  <c r="AN20" i="13"/>
  <c r="AM20" i="13"/>
  <c r="AL20" i="13"/>
  <c r="AK20" i="13"/>
  <c r="AJ20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BK20" i="13" s="1"/>
  <c r="BK20" i="6" s="1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BJ19" i="13"/>
  <c r="BI19" i="13"/>
  <c r="BH19" i="13"/>
  <c r="BG19" i="13"/>
  <c r="BF19" i="13"/>
  <c r="BE19" i="13"/>
  <c r="BD19" i="13"/>
  <c r="BC19" i="13"/>
  <c r="BB19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AI19" i="13"/>
  <c r="AH19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BK19" i="13" s="1"/>
  <c r="D19" i="13"/>
  <c r="C19" i="13"/>
  <c r="B19" i="13"/>
  <c r="BJ18" i="13"/>
  <c r="BI18" i="13"/>
  <c r="BH18" i="13"/>
  <c r="BG18" i="13"/>
  <c r="BF18" i="13"/>
  <c r="BE18" i="13"/>
  <c r="BD18" i="13"/>
  <c r="BC18" i="13"/>
  <c r="BB18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AI18" i="13"/>
  <c r="AH18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BK18" i="13" s="1"/>
  <c r="D18" i="13"/>
  <c r="C18" i="13"/>
  <c r="B18" i="13"/>
  <c r="BJ17" i="13"/>
  <c r="BI17" i="13"/>
  <c r="BH17" i="13"/>
  <c r="BG17" i="13"/>
  <c r="BF17" i="13"/>
  <c r="BE17" i="13"/>
  <c r="BD17" i="13"/>
  <c r="BC17" i="13"/>
  <c r="BB17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AI17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BK17" i="13" s="1"/>
  <c r="D17" i="13"/>
  <c r="C17" i="13"/>
  <c r="B17" i="13"/>
  <c r="BJ16" i="13"/>
  <c r="BI16" i="13"/>
  <c r="BH16" i="13"/>
  <c r="BG16" i="13"/>
  <c r="BF16" i="13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AI16" i="13"/>
  <c r="AH16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BK16" i="13" s="1"/>
  <c r="G16" i="13"/>
  <c r="F16" i="13"/>
  <c r="E16" i="13"/>
  <c r="D16" i="13"/>
  <c r="C16" i="13"/>
  <c r="B16" i="13"/>
  <c r="BJ15" i="13"/>
  <c r="BI15" i="13"/>
  <c r="BH15" i="13"/>
  <c r="BG15" i="13"/>
  <c r="BF15" i="13"/>
  <c r="BE15" i="13"/>
  <c r="BD15" i="13"/>
  <c r="BC15" i="13"/>
  <c r="BB15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BK15" i="13" s="1"/>
  <c r="D15" i="13"/>
  <c r="C15" i="13"/>
  <c r="B15" i="13"/>
  <c r="BJ14" i="13"/>
  <c r="BI14" i="13"/>
  <c r="BH14" i="13"/>
  <c r="BG14" i="13"/>
  <c r="BF14" i="13"/>
  <c r="BE14" i="13"/>
  <c r="BD14" i="13"/>
  <c r="BC14" i="13"/>
  <c r="BB14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AJ14" i="13"/>
  <c r="AI14" i="13"/>
  <c r="AH14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BK14" i="13" s="1"/>
  <c r="D14" i="13"/>
  <c r="C14" i="13"/>
  <c r="B14" i="13"/>
  <c r="BJ13" i="13"/>
  <c r="BI13" i="13"/>
  <c r="BH13" i="13"/>
  <c r="BG13" i="13"/>
  <c r="BF13" i="13"/>
  <c r="BE13" i="13"/>
  <c r="BD13" i="13"/>
  <c r="BC13" i="13"/>
  <c r="BB13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AI13" i="13"/>
  <c r="AH13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BJ12" i="13"/>
  <c r="BI12" i="13"/>
  <c r="BH12" i="13"/>
  <c r="BG12" i="13"/>
  <c r="BF12" i="13"/>
  <c r="BE12" i="13"/>
  <c r="BD12" i="13"/>
  <c r="BC12" i="13"/>
  <c r="BB12" i="13"/>
  <c r="BA12" i="13"/>
  <c r="AZ12" i="13"/>
  <c r="AY12" i="13"/>
  <c r="AX12" i="13"/>
  <c r="AW12" i="13"/>
  <c r="AV12" i="13"/>
  <c r="AU12" i="13"/>
  <c r="AT12" i="13"/>
  <c r="AS12" i="13"/>
  <c r="AR12" i="13"/>
  <c r="AQ12" i="13"/>
  <c r="AP12" i="13"/>
  <c r="AO12" i="13"/>
  <c r="AN12" i="13"/>
  <c r="AM12" i="13"/>
  <c r="AL12" i="13"/>
  <c r="AK12" i="13"/>
  <c r="AJ12" i="13"/>
  <c r="AI12" i="13"/>
  <c r="AH12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BK12" i="13" s="1"/>
  <c r="G12" i="13"/>
  <c r="F12" i="13"/>
  <c r="E12" i="13"/>
  <c r="D12" i="13"/>
  <c r="C12" i="13"/>
  <c r="B12" i="13"/>
  <c r="BJ11" i="13"/>
  <c r="BI11" i="13"/>
  <c r="BH11" i="13"/>
  <c r="BG11" i="13"/>
  <c r="BF11" i="13"/>
  <c r="BE11" i="13"/>
  <c r="BD11" i="13"/>
  <c r="BC11" i="13"/>
  <c r="BB11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AI11" i="13"/>
  <c r="AH11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BJ10" i="13"/>
  <c r="BI10" i="13"/>
  <c r="BH10" i="13"/>
  <c r="BG10" i="13"/>
  <c r="BG29" i="13" s="1"/>
  <c r="BF10" i="13"/>
  <c r="BE10" i="13"/>
  <c r="BD10" i="13"/>
  <c r="BC10" i="13"/>
  <c r="BB10" i="13"/>
  <c r="BA10" i="13"/>
  <c r="AZ10" i="13"/>
  <c r="AY10" i="13"/>
  <c r="AY29" i="13" s="1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AI10" i="13"/>
  <c r="AH10" i="13"/>
  <c r="AG10" i="13"/>
  <c r="AF10" i="13"/>
  <c r="AE10" i="13"/>
  <c r="AD10" i="13"/>
  <c r="AC10" i="13"/>
  <c r="AB10" i="13"/>
  <c r="AA10" i="13"/>
  <c r="AA29" i="13" s="1"/>
  <c r="Z10" i="13"/>
  <c r="Y10" i="13"/>
  <c r="X10" i="13"/>
  <c r="W10" i="13"/>
  <c r="V10" i="13"/>
  <c r="U10" i="13"/>
  <c r="T10" i="13"/>
  <c r="S10" i="13"/>
  <c r="S29" i="13" s="1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BJ9" i="13"/>
  <c r="BI9" i="13"/>
  <c r="BH9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AQ9" i="13"/>
  <c r="AP9" i="13"/>
  <c r="AO9" i="13"/>
  <c r="AN9" i="13"/>
  <c r="AM9" i="13"/>
  <c r="AL9" i="13"/>
  <c r="AK9" i="13"/>
  <c r="AJ9" i="13"/>
  <c r="AI9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BJ8" i="13"/>
  <c r="BI8" i="13"/>
  <c r="BH8" i="13"/>
  <c r="BG8" i="13"/>
  <c r="BF8" i="13"/>
  <c r="BE8" i="13"/>
  <c r="BD8" i="13"/>
  <c r="BC8" i="13"/>
  <c r="BB8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AI8" i="13"/>
  <c r="AH8" i="13"/>
  <c r="AG8" i="13"/>
  <c r="AF8" i="13"/>
  <c r="AE8" i="13"/>
  <c r="AD8" i="13"/>
  <c r="AC8" i="13"/>
  <c r="AB8" i="13"/>
  <c r="AA8" i="13"/>
  <c r="Z8" i="13"/>
  <c r="Y8" i="13"/>
  <c r="X8" i="13"/>
  <c r="W8" i="13"/>
  <c r="BK8" i="13" s="1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BJ7" i="13"/>
  <c r="BI7" i="13"/>
  <c r="BH7" i="13"/>
  <c r="BG7" i="13"/>
  <c r="BF7" i="13"/>
  <c r="BE7" i="13"/>
  <c r="BD7" i="13"/>
  <c r="BC7" i="13"/>
  <c r="BB7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AK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BJ6" i="13"/>
  <c r="BI6" i="13"/>
  <c r="BH6" i="13"/>
  <c r="BG6" i="13"/>
  <c r="BF6" i="13"/>
  <c r="BE6" i="13"/>
  <c r="BD6" i="13"/>
  <c r="BD29" i="13" s="1"/>
  <c r="BC6" i="13"/>
  <c r="BB6" i="13"/>
  <c r="BA6" i="13"/>
  <c r="AZ6" i="13"/>
  <c r="AY6" i="13"/>
  <c r="AX6" i="13"/>
  <c r="AW6" i="13"/>
  <c r="AV6" i="13"/>
  <c r="AV29" i="13" s="1"/>
  <c r="AU6" i="13"/>
  <c r="AT6" i="13"/>
  <c r="AS6" i="13"/>
  <c r="AR6" i="13"/>
  <c r="AQ6" i="13"/>
  <c r="AQ29" i="13" s="1"/>
  <c r="AP6" i="13"/>
  <c r="AO6" i="13"/>
  <c r="AN6" i="13"/>
  <c r="AN29" i="13" s="1"/>
  <c r="AM6" i="13"/>
  <c r="AL6" i="13"/>
  <c r="AK6" i="13"/>
  <c r="AJ6" i="13"/>
  <c r="AI6" i="13"/>
  <c r="AI29" i="13" s="1"/>
  <c r="AH6" i="13"/>
  <c r="AG6" i="13"/>
  <c r="AF6" i="13"/>
  <c r="AF29" i="13" s="1"/>
  <c r="AE6" i="13"/>
  <c r="AD6" i="13"/>
  <c r="AC6" i="13"/>
  <c r="AB6" i="13"/>
  <c r="AA6" i="13"/>
  <c r="Z6" i="13"/>
  <c r="Y6" i="13"/>
  <c r="X6" i="13"/>
  <c r="X29" i="13" s="1"/>
  <c r="W6" i="13"/>
  <c r="V6" i="13"/>
  <c r="U6" i="13"/>
  <c r="T6" i="13"/>
  <c r="S6" i="13"/>
  <c r="R6" i="13"/>
  <c r="Q6" i="13"/>
  <c r="P6" i="13"/>
  <c r="P29" i="13" s="1"/>
  <c r="O6" i="13"/>
  <c r="N6" i="13"/>
  <c r="M6" i="13"/>
  <c r="L6" i="13"/>
  <c r="K6" i="13"/>
  <c r="K29" i="13" s="1"/>
  <c r="J6" i="13"/>
  <c r="I6" i="13"/>
  <c r="H6" i="13"/>
  <c r="H29" i="13" s="1"/>
  <c r="G6" i="13"/>
  <c r="F6" i="13"/>
  <c r="E6" i="13"/>
  <c r="D6" i="13"/>
  <c r="C6" i="13"/>
  <c r="C29" i="13" s="1"/>
  <c r="B6" i="13"/>
  <c r="H21" i="23"/>
  <c r="G21" i="23"/>
  <c r="F21" i="23"/>
  <c r="E21" i="23"/>
  <c r="D21" i="23"/>
  <c r="H20" i="23"/>
  <c r="G20" i="23"/>
  <c r="E20" i="23"/>
  <c r="D20" i="23"/>
  <c r="F20" i="23"/>
  <c r="H19" i="23"/>
  <c r="G19" i="23"/>
  <c r="E19" i="23"/>
  <c r="D19" i="23"/>
  <c r="F19" i="23"/>
  <c r="J19" i="23" s="1"/>
  <c r="H18" i="23"/>
  <c r="G18" i="23"/>
  <c r="E18" i="23"/>
  <c r="D18" i="23"/>
  <c r="H17" i="23"/>
  <c r="G17" i="23"/>
  <c r="E17" i="23"/>
  <c r="D17" i="23"/>
  <c r="H16" i="23"/>
  <c r="G16" i="23"/>
  <c r="E16" i="23"/>
  <c r="D16" i="23"/>
  <c r="F16" i="23"/>
  <c r="H15" i="23"/>
  <c r="G15" i="23"/>
  <c r="F15" i="23"/>
  <c r="E15" i="23"/>
  <c r="D15" i="23"/>
  <c r="H14" i="23"/>
  <c r="G14" i="23"/>
  <c r="F14" i="23"/>
  <c r="E14" i="23"/>
  <c r="D14" i="23"/>
  <c r="H13" i="23"/>
  <c r="G13" i="23"/>
  <c r="F13" i="23"/>
  <c r="E13" i="23"/>
  <c r="D13" i="23"/>
  <c r="H12" i="23"/>
  <c r="G12" i="23"/>
  <c r="E12" i="23"/>
  <c r="D12" i="23"/>
  <c r="F12" i="23"/>
  <c r="H11" i="23"/>
  <c r="G11" i="23"/>
  <c r="E11" i="23"/>
  <c r="D11" i="23"/>
  <c r="F11" i="23"/>
  <c r="J11" i="23" s="1"/>
  <c r="H10" i="23"/>
  <c r="G10" i="23"/>
  <c r="E10" i="23"/>
  <c r="D10" i="23"/>
  <c r="H9" i="23"/>
  <c r="G9" i="23"/>
  <c r="E9" i="23"/>
  <c r="D9" i="23"/>
  <c r="H8" i="23"/>
  <c r="G8" i="23"/>
  <c r="E8" i="23"/>
  <c r="D8" i="23"/>
  <c r="F8" i="23"/>
  <c r="H7" i="23"/>
  <c r="G7" i="23"/>
  <c r="E7" i="23"/>
  <c r="D7" i="23"/>
  <c r="F7" i="23" s="1"/>
  <c r="H6" i="23"/>
  <c r="G6" i="23"/>
  <c r="F6" i="23"/>
  <c r="E6" i="23"/>
  <c r="D6" i="23"/>
  <c r="H5" i="23"/>
  <c r="G5" i="23"/>
  <c r="F5" i="23"/>
  <c r="E5" i="23"/>
  <c r="D5" i="23"/>
  <c r="H4" i="23"/>
  <c r="G4" i="23"/>
  <c r="E4" i="23"/>
  <c r="D4" i="23"/>
  <c r="F4" i="23"/>
  <c r="H3" i="23"/>
  <c r="G3" i="23"/>
  <c r="E3" i="23"/>
  <c r="D3" i="23"/>
  <c r="F3" i="23"/>
  <c r="H2" i="23"/>
  <c r="G2" i="23"/>
  <c r="E2" i="23"/>
  <c r="D2" i="23"/>
  <c r="F2" i="23"/>
  <c r="J2" i="23" s="1"/>
  <c r="J22" i="23" s="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AP27" i="8"/>
  <c r="AN27" i="8"/>
  <c r="AL27" i="8"/>
  <c r="AJ27" i="8"/>
  <c r="AH27" i="8"/>
  <c r="AF27" i="8"/>
  <c r="AD27" i="8"/>
  <c r="AB27" i="8"/>
  <c r="Z27" i="8"/>
  <c r="X27" i="8"/>
  <c r="V27" i="8"/>
  <c r="T27" i="8"/>
  <c r="R27" i="8"/>
  <c r="P27" i="8"/>
  <c r="N27" i="8"/>
  <c r="L27" i="8"/>
  <c r="J27" i="8"/>
  <c r="H27" i="8"/>
  <c r="F27" i="8"/>
  <c r="D27" i="8"/>
  <c r="B27" i="8"/>
  <c r="AP26" i="8"/>
  <c r="AN26" i="8"/>
  <c r="AL26" i="8"/>
  <c r="AJ26" i="8"/>
  <c r="AH26" i="8"/>
  <c r="AF26" i="8"/>
  <c r="AD26" i="8"/>
  <c r="AB26" i="8"/>
  <c r="Z26" i="8"/>
  <c r="X26" i="8"/>
  <c r="V26" i="8"/>
  <c r="T26" i="8"/>
  <c r="R26" i="8"/>
  <c r="P26" i="8"/>
  <c r="N26" i="8"/>
  <c r="L26" i="8"/>
  <c r="J26" i="8"/>
  <c r="H26" i="8"/>
  <c r="F26" i="8"/>
  <c r="D26" i="8"/>
  <c r="B26" i="8"/>
  <c r="AP25" i="8"/>
  <c r="AN25" i="8"/>
  <c r="AL25" i="8"/>
  <c r="AJ25" i="8"/>
  <c r="AI25" i="8"/>
  <c r="AH25" i="8"/>
  <c r="AF25" i="8"/>
  <c r="AD25" i="8"/>
  <c r="AB25" i="8"/>
  <c r="Z25" i="8"/>
  <c r="X25" i="8"/>
  <c r="V25" i="8"/>
  <c r="T25" i="8"/>
  <c r="R25" i="8"/>
  <c r="P25" i="8"/>
  <c r="N25" i="8"/>
  <c r="L25" i="8"/>
  <c r="J25" i="8"/>
  <c r="H25" i="8"/>
  <c r="F25" i="8"/>
  <c r="D25" i="8"/>
  <c r="B25" i="8"/>
  <c r="AP24" i="8"/>
  <c r="AN24" i="8"/>
  <c r="AL24" i="8"/>
  <c r="AJ24" i="8"/>
  <c r="AH24" i="8"/>
  <c r="AF24" i="8"/>
  <c r="AD24" i="8"/>
  <c r="AB24" i="8"/>
  <c r="Z24" i="8"/>
  <c r="X24" i="8"/>
  <c r="V24" i="8"/>
  <c r="T24" i="8"/>
  <c r="R24" i="8"/>
  <c r="P24" i="8"/>
  <c r="N24" i="8"/>
  <c r="L24" i="8"/>
  <c r="J24" i="8"/>
  <c r="H24" i="8"/>
  <c r="F24" i="8"/>
  <c r="D24" i="8"/>
  <c r="B24" i="8"/>
  <c r="B23" i="8"/>
  <c r="AP22" i="8"/>
  <c r="AN22" i="8"/>
  <c r="AL22" i="8"/>
  <c r="AJ22" i="8"/>
  <c r="AH22" i="8"/>
  <c r="AF22" i="8"/>
  <c r="AD22" i="8"/>
  <c r="AB22" i="8"/>
  <c r="Z22" i="8"/>
  <c r="X22" i="8"/>
  <c r="V22" i="8"/>
  <c r="T22" i="8"/>
  <c r="R22" i="8"/>
  <c r="P22" i="8"/>
  <c r="N22" i="8"/>
  <c r="L22" i="8"/>
  <c r="J22" i="8"/>
  <c r="H22" i="8"/>
  <c r="F22" i="8"/>
  <c r="D22" i="8"/>
  <c r="B22" i="8"/>
  <c r="AP21" i="8"/>
  <c r="AN21" i="8"/>
  <c r="AL21" i="8"/>
  <c r="AJ21" i="8"/>
  <c r="AH21" i="8"/>
  <c r="AF21" i="8"/>
  <c r="AD21" i="8"/>
  <c r="AB21" i="8"/>
  <c r="Z21" i="8"/>
  <c r="X21" i="8"/>
  <c r="V21" i="8"/>
  <c r="T21" i="8"/>
  <c r="R21" i="8"/>
  <c r="P21" i="8"/>
  <c r="N21" i="8"/>
  <c r="L21" i="8"/>
  <c r="J21" i="8"/>
  <c r="H21" i="8"/>
  <c r="F21" i="8"/>
  <c r="D21" i="8"/>
  <c r="B21" i="8"/>
  <c r="AP20" i="8"/>
  <c r="AN20" i="8"/>
  <c r="AL20" i="8"/>
  <c r="AJ20" i="8"/>
  <c r="AH20" i="8"/>
  <c r="AF20" i="8"/>
  <c r="AD20" i="8"/>
  <c r="AB20" i="8"/>
  <c r="Z20" i="8"/>
  <c r="X20" i="8"/>
  <c r="V20" i="8"/>
  <c r="T20" i="8"/>
  <c r="R20" i="8"/>
  <c r="P20" i="8"/>
  <c r="N20" i="8"/>
  <c r="L20" i="8"/>
  <c r="J20" i="8"/>
  <c r="H20" i="8"/>
  <c r="F20" i="8"/>
  <c r="D20" i="8"/>
  <c r="B20" i="8"/>
  <c r="AP19" i="8"/>
  <c r="AN19" i="8"/>
  <c r="AL19" i="8"/>
  <c r="AJ19" i="8"/>
  <c r="AH19" i="8"/>
  <c r="AF19" i="8"/>
  <c r="AD19" i="8"/>
  <c r="AB19" i="8"/>
  <c r="Z19" i="8"/>
  <c r="X19" i="8"/>
  <c r="V19" i="8"/>
  <c r="T19" i="8"/>
  <c r="R19" i="8"/>
  <c r="P19" i="8"/>
  <c r="N19" i="8"/>
  <c r="L19" i="8"/>
  <c r="J19" i="8"/>
  <c r="H19" i="8"/>
  <c r="F19" i="8"/>
  <c r="D19" i="8"/>
  <c r="B19" i="8"/>
  <c r="AP18" i="8"/>
  <c r="AN18" i="8"/>
  <c r="AL18" i="8"/>
  <c r="AJ18" i="8"/>
  <c r="AH18" i="8"/>
  <c r="AF18" i="8"/>
  <c r="AD18" i="8"/>
  <c r="AB18" i="8"/>
  <c r="Z18" i="8"/>
  <c r="X18" i="8"/>
  <c r="V18" i="8"/>
  <c r="T18" i="8"/>
  <c r="R18" i="8"/>
  <c r="P18" i="8"/>
  <c r="N18" i="8"/>
  <c r="L18" i="8"/>
  <c r="J18" i="8"/>
  <c r="H18" i="8"/>
  <c r="F18" i="8"/>
  <c r="D18" i="8"/>
  <c r="B18" i="8"/>
  <c r="AP17" i="8"/>
  <c r="AN17" i="8"/>
  <c r="AL17" i="8"/>
  <c r="AJ17" i="8"/>
  <c r="AH17" i="8"/>
  <c r="AF17" i="8"/>
  <c r="AD17" i="8"/>
  <c r="AB17" i="8"/>
  <c r="Z17" i="8"/>
  <c r="X17" i="8"/>
  <c r="V17" i="8"/>
  <c r="T17" i="8"/>
  <c r="R17" i="8"/>
  <c r="P17" i="8"/>
  <c r="N17" i="8"/>
  <c r="L17" i="8"/>
  <c r="J17" i="8"/>
  <c r="H17" i="8"/>
  <c r="F17" i="8"/>
  <c r="D17" i="8"/>
  <c r="B17" i="8"/>
  <c r="AP16" i="8"/>
  <c r="AN16" i="8"/>
  <c r="AL16" i="8"/>
  <c r="AJ16" i="8"/>
  <c r="AH16" i="8"/>
  <c r="AF16" i="8"/>
  <c r="AD16" i="8"/>
  <c r="AB16" i="8"/>
  <c r="Z16" i="8"/>
  <c r="X16" i="8"/>
  <c r="V16" i="8"/>
  <c r="T16" i="8"/>
  <c r="R16" i="8"/>
  <c r="P16" i="8"/>
  <c r="N16" i="8"/>
  <c r="L16" i="8"/>
  <c r="J16" i="8"/>
  <c r="H16" i="8"/>
  <c r="F16" i="8"/>
  <c r="D16" i="8"/>
  <c r="B16" i="8"/>
  <c r="AP15" i="8"/>
  <c r="AN15" i="8"/>
  <c r="AL15" i="8"/>
  <c r="AJ15" i="8"/>
  <c r="AH15" i="8"/>
  <c r="AF15" i="8"/>
  <c r="AD15" i="8"/>
  <c r="AB15" i="8"/>
  <c r="Z15" i="8"/>
  <c r="X15" i="8"/>
  <c r="V15" i="8"/>
  <c r="T15" i="8"/>
  <c r="R15" i="8"/>
  <c r="P15" i="8"/>
  <c r="N15" i="8"/>
  <c r="L15" i="8"/>
  <c r="J15" i="8"/>
  <c r="H15" i="8"/>
  <c r="F15" i="8"/>
  <c r="D15" i="8"/>
  <c r="B15" i="8"/>
  <c r="AP14" i="8"/>
  <c r="AN14" i="8"/>
  <c r="AL14" i="8"/>
  <c r="AJ14" i="8"/>
  <c r="AH14" i="8"/>
  <c r="AF14" i="8"/>
  <c r="AD14" i="8"/>
  <c r="AB14" i="8"/>
  <c r="Z14" i="8"/>
  <c r="X14" i="8"/>
  <c r="V14" i="8"/>
  <c r="T14" i="8"/>
  <c r="R14" i="8"/>
  <c r="P14" i="8"/>
  <c r="N14" i="8"/>
  <c r="L14" i="8"/>
  <c r="J14" i="8"/>
  <c r="H14" i="8"/>
  <c r="F14" i="8"/>
  <c r="D14" i="8"/>
  <c r="B14" i="8"/>
  <c r="AP13" i="8"/>
  <c r="AN13" i="8"/>
  <c r="AL13" i="8"/>
  <c r="AJ13" i="8"/>
  <c r="AH13" i="8"/>
  <c r="AF13" i="8"/>
  <c r="AD13" i="8"/>
  <c r="AB13" i="8"/>
  <c r="Z13" i="8"/>
  <c r="X13" i="8"/>
  <c r="V13" i="8"/>
  <c r="T13" i="8"/>
  <c r="R13" i="8"/>
  <c r="P13" i="8"/>
  <c r="N13" i="8"/>
  <c r="L13" i="8"/>
  <c r="J13" i="8"/>
  <c r="H13" i="8"/>
  <c r="F13" i="8"/>
  <c r="D13" i="8"/>
  <c r="B13" i="8"/>
  <c r="B12" i="8"/>
  <c r="AP11" i="8"/>
  <c r="AN11" i="8"/>
  <c r="AL11" i="8"/>
  <c r="AJ11" i="8"/>
  <c r="AH11" i="8"/>
  <c r="AF11" i="8"/>
  <c r="AD11" i="8"/>
  <c r="AB11" i="8"/>
  <c r="Z11" i="8"/>
  <c r="X11" i="8"/>
  <c r="V11" i="8"/>
  <c r="T11" i="8"/>
  <c r="R11" i="8"/>
  <c r="P11" i="8"/>
  <c r="N11" i="8"/>
  <c r="L11" i="8"/>
  <c r="J11" i="8"/>
  <c r="H11" i="8"/>
  <c r="F11" i="8"/>
  <c r="D11" i="8"/>
  <c r="B11" i="8"/>
  <c r="AP10" i="8"/>
  <c r="AN10" i="8"/>
  <c r="AL10" i="8"/>
  <c r="AJ10" i="8"/>
  <c r="AH10" i="8"/>
  <c r="AF10" i="8"/>
  <c r="AD10" i="8"/>
  <c r="AB10" i="8"/>
  <c r="Z10" i="8"/>
  <c r="X10" i="8"/>
  <c r="V10" i="8"/>
  <c r="T10" i="8"/>
  <c r="R10" i="8"/>
  <c r="P10" i="8"/>
  <c r="N10" i="8"/>
  <c r="L10" i="8"/>
  <c r="J10" i="8"/>
  <c r="H10" i="8"/>
  <c r="F10" i="8"/>
  <c r="D10" i="8"/>
  <c r="B10" i="8"/>
  <c r="B9" i="8"/>
  <c r="AP8" i="8"/>
  <c r="AN8" i="8"/>
  <c r="AL8" i="8"/>
  <c r="AJ8" i="8"/>
  <c r="AH8" i="8"/>
  <c r="AF8" i="8"/>
  <c r="AD8" i="8"/>
  <c r="AB8" i="8"/>
  <c r="Z8" i="8"/>
  <c r="X8" i="8"/>
  <c r="V8" i="8"/>
  <c r="T8" i="8"/>
  <c r="R8" i="8"/>
  <c r="P8" i="8"/>
  <c r="N8" i="8"/>
  <c r="M8" i="8"/>
  <c r="L8" i="8"/>
  <c r="J8" i="8"/>
  <c r="H8" i="8"/>
  <c r="F8" i="8"/>
  <c r="D8" i="8"/>
  <c r="B8" i="8"/>
  <c r="AP7" i="8"/>
  <c r="AN7" i="8"/>
  <c r="AL7" i="8"/>
  <c r="AJ7" i="8"/>
  <c r="AH7" i="8"/>
  <c r="AF7" i="8"/>
  <c r="AD7" i="8"/>
  <c r="AB7" i="8"/>
  <c r="Z7" i="8"/>
  <c r="X7" i="8"/>
  <c r="V7" i="8"/>
  <c r="T7" i="8"/>
  <c r="R7" i="8"/>
  <c r="P7" i="8"/>
  <c r="N7" i="8"/>
  <c r="L7" i="8"/>
  <c r="J7" i="8"/>
  <c r="H7" i="8"/>
  <c r="F7" i="8"/>
  <c r="D7" i="8"/>
  <c r="B7" i="8"/>
  <c r="AP6" i="8"/>
  <c r="AN6" i="8"/>
  <c r="AL6" i="8"/>
  <c r="AJ6" i="8"/>
  <c r="AH6" i="8"/>
  <c r="AF6" i="8"/>
  <c r="AD6" i="8"/>
  <c r="AB6" i="8"/>
  <c r="Z6" i="8"/>
  <c r="X6" i="8"/>
  <c r="V6" i="8"/>
  <c r="T6" i="8"/>
  <c r="R6" i="8"/>
  <c r="P6" i="8"/>
  <c r="N6" i="8"/>
  <c r="L6" i="8"/>
  <c r="J6" i="8"/>
  <c r="H6" i="8"/>
  <c r="F6" i="8"/>
  <c r="D6" i="8"/>
  <c r="B6" i="8"/>
  <c r="AP27" i="7"/>
  <c r="AN27" i="7"/>
  <c r="AL27" i="7"/>
  <c r="AJ27" i="7"/>
  <c r="AH27" i="7"/>
  <c r="AF27" i="7"/>
  <c r="AD27" i="7"/>
  <c r="AB27" i="7"/>
  <c r="Z27" i="7"/>
  <c r="X27" i="7"/>
  <c r="V27" i="7"/>
  <c r="T27" i="7"/>
  <c r="R27" i="7"/>
  <c r="P27" i="7"/>
  <c r="N27" i="7"/>
  <c r="L27" i="7"/>
  <c r="J27" i="7"/>
  <c r="H27" i="7"/>
  <c r="F27" i="7"/>
  <c r="D27" i="7"/>
  <c r="B27" i="7"/>
  <c r="AP26" i="7"/>
  <c r="AN26" i="7"/>
  <c r="AL26" i="7"/>
  <c r="AJ26" i="7"/>
  <c r="AH26" i="7"/>
  <c r="AF26" i="7"/>
  <c r="AD26" i="7"/>
  <c r="AB26" i="7"/>
  <c r="Z26" i="7"/>
  <c r="X26" i="7"/>
  <c r="V26" i="7"/>
  <c r="T26" i="7"/>
  <c r="R26" i="7"/>
  <c r="P26" i="7"/>
  <c r="N26" i="7"/>
  <c r="L26" i="7"/>
  <c r="J26" i="7"/>
  <c r="H26" i="7"/>
  <c r="F26" i="7"/>
  <c r="D26" i="7"/>
  <c r="B26" i="7"/>
  <c r="AP25" i="7"/>
  <c r="AN25" i="7"/>
  <c r="AL25" i="7"/>
  <c r="AJ25" i="7"/>
  <c r="AH25" i="7"/>
  <c r="AF25" i="7"/>
  <c r="AD25" i="7"/>
  <c r="AB25" i="7"/>
  <c r="Z25" i="7"/>
  <c r="X25" i="7"/>
  <c r="V25" i="7"/>
  <c r="T25" i="7"/>
  <c r="R25" i="7"/>
  <c r="P25" i="7"/>
  <c r="N25" i="7"/>
  <c r="L25" i="7"/>
  <c r="J25" i="7"/>
  <c r="H25" i="7"/>
  <c r="F25" i="7"/>
  <c r="D25" i="7"/>
  <c r="B25" i="7"/>
  <c r="AP24" i="7"/>
  <c r="AN24" i="7"/>
  <c r="AL24" i="7"/>
  <c r="AJ24" i="7"/>
  <c r="AH24" i="7"/>
  <c r="AF24" i="7"/>
  <c r="AD24" i="7"/>
  <c r="AB24" i="7"/>
  <c r="Z24" i="7"/>
  <c r="X24" i="7"/>
  <c r="V24" i="7"/>
  <c r="T24" i="7"/>
  <c r="R24" i="7"/>
  <c r="P24" i="7"/>
  <c r="N24" i="7"/>
  <c r="L24" i="7"/>
  <c r="J24" i="7"/>
  <c r="H24" i="7"/>
  <c r="F24" i="7"/>
  <c r="D24" i="7"/>
  <c r="B24" i="7"/>
  <c r="AP23" i="7"/>
  <c r="AN23" i="7"/>
  <c r="AL23" i="7"/>
  <c r="AJ23" i="7"/>
  <c r="AH23" i="7"/>
  <c r="AF23" i="7"/>
  <c r="AD23" i="7"/>
  <c r="AB23" i="7"/>
  <c r="Z23" i="7"/>
  <c r="X23" i="7"/>
  <c r="V23" i="7"/>
  <c r="T23" i="7"/>
  <c r="R23" i="7"/>
  <c r="P23" i="7"/>
  <c r="N23" i="7"/>
  <c r="L23" i="7"/>
  <c r="J23" i="7"/>
  <c r="H23" i="7"/>
  <c r="F23" i="7"/>
  <c r="D23" i="7"/>
  <c r="B23" i="7"/>
  <c r="AP22" i="7"/>
  <c r="AN22" i="7"/>
  <c r="AL22" i="7"/>
  <c r="AJ22" i="7"/>
  <c r="AI22" i="7"/>
  <c r="AH22" i="7"/>
  <c r="AF22" i="7"/>
  <c r="AD22" i="7"/>
  <c r="AB22" i="7"/>
  <c r="Z22" i="7"/>
  <c r="X22" i="7"/>
  <c r="V22" i="7"/>
  <c r="T22" i="7"/>
  <c r="R22" i="7"/>
  <c r="P22" i="7"/>
  <c r="N22" i="7"/>
  <c r="L22" i="7"/>
  <c r="J22" i="7"/>
  <c r="H22" i="7"/>
  <c r="G22" i="7"/>
  <c r="F22" i="7"/>
  <c r="D22" i="7"/>
  <c r="B22" i="7"/>
  <c r="AP21" i="7"/>
  <c r="AN21" i="7"/>
  <c r="AL21" i="7"/>
  <c r="AJ21" i="7"/>
  <c r="AH21" i="7"/>
  <c r="AF21" i="7"/>
  <c r="AD21" i="7"/>
  <c r="AB21" i="7"/>
  <c r="Z21" i="7"/>
  <c r="X21" i="7"/>
  <c r="W21" i="7"/>
  <c r="V21" i="7"/>
  <c r="T21" i="7"/>
  <c r="R21" i="7"/>
  <c r="P21" i="7"/>
  <c r="O21" i="7"/>
  <c r="N21" i="7"/>
  <c r="L21" i="7"/>
  <c r="J21" i="7"/>
  <c r="H21" i="7"/>
  <c r="F21" i="7"/>
  <c r="D21" i="7"/>
  <c r="B21" i="7"/>
  <c r="AP20" i="7"/>
  <c r="AN20" i="7"/>
  <c r="AL20" i="7"/>
  <c r="AJ20" i="7"/>
  <c r="AH20" i="7"/>
  <c r="AF20" i="7"/>
  <c r="AD20" i="7"/>
  <c r="AB20" i="7"/>
  <c r="Z20" i="7"/>
  <c r="X20" i="7"/>
  <c r="V20" i="7"/>
  <c r="T20" i="7"/>
  <c r="R20" i="7"/>
  <c r="P20" i="7"/>
  <c r="N20" i="7"/>
  <c r="L20" i="7"/>
  <c r="J20" i="7"/>
  <c r="H20" i="7"/>
  <c r="F20" i="7"/>
  <c r="D20" i="7"/>
  <c r="B20" i="7"/>
  <c r="AK19" i="7"/>
  <c r="Z19" i="7"/>
  <c r="R19" i="7"/>
  <c r="Q19" i="7"/>
  <c r="H19" i="7"/>
  <c r="B19" i="7"/>
  <c r="AP18" i="7"/>
  <c r="AN18" i="7"/>
  <c r="AL18" i="7"/>
  <c r="AJ18" i="7"/>
  <c r="AH18" i="7"/>
  <c r="AF18" i="7"/>
  <c r="AD18" i="7"/>
  <c r="AB18" i="7"/>
  <c r="Z18" i="7"/>
  <c r="X18" i="7"/>
  <c r="V18" i="7"/>
  <c r="T18" i="7"/>
  <c r="R18" i="7"/>
  <c r="P18" i="7"/>
  <c r="N18" i="7"/>
  <c r="L18" i="7"/>
  <c r="J18" i="7"/>
  <c r="H18" i="7"/>
  <c r="F18" i="7"/>
  <c r="D18" i="7"/>
  <c r="B18" i="7"/>
  <c r="AP17" i="7"/>
  <c r="AH17" i="7"/>
  <c r="Z17" i="7"/>
  <c r="S17" i="7"/>
  <c r="R17" i="7"/>
  <c r="J17" i="7"/>
  <c r="B17" i="7"/>
  <c r="AP16" i="7"/>
  <c r="AN16" i="7"/>
  <c r="AL16" i="7"/>
  <c r="AJ16" i="7"/>
  <c r="AH16" i="7"/>
  <c r="AF16" i="7"/>
  <c r="AD16" i="7"/>
  <c r="AB16" i="7"/>
  <c r="Z16" i="7"/>
  <c r="X16" i="7"/>
  <c r="V16" i="7"/>
  <c r="T16" i="7"/>
  <c r="R16" i="7"/>
  <c r="P16" i="7"/>
  <c r="N16" i="7"/>
  <c r="L16" i="7"/>
  <c r="J16" i="7"/>
  <c r="H16" i="7"/>
  <c r="F16" i="7"/>
  <c r="D16" i="7"/>
  <c r="B16" i="7"/>
  <c r="AP15" i="7"/>
  <c r="AN15" i="7"/>
  <c r="AL15" i="7"/>
  <c r="AJ15" i="7"/>
  <c r="AH15" i="7"/>
  <c r="AF15" i="7"/>
  <c r="AD15" i="7"/>
  <c r="AB15" i="7"/>
  <c r="Z15" i="7"/>
  <c r="X15" i="7"/>
  <c r="V15" i="7"/>
  <c r="T15" i="7"/>
  <c r="R15" i="7"/>
  <c r="P15" i="7"/>
  <c r="N15" i="7"/>
  <c r="L15" i="7"/>
  <c r="J15" i="7"/>
  <c r="H15" i="7"/>
  <c r="F15" i="7"/>
  <c r="D15" i="7"/>
  <c r="B15" i="7"/>
  <c r="AP14" i="7"/>
  <c r="AN14" i="7"/>
  <c r="AL14" i="7"/>
  <c r="AJ14" i="7"/>
  <c r="AH14" i="7"/>
  <c r="AF14" i="7"/>
  <c r="AD14" i="7"/>
  <c r="AB14" i="7"/>
  <c r="Z14" i="7"/>
  <c r="X14" i="7"/>
  <c r="V14" i="7"/>
  <c r="T14" i="7"/>
  <c r="R14" i="7"/>
  <c r="P14" i="7"/>
  <c r="N14" i="7"/>
  <c r="L14" i="7"/>
  <c r="J14" i="7"/>
  <c r="H14" i="7"/>
  <c r="F14" i="7"/>
  <c r="D14" i="7"/>
  <c r="B14" i="7"/>
  <c r="AP13" i="7"/>
  <c r="AN13" i="7"/>
  <c r="AL13" i="7"/>
  <c r="AK13" i="7"/>
  <c r="AJ13" i="7"/>
  <c r="AH13" i="7"/>
  <c r="AF13" i="7"/>
  <c r="AD13" i="7"/>
  <c r="AB13" i="7"/>
  <c r="Z13" i="7"/>
  <c r="X13" i="7"/>
  <c r="V13" i="7"/>
  <c r="T13" i="7"/>
  <c r="R13" i="7"/>
  <c r="P13" i="7"/>
  <c r="N13" i="7"/>
  <c r="L13" i="7"/>
  <c r="J13" i="7"/>
  <c r="H13" i="7"/>
  <c r="F13" i="7"/>
  <c r="D13" i="7"/>
  <c r="B13" i="7"/>
  <c r="AP12" i="7"/>
  <c r="AN12" i="7"/>
  <c r="AL12" i="7"/>
  <c r="AJ12" i="7"/>
  <c r="AH12" i="7"/>
  <c r="AF12" i="7"/>
  <c r="AD12" i="7"/>
  <c r="AB12" i="7"/>
  <c r="Z12" i="7"/>
  <c r="X12" i="7"/>
  <c r="V12" i="7"/>
  <c r="T12" i="7"/>
  <c r="R12" i="7"/>
  <c r="P12" i="7"/>
  <c r="N12" i="7"/>
  <c r="L12" i="7"/>
  <c r="J12" i="7"/>
  <c r="H12" i="7"/>
  <c r="F12" i="7"/>
  <c r="D12" i="7"/>
  <c r="B12" i="7"/>
  <c r="AP11" i="7"/>
  <c r="AN11" i="7"/>
  <c r="AL11" i="7"/>
  <c r="AJ11" i="7"/>
  <c r="AH11" i="7"/>
  <c r="AF11" i="7"/>
  <c r="AD11" i="7"/>
  <c r="AB11" i="7"/>
  <c r="Z11" i="7"/>
  <c r="X11" i="7"/>
  <c r="V11" i="7"/>
  <c r="T11" i="7"/>
  <c r="R11" i="7"/>
  <c r="P11" i="7"/>
  <c r="N11" i="7"/>
  <c r="L11" i="7"/>
  <c r="J11" i="7"/>
  <c r="H11" i="7"/>
  <c r="F11" i="7"/>
  <c r="D11" i="7"/>
  <c r="B11" i="7"/>
  <c r="AP10" i="7"/>
  <c r="AN10" i="7"/>
  <c r="AM10" i="7"/>
  <c r="AJ10" i="7"/>
  <c r="AH10" i="7"/>
  <c r="AG10" i="7"/>
  <c r="AF10" i="7"/>
  <c r="AB10" i="7"/>
  <c r="Z10" i="7"/>
  <c r="X10" i="7"/>
  <c r="T10" i="7"/>
  <c r="R10" i="7"/>
  <c r="P10" i="7"/>
  <c r="L10" i="7"/>
  <c r="J10" i="7"/>
  <c r="H10" i="7"/>
  <c r="D10" i="7"/>
  <c r="B10" i="7"/>
  <c r="AP9" i="7"/>
  <c r="AN9" i="7"/>
  <c r="AL9" i="7"/>
  <c r="AJ9" i="7"/>
  <c r="AH9" i="7"/>
  <c r="AF9" i="7"/>
  <c r="AD9" i="7"/>
  <c r="AB9" i="7"/>
  <c r="Z9" i="7"/>
  <c r="X9" i="7"/>
  <c r="V9" i="7"/>
  <c r="T9" i="7"/>
  <c r="R9" i="7"/>
  <c r="P9" i="7"/>
  <c r="N9" i="7"/>
  <c r="M9" i="7"/>
  <c r="L9" i="7"/>
  <c r="J9" i="7"/>
  <c r="H9" i="7"/>
  <c r="F9" i="7"/>
  <c r="D9" i="7"/>
  <c r="B9" i="7"/>
  <c r="AP8" i="7"/>
  <c r="AL8" i="7"/>
  <c r="AJ8" i="7"/>
  <c r="AH8" i="7"/>
  <c r="AD8" i="7"/>
  <c r="AB8" i="7"/>
  <c r="Z8" i="7"/>
  <c r="V8" i="7"/>
  <c r="T8" i="7"/>
  <c r="R8" i="7"/>
  <c r="N8" i="7"/>
  <c r="L8" i="7"/>
  <c r="J8" i="7"/>
  <c r="F8" i="7"/>
  <c r="D8" i="7"/>
  <c r="B8" i="7"/>
  <c r="AP7" i="7"/>
  <c r="AN7" i="7"/>
  <c r="AL7" i="7"/>
  <c r="AJ7" i="7"/>
  <c r="AH7" i="7"/>
  <c r="AF7" i="7"/>
  <c r="AD7" i="7"/>
  <c r="AB7" i="7"/>
  <c r="Z7" i="7"/>
  <c r="X7" i="7"/>
  <c r="V7" i="7"/>
  <c r="T7" i="7"/>
  <c r="R7" i="7"/>
  <c r="P7" i="7"/>
  <c r="N7" i="7"/>
  <c r="L7" i="7"/>
  <c r="J7" i="7"/>
  <c r="H7" i="7"/>
  <c r="F7" i="7"/>
  <c r="D7" i="7"/>
  <c r="B7" i="7"/>
  <c r="AP6" i="7"/>
  <c r="AN6" i="7"/>
  <c r="AL6" i="7"/>
  <c r="AJ6" i="7"/>
  <c r="AH6" i="7"/>
  <c r="AF6" i="7"/>
  <c r="AD6" i="7"/>
  <c r="AB6" i="7"/>
  <c r="Z6" i="7"/>
  <c r="X6" i="7"/>
  <c r="V6" i="7"/>
  <c r="T6" i="7"/>
  <c r="R6" i="7"/>
  <c r="P6" i="7"/>
  <c r="N6" i="7"/>
  <c r="L6" i="7"/>
  <c r="J6" i="7"/>
  <c r="H6" i="7"/>
  <c r="F6" i="7"/>
  <c r="D6" i="7"/>
  <c r="B6" i="7"/>
  <c r="BG29" i="6"/>
  <c r="BF29" i="6"/>
  <c r="BD29" i="6"/>
  <c r="AY29" i="6"/>
  <c r="AV29" i="6"/>
  <c r="AQ29" i="6"/>
  <c r="AN29" i="6"/>
  <c r="AI29" i="6"/>
  <c r="AF29" i="6"/>
  <c r="AA29" i="6"/>
  <c r="Z29" i="6"/>
  <c r="X29" i="6"/>
  <c r="S29" i="6"/>
  <c r="P29" i="6"/>
  <c r="K29" i="6"/>
  <c r="H29" i="6"/>
  <c r="C29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E27" i="8" s="1"/>
  <c r="AT27" i="6"/>
  <c r="AS27" i="6"/>
  <c r="AR27" i="6"/>
  <c r="AC27" i="8" s="1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O27" i="8" s="1"/>
  <c r="V27" i="6"/>
  <c r="U27" i="6"/>
  <c r="T27" i="6"/>
  <c r="M27" i="8" s="1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K26" i="6"/>
  <c r="BJ26" i="6"/>
  <c r="BI26" i="6"/>
  <c r="BH26" i="6"/>
  <c r="BG26" i="6"/>
  <c r="AM26" i="8" s="1"/>
  <c r="BF26" i="6"/>
  <c r="BE26" i="6"/>
  <c r="BD26" i="6"/>
  <c r="BC26" i="6"/>
  <c r="BB26" i="6"/>
  <c r="BA26" i="6"/>
  <c r="AI26" i="8" s="1"/>
  <c r="AZ26" i="6"/>
  <c r="AY26" i="6"/>
  <c r="AX26" i="6"/>
  <c r="AG26" i="8" s="1"/>
  <c r="AW26" i="6"/>
  <c r="AV26" i="6"/>
  <c r="AU26" i="6"/>
  <c r="AE26" i="8" s="1"/>
  <c r="AT26" i="6"/>
  <c r="AS26" i="6"/>
  <c r="AR26" i="6"/>
  <c r="AQ26" i="6"/>
  <c r="AP26" i="6"/>
  <c r="AO26" i="6"/>
  <c r="AN26" i="6"/>
  <c r="AM26" i="6"/>
  <c r="AL26" i="6"/>
  <c r="AK26" i="6"/>
  <c r="AJ26" i="6"/>
  <c r="AI26" i="6"/>
  <c r="W26" i="8" s="1"/>
  <c r="AH26" i="6"/>
  <c r="AG26" i="6"/>
  <c r="AF26" i="6"/>
  <c r="AE26" i="6"/>
  <c r="AD26" i="6"/>
  <c r="AC26" i="6"/>
  <c r="S26" i="8" s="1"/>
  <c r="AB26" i="6"/>
  <c r="AA26" i="6"/>
  <c r="Z26" i="6"/>
  <c r="Q26" i="8" s="1"/>
  <c r="Y26" i="6"/>
  <c r="X26" i="6"/>
  <c r="W26" i="6"/>
  <c r="O26" i="8" s="1"/>
  <c r="V26" i="6"/>
  <c r="U26" i="6"/>
  <c r="T26" i="6"/>
  <c r="S26" i="6"/>
  <c r="R26" i="6"/>
  <c r="Q26" i="6"/>
  <c r="P26" i="6"/>
  <c r="O26" i="6"/>
  <c r="N26" i="6"/>
  <c r="M26" i="6"/>
  <c r="L26" i="6"/>
  <c r="K26" i="6"/>
  <c r="G26" i="8" s="1"/>
  <c r="J26" i="6"/>
  <c r="I26" i="6"/>
  <c r="H26" i="6"/>
  <c r="G26" i="6"/>
  <c r="F26" i="6"/>
  <c r="E26" i="6"/>
  <c r="C26" i="8" s="1"/>
  <c r="D26" i="6"/>
  <c r="C26" i="6"/>
  <c r="B26" i="6"/>
  <c r="BK25" i="6"/>
  <c r="BJ25" i="6"/>
  <c r="AO25" i="8" s="1"/>
  <c r="BI25" i="6"/>
  <c r="BH25" i="6"/>
  <c r="BG25" i="6"/>
  <c r="AM25" i="8" s="1"/>
  <c r="BF25" i="6"/>
  <c r="BE25" i="6"/>
  <c r="BD25" i="6"/>
  <c r="AK25" i="8" s="1"/>
  <c r="BC25" i="6"/>
  <c r="BB25" i="6"/>
  <c r="BA25" i="6"/>
  <c r="AZ25" i="6"/>
  <c r="AY25" i="6"/>
  <c r="AX25" i="6"/>
  <c r="AG25" i="8" s="1"/>
  <c r="AW25" i="6"/>
  <c r="AV25" i="6"/>
  <c r="AU25" i="6"/>
  <c r="AE25" i="8" s="1"/>
  <c r="AT25" i="6"/>
  <c r="AS25" i="6"/>
  <c r="AR25" i="6"/>
  <c r="AC25" i="8" s="1"/>
  <c r="AQ25" i="6"/>
  <c r="AP25" i="6"/>
  <c r="AO25" i="6"/>
  <c r="AA25" i="8" s="1"/>
  <c r="AN25" i="6"/>
  <c r="AM25" i="6"/>
  <c r="AL25" i="6"/>
  <c r="Y25" i="8" s="1"/>
  <c r="AK25" i="6"/>
  <c r="AJ25" i="6"/>
  <c r="AI25" i="6"/>
  <c r="W25" i="8" s="1"/>
  <c r="AH25" i="6"/>
  <c r="AG25" i="6"/>
  <c r="AF25" i="6"/>
  <c r="U25" i="8" s="1"/>
  <c r="AE25" i="6"/>
  <c r="AD25" i="6"/>
  <c r="AC25" i="6"/>
  <c r="S25" i="8" s="1"/>
  <c r="AB25" i="6"/>
  <c r="AA25" i="6"/>
  <c r="Z25" i="6"/>
  <c r="Q25" i="8" s="1"/>
  <c r="Y25" i="6"/>
  <c r="X25" i="6"/>
  <c r="W25" i="6"/>
  <c r="O25" i="8" s="1"/>
  <c r="V25" i="6"/>
  <c r="U25" i="6"/>
  <c r="T25" i="6"/>
  <c r="M25" i="8" s="1"/>
  <c r="S25" i="6"/>
  <c r="R25" i="6"/>
  <c r="Q25" i="6"/>
  <c r="K25" i="8" s="1"/>
  <c r="P25" i="6"/>
  <c r="O25" i="6"/>
  <c r="N25" i="6"/>
  <c r="I25" i="8" s="1"/>
  <c r="M25" i="6"/>
  <c r="L25" i="6"/>
  <c r="K25" i="6"/>
  <c r="G25" i="8" s="1"/>
  <c r="J25" i="6"/>
  <c r="I25" i="6"/>
  <c r="H25" i="6"/>
  <c r="E25" i="8" s="1"/>
  <c r="G25" i="6"/>
  <c r="F25" i="6"/>
  <c r="E25" i="6"/>
  <c r="C25" i="8" s="1"/>
  <c r="D25" i="6"/>
  <c r="C25" i="6"/>
  <c r="B25" i="6"/>
  <c r="BK24" i="6"/>
  <c r="BJ24" i="6"/>
  <c r="AO24" i="8" s="1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E24" i="8" s="1"/>
  <c r="AT24" i="6"/>
  <c r="AS24" i="6"/>
  <c r="AR24" i="6"/>
  <c r="AQ24" i="6"/>
  <c r="AP24" i="6"/>
  <c r="AO24" i="6"/>
  <c r="AA24" i="8" s="1"/>
  <c r="AN24" i="6"/>
  <c r="AM24" i="6"/>
  <c r="AL24" i="6"/>
  <c r="Y24" i="8" s="1"/>
  <c r="AK24" i="6"/>
  <c r="AJ24" i="6"/>
  <c r="AI24" i="6"/>
  <c r="AH24" i="6"/>
  <c r="AG24" i="6"/>
  <c r="AF24" i="6"/>
  <c r="AE24" i="6"/>
  <c r="AD24" i="6"/>
  <c r="AC24" i="6"/>
  <c r="S24" i="8" s="1"/>
  <c r="AB24" i="6"/>
  <c r="AA24" i="6"/>
  <c r="Z24" i="6"/>
  <c r="Y24" i="6"/>
  <c r="X24" i="6"/>
  <c r="W24" i="6"/>
  <c r="O24" i="8" s="1"/>
  <c r="V24" i="6"/>
  <c r="U24" i="6"/>
  <c r="T24" i="6"/>
  <c r="S24" i="6"/>
  <c r="R24" i="6"/>
  <c r="Q24" i="6"/>
  <c r="K24" i="8" s="1"/>
  <c r="P24" i="6"/>
  <c r="O24" i="6"/>
  <c r="N24" i="6"/>
  <c r="I24" i="8" s="1"/>
  <c r="M24" i="6"/>
  <c r="L24" i="6"/>
  <c r="K24" i="6"/>
  <c r="J24" i="6"/>
  <c r="I24" i="6"/>
  <c r="H24" i="6"/>
  <c r="G24" i="6"/>
  <c r="F24" i="6"/>
  <c r="E24" i="6"/>
  <c r="D24" i="6"/>
  <c r="C24" i="6"/>
  <c r="B24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J20" i="6"/>
  <c r="AO20" i="8" s="1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A20" i="8" s="1"/>
  <c r="AN20" i="6"/>
  <c r="AM20" i="6"/>
  <c r="AL20" i="6"/>
  <c r="Y20" i="8" s="1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K20" i="8" s="1"/>
  <c r="P20" i="6"/>
  <c r="O20" i="6"/>
  <c r="N20" i="6"/>
  <c r="I20" i="8" s="1"/>
  <c r="M20" i="6"/>
  <c r="L20" i="6"/>
  <c r="K20" i="6"/>
  <c r="J20" i="6"/>
  <c r="I20" i="6"/>
  <c r="H20" i="6"/>
  <c r="G20" i="6"/>
  <c r="F20" i="6"/>
  <c r="E20" i="6"/>
  <c r="D20" i="6"/>
  <c r="C20" i="6"/>
  <c r="B20" i="6"/>
  <c r="BK19" i="6"/>
  <c r="BJ19" i="6"/>
  <c r="AO19" i="8" s="1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E19" i="8" s="1"/>
  <c r="AT19" i="6"/>
  <c r="AS19" i="6"/>
  <c r="AR19" i="6"/>
  <c r="AC19" i="8" s="1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O19" i="8" s="1"/>
  <c r="V19" i="6"/>
  <c r="U19" i="6"/>
  <c r="T19" i="6"/>
  <c r="M19" i="8" s="1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K18" i="6"/>
  <c r="BJ18" i="6"/>
  <c r="AO18" i="8" s="1"/>
  <c r="BI18" i="6"/>
  <c r="BH18" i="6"/>
  <c r="BG18" i="6"/>
  <c r="AM18" i="8" s="1"/>
  <c r="BF18" i="6"/>
  <c r="BE18" i="6"/>
  <c r="BD18" i="6"/>
  <c r="BC18" i="6"/>
  <c r="BB18" i="6"/>
  <c r="BA18" i="6"/>
  <c r="AI18" i="8" s="1"/>
  <c r="AZ18" i="6"/>
  <c r="AY18" i="6"/>
  <c r="AX18" i="6"/>
  <c r="AG18" i="8" s="1"/>
  <c r="AW18" i="6"/>
  <c r="AV18" i="6"/>
  <c r="AU18" i="6"/>
  <c r="AE18" i="8" s="1"/>
  <c r="AT18" i="6"/>
  <c r="AS18" i="6"/>
  <c r="AR18" i="6"/>
  <c r="AQ18" i="6"/>
  <c r="AP18" i="6"/>
  <c r="AO18" i="6"/>
  <c r="AN18" i="6"/>
  <c r="AM18" i="6"/>
  <c r="AL18" i="6"/>
  <c r="AK18" i="6"/>
  <c r="AJ18" i="6"/>
  <c r="AI18" i="6"/>
  <c r="W18" i="8" s="1"/>
  <c r="AH18" i="6"/>
  <c r="AG18" i="6"/>
  <c r="AF18" i="6"/>
  <c r="AE18" i="6"/>
  <c r="AD18" i="6"/>
  <c r="AC18" i="6"/>
  <c r="S18" i="8" s="1"/>
  <c r="AB18" i="6"/>
  <c r="AA18" i="6"/>
  <c r="Z18" i="6"/>
  <c r="Q18" i="8" s="1"/>
  <c r="Y18" i="6"/>
  <c r="X18" i="6"/>
  <c r="W18" i="6"/>
  <c r="O18" i="8" s="1"/>
  <c r="V18" i="6"/>
  <c r="U18" i="6"/>
  <c r="T18" i="6"/>
  <c r="S18" i="6"/>
  <c r="R18" i="6"/>
  <c r="Q18" i="6"/>
  <c r="P18" i="6"/>
  <c r="O18" i="6"/>
  <c r="N18" i="6"/>
  <c r="M18" i="6"/>
  <c r="L18" i="6"/>
  <c r="K18" i="6"/>
  <c r="G18" i="8" s="1"/>
  <c r="J18" i="6"/>
  <c r="I18" i="6"/>
  <c r="H18" i="6"/>
  <c r="G18" i="6"/>
  <c r="F18" i="6"/>
  <c r="E18" i="6"/>
  <c r="C18" i="8" s="1"/>
  <c r="D18" i="6"/>
  <c r="C18" i="6"/>
  <c r="B18" i="6"/>
  <c r="BK17" i="6"/>
  <c r="BJ17" i="6"/>
  <c r="AO17" i="8" s="1"/>
  <c r="BI17" i="6"/>
  <c r="BH17" i="6"/>
  <c r="BG17" i="6"/>
  <c r="AM17" i="8" s="1"/>
  <c r="BF17" i="6"/>
  <c r="BE17" i="6"/>
  <c r="BD17" i="6"/>
  <c r="AK17" i="8" s="1"/>
  <c r="BC17" i="6"/>
  <c r="BB17" i="6"/>
  <c r="BA17" i="6"/>
  <c r="AI17" i="8" s="1"/>
  <c r="AZ17" i="6"/>
  <c r="AY17" i="6"/>
  <c r="AX17" i="6"/>
  <c r="AW17" i="6"/>
  <c r="AV17" i="6"/>
  <c r="AU17" i="6"/>
  <c r="AE17" i="8" s="1"/>
  <c r="AT17" i="6"/>
  <c r="AS17" i="6"/>
  <c r="AR17" i="6"/>
  <c r="AQ17" i="6"/>
  <c r="AP17" i="6"/>
  <c r="AO17" i="6"/>
  <c r="AA17" i="8" s="1"/>
  <c r="AN17" i="6"/>
  <c r="AM17" i="6"/>
  <c r="AL17" i="6"/>
  <c r="AK17" i="6"/>
  <c r="AJ17" i="6"/>
  <c r="AI17" i="6"/>
  <c r="W17" i="8" s="1"/>
  <c r="AH17" i="6"/>
  <c r="AG17" i="6"/>
  <c r="AF17" i="6"/>
  <c r="U17" i="8" s="1"/>
  <c r="AE17" i="6"/>
  <c r="AD17" i="6"/>
  <c r="AC17" i="6"/>
  <c r="S17" i="8" s="1"/>
  <c r="AB17" i="6"/>
  <c r="AA17" i="6"/>
  <c r="Z17" i="6"/>
  <c r="Y17" i="6"/>
  <c r="X17" i="6"/>
  <c r="W17" i="6"/>
  <c r="O17" i="8" s="1"/>
  <c r="V17" i="6"/>
  <c r="U17" i="6"/>
  <c r="T17" i="6"/>
  <c r="S17" i="6"/>
  <c r="R17" i="6"/>
  <c r="Q17" i="6"/>
  <c r="K17" i="8" s="1"/>
  <c r="P17" i="6"/>
  <c r="O17" i="6"/>
  <c r="N17" i="6"/>
  <c r="M17" i="6"/>
  <c r="L17" i="6"/>
  <c r="K17" i="6"/>
  <c r="G17" i="8" s="1"/>
  <c r="J17" i="6"/>
  <c r="I17" i="6"/>
  <c r="H17" i="6"/>
  <c r="E17" i="8" s="1"/>
  <c r="G17" i="6"/>
  <c r="F17" i="6"/>
  <c r="E17" i="6"/>
  <c r="C17" i="8" s="1"/>
  <c r="D17" i="6"/>
  <c r="C17" i="6"/>
  <c r="B17" i="6"/>
  <c r="BK16" i="6"/>
  <c r="BJ16" i="6"/>
  <c r="AO16" i="8" s="1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E16" i="8" s="1"/>
  <c r="AT16" i="6"/>
  <c r="AS16" i="6"/>
  <c r="AR16" i="6"/>
  <c r="AQ16" i="6"/>
  <c r="AP16" i="6"/>
  <c r="AO16" i="6"/>
  <c r="AA16" i="8" s="1"/>
  <c r="AN16" i="6"/>
  <c r="AM16" i="6"/>
  <c r="AL16" i="6"/>
  <c r="Y16" i="8" s="1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O16" i="8" s="1"/>
  <c r="V16" i="6"/>
  <c r="U16" i="6"/>
  <c r="T16" i="6"/>
  <c r="S16" i="6"/>
  <c r="R16" i="6"/>
  <c r="Q16" i="6"/>
  <c r="K16" i="8" s="1"/>
  <c r="P16" i="6"/>
  <c r="O16" i="6"/>
  <c r="N16" i="6"/>
  <c r="I16" i="8" s="1"/>
  <c r="M16" i="6"/>
  <c r="L16" i="6"/>
  <c r="K16" i="6"/>
  <c r="J16" i="6"/>
  <c r="I16" i="6"/>
  <c r="H16" i="6"/>
  <c r="G16" i="6"/>
  <c r="F16" i="6"/>
  <c r="E16" i="6"/>
  <c r="D16" i="6"/>
  <c r="C16" i="6"/>
  <c r="B16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E15" i="8" s="1"/>
  <c r="AT15" i="6"/>
  <c r="AS15" i="6"/>
  <c r="AR15" i="6"/>
  <c r="AC15" i="8" s="1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O15" i="8" s="1"/>
  <c r="V15" i="6"/>
  <c r="U15" i="6"/>
  <c r="T15" i="6"/>
  <c r="M15" i="8" s="1"/>
  <c r="S15" i="6"/>
  <c r="R15" i="6"/>
  <c r="Q15" i="6"/>
  <c r="K15" i="8" s="1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BK14" i="6"/>
  <c r="BJ14" i="6"/>
  <c r="BI14" i="6"/>
  <c r="BH14" i="6"/>
  <c r="BG14" i="6"/>
  <c r="AM14" i="8" s="1"/>
  <c r="BF14" i="6"/>
  <c r="BE14" i="6"/>
  <c r="BD14" i="6"/>
  <c r="BC14" i="6"/>
  <c r="BB14" i="6"/>
  <c r="BA14" i="6"/>
  <c r="AI14" i="8" s="1"/>
  <c r="AZ14" i="6"/>
  <c r="AY14" i="6"/>
  <c r="AX14" i="6"/>
  <c r="AG14" i="8" s="1"/>
  <c r="AW14" i="6"/>
  <c r="AV14" i="6"/>
  <c r="AU14" i="6"/>
  <c r="AE14" i="8" s="1"/>
  <c r="AT14" i="6"/>
  <c r="AS14" i="6"/>
  <c r="AR14" i="6"/>
  <c r="AQ14" i="6"/>
  <c r="AP14" i="6"/>
  <c r="AO14" i="6"/>
  <c r="AN14" i="6"/>
  <c r="AM14" i="6"/>
  <c r="AL14" i="6"/>
  <c r="AK14" i="6"/>
  <c r="AJ14" i="6"/>
  <c r="AI14" i="6"/>
  <c r="W14" i="8" s="1"/>
  <c r="AH14" i="6"/>
  <c r="AG14" i="6"/>
  <c r="AF14" i="6"/>
  <c r="AE14" i="6"/>
  <c r="AD14" i="6"/>
  <c r="AC14" i="6"/>
  <c r="S14" i="8" s="1"/>
  <c r="AB14" i="6"/>
  <c r="AA14" i="6"/>
  <c r="Z14" i="6"/>
  <c r="Q14" i="8" s="1"/>
  <c r="Y14" i="6"/>
  <c r="X14" i="6"/>
  <c r="W14" i="6"/>
  <c r="O14" i="8" s="1"/>
  <c r="V14" i="6"/>
  <c r="U14" i="6"/>
  <c r="T14" i="6"/>
  <c r="S14" i="6"/>
  <c r="R14" i="6"/>
  <c r="Q14" i="6"/>
  <c r="P14" i="6"/>
  <c r="O14" i="6"/>
  <c r="N14" i="6"/>
  <c r="M14" i="6"/>
  <c r="L14" i="6"/>
  <c r="K14" i="6"/>
  <c r="G14" i="8" s="1"/>
  <c r="J14" i="6"/>
  <c r="I14" i="6"/>
  <c r="H14" i="6"/>
  <c r="G14" i="6"/>
  <c r="F14" i="6"/>
  <c r="E14" i="6"/>
  <c r="C14" i="8" s="1"/>
  <c r="D14" i="6"/>
  <c r="C14" i="6"/>
  <c r="B14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K12" i="6"/>
  <c r="BJ12" i="6"/>
  <c r="AO12" i="8" s="1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E12" i="8" s="1"/>
  <c r="AT12" i="6"/>
  <c r="AS12" i="6"/>
  <c r="AR12" i="6"/>
  <c r="AQ12" i="6"/>
  <c r="AP12" i="6"/>
  <c r="AO12" i="6"/>
  <c r="AA12" i="8" s="1"/>
  <c r="AN12" i="6"/>
  <c r="AM12" i="6"/>
  <c r="AL12" i="6"/>
  <c r="Y12" i="8" s="1"/>
  <c r="AK12" i="6"/>
  <c r="AJ12" i="6"/>
  <c r="AI12" i="6"/>
  <c r="AH12" i="6"/>
  <c r="AG12" i="6"/>
  <c r="AF12" i="6"/>
  <c r="AE12" i="6"/>
  <c r="AD12" i="6"/>
  <c r="AC12" i="6"/>
  <c r="S12" i="8" s="1"/>
  <c r="AB12" i="6"/>
  <c r="AA12" i="6"/>
  <c r="Z12" i="6"/>
  <c r="Y12" i="6"/>
  <c r="X12" i="6"/>
  <c r="W12" i="6"/>
  <c r="O12" i="8" s="1"/>
  <c r="V12" i="6"/>
  <c r="U12" i="6"/>
  <c r="T12" i="6"/>
  <c r="S12" i="6"/>
  <c r="R12" i="6"/>
  <c r="Q12" i="6"/>
  <c r="K12" i="8" s="1"/>
  <c r="P12" i="6"/>
  <c r="O12" i="6"/>
  <c r="N12" i="6"/>
  <c r="I12" i="8" s="1"/>
  <c r="M12" i="6"/>
  <c r="L12" i="6"/>
  <c r="K12" i="6"/>
  <c r="J12" i="6"/>
  <c r="I12" i="6"/>
  <c r="H12" i="6"/>
  <c r="G12" i="6"/>
  <c r="F12" i="6"/>
  <c r="E12" i="6"/>
  <c r="D12" i="6"/>
  <c r="C12" i="6"/>
  <c r="B12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K8" i="6"/>
  <c r="BJ8" i="6"/>
  <c r="AO8" i="8" s="1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E8" i="8" s="1"/>
  <c r="AT8" i="6"/>
  <c r="AS8" i="6"/>
  <c r="AR8" i="6"/>
  <c r="AQ8" i="6"/>
  <c r="AP8" i="6"/>
  <c r="AO8" i="6"/>
  <c r="AA8" i="8" s="1"/>
  <c r="AN8" i="6"/>
  <c r="AM8" i="6"/>
  <c r="AL8" i="6"/>
  <c r="Y8" i="8" s="1"/>
  <c r="AK8" i="6"/>
  <c r="AJ8" i="6"/>
  <c r="AI8" i="6"/>
  <c r="W8" i="8" s="1"/>
  <c r="AH8" i="6"/>
  <c r="AG8" i="6"/>
  <c r="AF8" i="6"/>
  <c r="AE8" i="6"/>
  <c r="AD8" i="6"/>
  <c r="AC8" i="6"/>
  <c r="AB8" i="6"/>
  <c r="AA8" i="6"/>
  <c r="Z8" i="6"/>
  <c r="Y8" i="6"/>
  <c r="X8" i="6"/>
  <c r="W8" i="6"/>
  <c r="O8" i="8" s="1"/>
  <c r="V8" i="6"/>
  <c r="U8" i="6"/>
  <c r="T8" i="6"/>
  <c r="S8" i="6"/>
  <c r="R8" i="6"/>
  <c r="Q8" i="6"/>
  <c r="K8" i="8" s="1"/>
  <c r="P8" i="6"/>
  <c r="O8" i="6"/>
  <c r="N8" i="6"/>
  <c r="I8" i="8" s="1"/>
  <c r="M8" i="6"/>
  <c r="L8" i="6"/>
  <c r="K8" i="6"/>
  <c r="J8" i="6"/>
  <c r="I8" i="6"/>
  <c r="H8" i="6"/>
  <c r="G8" i="6"/>
  <c r="F8" i="6"/>
  <c r="E8" i="6"/>
  <c r="D8" i="6"/>
  <c r="C8" i="6"/>
  <c r="B8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J29" i="5"/>
  <c r="BE29" i="5"/>
  <c r="BB29" i="5"/>
  <c r="AW29" i="5"/>
  <c r="AT29" i="5"/>
  <c r="AO29" i="5"/>
  <c r="AG29" i="5"/>
  <c r="AD29" i="5"/>
  <c r="Y29" i="5"/>
  <c r="V29" i="5"/>
  <c r="Q29" i="5"/>
  <c r="N29" i="5"/>
  <c r="I29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K26" i="5"/>
  <c r="BJ26" i="5"/>
  <c r="AO26" i="7" s="1"/>
  <c r="BI26" i="5"/>
  <c r="BH26" i="5"/>
  <c r="BG26" i="5"/>
  <c r="BF26" i="5"/>
  <c r="BE26" i="5"/>
  <c r="BD26" i="5"/>
  <c r="AK26" i="7" s="1"/>
  <c r="BC26" i="5"/>
  <c r="BB26" i="5"/>
  <c r="BA26" i="5"/>
  <c r="AZ26" i="5"/>
  <c r="AY26" i="5"/>
  <c r="AX26" i="5"/>
  <c r="AW26" i="5"/>
  <c r="AV26" i="5"/>
  <c r="AU26" i="5"/>
  <c r="AE26" i="7" s="1"/>
  <c r="AT26" i="5"/>
  <c r="AS26" i="5"/>
  <c r="AR26" i="5"/>
  <c r="AQ26" i="5"/>
  <c r="AP26" i="5"/>
  <c r="AO26" i="5"/>
  <c r="AA26" i="7" s="1"/>
  <c r="AN26" i="5"/>
  <c r="AM26" i="5"/>
  <c r="AL26" i="5"/>
  <c r="AK26" i="5"/>
  <c r="AJ26" i="5"/>
  <c r="AI26" i="5"/>
  <c r="W26" i="7" s="1"/>
  <c r="AH26" i="5"/>
  <c r="AG26" i="5"/>
  <c r="AF26" i="5"/>
  <c r="U26" i="7" s="1"/>
  <c r="AE26" i="5"/>
  <c r="AD26" i="5"/>
  <c r="AC26" i="5"/>
  <c r="AB26" i="5"/>
  <c r="AA26" i="5"/>
  <c r="Z26" i="5"/>
  <c r="Y26" i="5"/>
  <c r="X26" i="5"/>
  <c r="W26" i="5"/>
  <c r="O26" i="7" s="1"/>
  <c r="V26" i="5"/>
  <c r="U26" i="5"/>
  <c r="T26" i="5"/>
  <c r="S26" i="5"/>
  <c r="R26" i="5"/>
  <c r="Q26" i="5"/>
  <c r="K26" i="7" s="1"/>
  <c r="P26" i="5"/>
  <c r="O26" i="5"/>
  <c r="N26" i="5"/>
  <c r="M26" i="5"/>
  <c r="L26" i="5"/>
  <c r="K26" i="5"/>
  <c r="G26" i="7" s="1"/>
  <c r="J26" i="5"/>
  <c r="I26" i="5"/>
  <c r="H26" i="5"/>
  <c r="E26" i="7" s="1"/>
  <c r="G26" i="5"/>
  <c r="F26" i="5"/>
  <c r="E26" i="5"/>
  <c r="C26" i="7" s="1"/>
  <c r="D26" i="5"/>
  <c r="C26" i="5"/>
  <c r="B26" i="5"/>
  <c r="BK25" i="5"/>
  <c r="BJ25" i="5"/>
  <c r="AO25" i="7" s="1"/>
  <c r="BI25" i="5"/>
  <c r="BH25" i="5"/>
  <c r="BG25" i="5"/>
  <c r="BF25" i="5"/>
  <c r="BE25" i="5"/>
  <c r="BD25" i="5"/>
  <c r="BC25" i="5"/>
  <c r="BB25" i="5"/>
  <c r="BA25" i="5"/>
  <c r="AI25" i="7" s="1"/>
  <c r="AZ25" i="5"/>
  <c r="AY25" i="5"/>
  <c r="AX25" i="5"/>
  <c r="AW25" i="5"/>
  <c r="AV25" i="5"/>
  <c r="AU25" i="5"/>
  <c r="AE25" i="7" s="1"/>
  <c r="AT25" i="5"/>
  <c r="AS25" i="5"/>
  <c r="AR25" i="5"/>
  <c r="AQ25" i="5"/>
  <c r="AP25" i="5"/>
  <c r="AO25" i="5"/>
  <c r="AN25" i="5"/>
  <c r="AM25" i="5"/>
  <c r="AL25" i="5"/>
  <c r="Y25" i="7" s="1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O25" i="7" s="1"/>
  <c r="V25" i="5"/>
  <c r="U25" i="5"/>
  <c r="T25" i="5"/>
  <c r="M25" i="7" s="1"/>
  <c r="S25" i="5"/>
  <c r="R25" i="5"/>
  <c r="Q25" i="5"/>
  <c r="P25" i="5"/>
  <c r="O25" i="5"/>
  <c r="N25" i="5"/>
  <c r="I25" i="7" s="1"/>
  <c r="M25" i="5"/>
  <c r="L25" i="5"/>
  <c r="K25" i="5"/>
  <c r="J25" i="5"/>
  <c r="I25" i="5"/>
  <c r="H25" i="5"/>
  <c r="G25" i="5"/>
  <c r="F25" i="5"/>
  <c r="E25" i="5"/>
  <c r="C25" i="7" s="1"/>
  <c r="D25" i="5"/>
  <c r="C25" i="5"/>
  <c r="B25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K22" i="5"/>
  <c r="BJ22" i="5"/>
  <c r="BI22" i="5"/>
  <c r="BH22" i="5"/>
  <c r="BG22" i="5"/>
  <c r="AM22" i="7" s="1"/>
  <c r="BF22" i="5"/>
  <c r="BE22" i="5"/>
  <c r="BD22" i="5"/>
  <c r="AK22" i="7" s="1"/>
  <c r="BC22" i="5"/>
  <c r="BB22" i="5"/>
  <c r="BA22" i="5"/>
  <c r="AZ22" i="5"/>
  <c r="AY22" i="5"/>
  <c r="AX22" i="5"/>
  <c r="AW22" i="5"/>
  <c r="AV22" i="5"/>
  <c r="AU22" i="5"/>
  <c r="AE22" i="7" s="1"/>
  <c r="AT22" i="5"/>
  <c r="AS22" i="5"/>
  <c r="AR22" i="5"/>
  <c r="AQ22" i="5"/>
  <c r="AP22" i="5"/>
  <c r="AO22" i="5"/>
  <c r="AA22" i="7" s="1"/>
  <c r="AN22" i="5"/>
  <c r="AM22" i="5"/>
  <c r="AL22" i="5"/>
  <c r="AJ22" i="5"/>
  <c r="AI22" i="5"/>
  <c r="AH22" i="5"/>
  <c r="AG22" i="5"/>
  <c r="AF22" i="5"/>
  <c r="U22" i="7" s="1"/>
  <c r="AE22" i="5"/>
  <c r="AD22" i="5"/>
  <c r="AC22" i="5"/>
  <c r="AB22" i="5"/>
  <c r="AA22" i="5"/>
  <c r="Z22" i="5"/>
  <c r="Q22" i="7" s="1"/>
  <c r="Y22" i="5"/>
  <c r="X22" i="5"/>
  <c r="W22" i="5"/>
  <c r="O22" i="7" s="1"/>
  <c r="V22" i="5"/>
  <c r="U22" i="5"/>
  <c r="T22" i="5"/>
  <c r="S22" i="5"/>
  <c r="R22" i="5"/>
  <c r="Q22" i="5"/>
  <c r="P22" i="5"/>
  <c r="O22" i="5"/>
  <c r="N22" i="5"/>
  <c r="I22" i="7" s="1"/>
  <c r="M22" i="5"/>
  <c r="L22" i="5"/>
  <c r="K22" i="5"/>
  <c r="J22" i="5"/>
  <c r="I22" i="5"/>
  <c r="H22" i="5"/>
  <c r="E22" i="7" s="1"/>
  <c r="G22" i="5"/>
  <c r="F22" i="5"/>
  <c r="E22" i="5"/>
  <c r="D22" i="5"/>
  <c r="C22" i="5"/>
  <c r="B22" i="5"/>
  <c r="BK21" i="5"/>
  <c r="BJ21" i="5"/>
  <c r="AO21" i="7" s="1"/>
  <c r="BI21" i="5"/>
  <c r="BH21" i="5"/>
  <c r="BG21" i="5"/>
  <c r="AM21" i="7" s="1"/>
  <c r="BF21" i="5"/>
  <c r="BE21" i="5"/>
  <c r="BD21" i="5"/>
  <c r="AK21" i="7" s="1"/>
  <c r="BC21" i="5"/>
  <c r="BB21" i="5"/>
  <c r="BA21" i="5"/>
  <c r="AI21" i="7" s="1"/>
  <c r="AZ21" i="5"/>
  <c r="AY21" i="5"/>
  <c r="AX21" i="5"/>
  <c r="AG21" i="7" s="1"/>
  <c r="AW21" i="5"/>
  <c r="AV21" i="5"/>
  <c r="AU21" i="5"/>
  <c r="AE21" i="7" s="1"/>
  <c r="AT21" i="5"/>
  <c r="AS21" i="5"/>
  <c r="AR21" i="5"/>
  <c r="AC21" i="7" s="1"/>
  <c r="AQ21" i="5"/>
  <c r="AP21" i="5"/>
  <c r="AO21" i="5"/>
  <c r="AA21" i="7" s="1"/>
  <c r="AN21" i="5"/>
  <c r="AM21" i="5"/>
  <c r="AL21" i="5"/>
  <c r="Y21" i="7" s="1"/>
  <c r="AK21" i="5"/>
  <c r="AJ21" i="5"/>
  <c r="AI21" i="5"/>
  <c r="AH21" i="5"/>
  <c r="AG21" i="5"/>
  <c r="AF21" i="5"/>
  <c r="U21" i="7" s="1"/>
  <c r="AE21" i="5"/>
  <c r="AD21" i="5"/>
  <c r="AC21" i="5"/>
  <c r="S21" i="7" s="1"/>
  <c r="AB21" i="5"/>
  <c r="AA21" i="5"/>
  <c r="Z21" i="5"/>
  <c r="Q21" i="7" s="1"/>
  <c r="Y21" i="5"/>
  <c r="X21" i="5"/>
  <c r="W21" i="5"/>
  <c r="V21" i="5"/>
  <c r="U21" i="5"/>
  <c r="T21" i="5"/>
  <c r="M21" i="7" s="1"/>
  <c r="S21" i="5"/>
  <c r="R21" i="5"/>
  <c r="Q21" i="5"/>
  <c r="K21" i="7" s="1"/>
  <c r="P21" i="5"/>
  <c r="O21" i="5"/>
  <c r="N21" i="5"/>
  <c r="I21" i="7" s="1"/>
  <c r="M21" i="5"/>
  <c r="L21" i="5"/>
  <c r="K21" i="5"/>
  <c r="G21" i="7" s="1"/>
  <c r="J21" i="5"/>
  <c r="I21" i="5"/>
  <c r="H21" i="5"/>
  <c r="E21" i="7" s="1"/>
  <c r="G21" i="5"/>
  <c r="F21" i="5"/>
  <c r="E21" i="5"/>
  <c r="C21" i="7" s="1"/>
  <c r="D21" i="5"/>
  <c r="C21" i="5"/>
  <c r="B21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K19" i="5"/>
  <c r="BJ19" i="5"/>
  <c r="AO19" i="7" s="1"/>
  <c r="BI19" i="5"/>
  <c r="BH19" i="5"/>
  <c r="BG19" i="5"/>
  <c r="AM19" i="7" s="1"/>
  <c r="BF19" i="5"/>
  <c r="BE19" i="5"/>
  <c r="BD19" i="5"/>
  <c r="BC19" i="5"/>
  <c r="BB19" i="5"/>
  <c r="BA19" i="5"/>
  <c r="AI19" i="7" s="1"/>
  <c r="AZ19" i="5"/>
  <c r="AY19" i="5"/>
  <c r="AX19" i="5"/>
  <c r="AG19" i="7" s="1"/>
  <c r="AW19" i="5"/>
  <c r="AV19" i="5"/>
  <c r="AU19" i="5"/>
  <c r="AE19" i="7" s="1"/>
  <c r="AT19" i="5"/>
  <c r="AS19" i="5"/>
  <c r="AR19" i="5"/>
  <c r="AC19" i="7" s="1"/>
  <c r="AQ19" i="5"/>
  <c r="AP19" i="5"/>
  <c r="AO19" i="5"/>
  <c r="AA19" i="7" s="1"/>
  <c r="AN19" i="5"/>
  <c r="AM19" i="5"/>
  <c r="AL19" i="5"/>
  <c r="Y19" i="7" s="1"/>
  <c r="AK19" i="5"/>
  <c r="AJ19" i="5"/>
  <c r="AI19" i="5"/>
  <c r="W19" i="7" s="1"/>
  <c r="AH19" i="5"/>
  <c r="AG19" i="5"/>
  <c r="AF19" i="5"/>
  <c r="U19" i="7" s="1"/>
  <c r="AE19" i="5"/>
  <c r="AD19" i="5"/>
  <c r="AC19" i="5"/>
  <c r="S19" i="7" s="1"/>
  <c r="AB19" i="5"/>
  <c r="AA19" i="5"/>
  <c r="Z19" i="5"/>
  <c r="Y19" i="5"/>
  <c r="X19" i="5"/>
  <c r="W19" i="5"/>
  <c r="O19" i="7" s="1"/>
  <c r="V19" i="5"/>
  <c r="U19" i="5"/>
  <c r="T19" i="5"/>
  <c r="M19" i="7" s="1"/>
  <c r="S19" i="5"/>
  <c r="R19" i="5"/>
  <c r="Q19" i="5"/>
  <c r="K19" i="7" s="1"/>
  <c r="P19" i="5"/>
  <c r="O19" i="5"/>
  <c r="N19" i="5"/>
  <c r="I19" i="7" s="1"/>
  <c r="M19" i="5"/>
  <c r="L19" i="5"/>
  <c r="K19" i="5"/>
  <c r="G19" i="7" s="1"/>
  <c r="J19" i="5"/>
  <c r="I19" i="5"/>
  <c r="H19" i="5"/>
  <c r="E19" i="7" s="1"/>
  <c r="G19" i="5"/>
  <c r="F19" i="5"/>
  <c r="E19" i="5"/>
  <c r="C19" i="7" s="1"/>
  <c r="D19" i="5"/>
  <c r="C19" i="5"/>
  <c r="B19" i="5"/>
  <c r="BK18" i="5"/>
  <c r="BJ18" i="5"/>
  <c r="AO18" i="7" s="1"/>
  <c r="BI18" i="5"/>
  <c r="BH18" i="5"/>
  <c r="BG18" i="5"/>
  <c r="BF18" i="5"/>
  <c r="BE18" i="5"/>
  <c r="BD18" i="5"/>
  <c r="BC18" i="5"/>
  <c r="BB18" i="5"/>
  <c r="BA18" i="5"/>
  <c r="AZ18" i="5"/>
  <c r="AY18" i="5"/>
  <c r="AX18" i="5"/>
  <c r="AG18" i="7" s="1"/>
  <c r="AW18" i="5"/>
  <c r="AV18" i="5"/>
  <c r="AU18" i="5"/>
  <c r="AE18" i="7" s="1"/>
  <c r="AT18" i="5"/>
  <c r="AS18" i="5"/>
  <c r="AR18" i="5"/>
  <c r="AQ18" i="5"/>
  <c r="AP18" i="5"/>
  <c r="AO18" i="5"/>
  <c r="AN18" i="5"/>
  <c r="AM18" i="5"/>
  <c r="AL18" i="5"/>
  <c r="Y18" i="7" s="1"/>
  <c r="AK18" i="5"/>
  <c r="AJ18" i="5"/>
  <c r="AI18" i="5"/>
  <c r="AH18" i="5"/>
  <c r="AG18" i="5"/>
  <c r="AF18" i="5"/>
  <c r="AE18" i="5"/>
  <c r="AD18" i="5"/>
  <c r="AC18" i="5"/>
  <c r="AB18" i="5"/>
  <c r="AA18" i="5"/>
  <c r="Z18" i="5"/>
  <c r="Q18" i="7" s="1"/>
  <c r="Y18" i="5"/>
  <c r="X18" i="5"/>
  <c r="W18" i="5"/>
  <c r="O18" i="7" s="1"/>
  <c r="V18" i="5"/>
  <c r="U18" i="5"/>
  <c r="T18" i="5"/>
  <c r="S18" i="5"/>
  <c r="R18" i="5"/>
  <c r="Q18" i="5"/>
  <c r="P18" i="5"/>
  <c r="O18" i="5"/>
  <c r="N18" i="5"/>
  <c r="I18" i="7" s="1"/>
  <c r="M18" i="5"/>
  <c r="L18" i="5"/>
  <c r="K18" i="5"/>
  <c r="J18" i="5"/>
  <c r="I18" i="5"/>
  <c r="H18" i="5"/>
  <c r="G18" i="5"/>
  <c r="F18" i="5"/>
  <c r="E18" i="5"/>
  <c r="D18" i="5"/>
  <c r="C18" i="5"/>
  <c r="B18" i="5"/>
  <c r="BK17" i="5"/>
  <c r="BJ17" i="5"/>
  <c r="AO17" i="7" s="1"/>
  <c r="BI17" i="5"/>
  <c r="BH17" i="5"/>
  <c r="BG17" i="5"/>
  <c r="AM17" i="7" s="1"/>
  <c r="BF17" i="5"/>
  <c r="BE17" i="5"/>
  <c r="BD17" i="5"/>
  <c r="AK17" i="7" s="1"/>
  <c r="BC17" i="5"/>
  <c r="BB17" i="5"/>
  <c r="BA17" i="5"/>
  <c r="AI17" i="7" s="1"/>
  <c r="AZ17" i="5"/>
  <c r="AY17" i="5"/>
  <c r="AX17" i="5"/>
  <c r="AG17" i="7" s="1"/>
  <c r="AW17" i="5"/>
  <c r="AV17" i="5"/>
  <c r="AU17" i="5"/>
  <c r="AE17" i="7" s="1"/>
  <c r="AT17" i="5"/>
  <c r="AS17" i="5"/>
  <c r="AR17" i="5"/>
  <c r="AC17" i="7" s="1"/>
  <c r="AQ17" i="5"/>
  <c r="AP17" i="5"/>
  <c r="AO17" i="5"/>
  <c r="AA17" i="7" s="1"/>
  <c r="AN17" i="5"/>
  <c r="AM17" i="5"/>
  <c r="AL17" i="5"/>
  <c r="Y17" i="7" s="1"/>
  <c r="AJ17" i="5"/>
  <c r="AI17" i="5"/>
  <c r="W17" i="7" s="1"/>
  <c r="AH17" i="5"/>
  <c r="AG17" i="5"/>
  <c r="AF17" i="5"/>
  <c r="U17" i="7" s="1"/>
  <c r="AE17" i="5"/>
  <c r="AD17" i="5"/>
  <c r="AC17" i="5"/>
  <c r="AB17" i="5"/>
  <c r="AA17" i="5"/>
  <c r="Z17" i="5"/>
  <c r="Q17" i="7" s="1"/>
  <c r="Y17" i="5"/>
  <c r="X17" i="5"/>
  <c r="W17" i="5"/>
  <c r="O17" i="7" s="1"/>
  <c r="V17" i="5"/>
  <c r="U17" i="5"/>
  <c r="T17" i="5"/>
  <c r="M17" i="7" s="1"/>
  <c r="S17" i="5"/>
  <c r="R17" i="5"/>
  <c r="Q17" i="5"/>
  <c r="K17" i="7" s="1"/>
  <c r="P17" i="5"/>
  <c r="O17" i="5"/>
  <c r="N17" i="5"/>
  <c r="I17" i="7" s="1"/>
  <c r="M17" i="5"/>
  <c r="L17" i="5"/>
  <c r="K17" i="5"/>
  <c r="G17" i="7" s="1"/>
  <c r="J17" i="5"/>
  <c r="I17" i="5"/>
  <c r="H17" i="5"/>
  <c r="E17" i="7" s="1"/>
  <c r="G17" i="5"/>
  <c r="F17" i="5"/>
  <c r="E17" i="5"/>
  <c r="C17" i="7" s="1"/>
  <c r="D17" i="5"/>
  <c r="C17" i="5"/>
  <c r="B17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K13" i="5"/>
  <c r="I13" i="7" s="1"/>
  <c r="BJ13" i="5"/>
  <c r="AO13" i="7" s="1"/>
  <c r="BI13" i="5"/>
  <c r="BH13" i="5"/>
  <c r="BG13" i="5"/>
  <c r="AM13" i="7" s="1"/>
  <c r="BF13" i="5"/>
  <c r="BE13" i="5"/>
  <c r="BD13" i="5"/>
  <c r="BC13" i="5"/>
  <c r="BB13" i="5"/>
  <c r="BA13" i="5"/>
  <c r="AZ13" i="5"/>
  <c r="AY13" i="5"/>
  <c r="AX13" i="5"/>
  <c r="AW13" i="5"/>
  <c r="AV13" i="5"/>
  <c r="AU13" i="5"/>
  <c r="AE13" i="7" s="1"/>
  <c r="AT13" i="5"/>
  <c r="AS13" i="5"/>
  <c r="AR13" i="5"/>
  <c r="AC13" i="7" s="1"/>
  <c r="AQ13" i="5"/>
  <c r="AP13" i="5"/>
  <c r="AO13" i="5"/>
  <c r="AN13" i="5"/>
  <c r="AM13" i="5"/>
  <c r="AL13" i="5"/>
  <c r="Y13" i="7" s="1"/>
  <c r="AK13" i="5"/>
  <c r="AJ13" i="5"/>
  <c r="AI13" i="5"/>
  <c r="W13" i="7" s="1"/>
  <c r="AH13" i="5"/>
  <c r="AG13" i="5"/>
  <c r="AF13" i="5"/>
  <c r="AE13" i="5"/>
  <c r="AD13" i="5"/>
  <c r="AC13" i="5"/>
  <c r="AB13" i="5"/>
  <c r="AA13" i="5"/>
  <c r="Z13" i="5"/>
  <c r="Y13" i="5"/>
  <c r="X13" i="5"/>
  <c r="W13" i="5"/>
  <c r="O13" i="7" s="1"/>
  <c r="V13" i="5"/>
  <c r="U13" i="5"/>
  <c r="T13" i="5"/>
  <c r="M13" i="7" s="1"/>
  <c r="S13" i="5"/>
  <c r="R13" i="5"/>
  <c r="Q13" i="5"/>
  <c r="P13" i="5"/>
  <c r="O13" i="5"/>
  <c r="N13" i="5"/>
  <c r="M13" i="5"/>
  <c r="L13" i="5"/>
  <c r="K13" i="5"/>
  <c r="G13" i="7" s="1"/>
  <c r="J13" i="5"/>
  <c r="I13" i="5"/>
  <c r="H13" i="5"/>
  <c r="G13" i="5"/>
  <c r="F13" i="5"/>
  <c r="E13" i="5"/>
  <c r="D13" i="5"/>
  <c r="C13" i="5"/>
  <c r="B13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K10" i="5"/>
  <c r="BJ10" i="5"/>
  <c r="AO10" i="7" s="1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E10" i="7" s="1"/>
  <c r="AT10" i="5"/>
  <c r="AS10" i="5"/>
  <c r="AR10" i="5"/>
  <c r="AQ10" i="5"/>
  <c r="AP10" i="5"/>
  <c r="AO10" i="5"/>
  <c r="AA10" i="7" s="1"/>
  <c r="AN10" i="5"/>
  <c r="AM10" i="5"/>
  <c r="AL10" i="5"/>
  <c r="Y10" i="7" s="1"/>
  <c r="AK10" i="5"/>
  <c r="AJ10" i="5"/>
  <c r="AI10" i="5"/>
  <c r="W10" i="7" s="1"/>
  <c r="AH10" i="5"/>
  <c r="AG10" i="5"/>
  <c r="AF10" i="5"/>
  <c r="AE10" i="5"/>
  <c r="AD10" i="5"/>
  <c r="AC10" i="5"/>
  <c r="AB10" i="5"/>
  <c r="AA10" i="5"/>
  <c r="Z10" i="5"/>
  <c r="Y10" i="5"/>
  <c r="X10" i="5"/>
  <c r="W10" i="5"/>
  <c r="O10" i="7" s="1"/>
  <c r="V10" i="5"/>
  <c r="U10" i="5"/>
  <c r="T10" i="5"/>
  <c r="S10" i="5"/>
  <c r="R10" i="5"/>
  <c r="Q10" i="5"/>
  <c r="K10" i="7" s="1"/>
  <c r="P10" i="5"/>
  <c r="O10" i="5"/>
  <c r="N10" i="5"/>
  <c r="I10" i="7" s="1"/>
  <c r="M10" i="5"/>
  <c r="L10" i="5"/>
  <c r="K10" i="5"/>
  <c r="G10" i="7" s="1"/>
  <c r="J10" i="5"/>
  <c r="I10" i="5"/>
  <c r="H10" i="5"/>
  <c r="G10" i="5"/>
  <c r="F10" i="5"/>
  <c r="E10" i="5"/>
  <c r="D10" i="5"/>
  <c r="C10" i="5"/>
  <c r="B10" i="5"/>
  <c r="BK9" i="5"/>
  <c r="AK9" i="7" s="1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G9" i="7" s="1"/>
  <c r="AW9" i="5"/>
  <c r="AV9" i="5"/>
  <c r="AU9" i="5"/>
  <c r="AE9" i="7" s="1"/>
  <c r="AT9" i="5"/>
  <c r="AS9" i="5"/>
  <c r="AR9" i="5"/>
  <c r="AC9" i="7" s="1"/>
  <c r="AQ9" i="5"/>
  <c r="AP9" i="5"/>
  <c r="AO9" i="5"/>
  <c r="AA9" i="7" s="1"/>
  <c r="AN9" i="5"/>
  <c r="AM9" i="5"/>
  <c r="AL9" i="5"/>
  <c r="AK9" i="5"/>
  <c r="AJ9" i="5"/>
  <c r="AI9" i="5"/>
  <c r="AH9" i="5"/>
  <c r="AG9" i="5"/>
  <c r="AF9" i="5"/>
  <c r="AE9" i="5"/>
  <c r="AD9" i="5"/>
  <c r="AC9" i="5"/>
  <c r="S9" i="7" s="1"/>
  <c r="AB9" i="5"/>
  <c r="AA9" i="5"/>
  <c r="Z9" i="5"/>
  <c r="Q9" i="7" s="1"/>
  <c r="Y9" i="5"/>
  <c r="X9" i="5"/>
  <c r="W9" i="5"/>
  <c r="O9" i="7" s="1"/>
  <c r="V9" i="5"/>
  <c r="U9" i="5"/>
  <c r="T9" i="5"/>
  <c r="S9" i="5"/>
  <c r="R9" i="5"/>
  <c r="Q9" i="5"/>
  <c r="K9" i="7" s="1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B26" i="4"/>
  <c r="AA26" i="4"/>
  <c r="Z26" i="4"/>
  <c r="Y26" i="4"/>
  <c r="X26" i="4"/>
  <c r="W26" i="4"/>
  <c r="V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CD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V22" i="4"/>
  <c r="AU22" i="4"/>
  <c r="AT22" i="4"/>
  <c r="AS22" i="4"/>
  <c r="AR22" i="4"/>
  <c r="AQ22" i="4"/>
  <c r="AP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CE20" i="4"/>
  <c r="AA20" i="2" s="1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CD18" i="4"/>
  <c r="CC18" i="4"/>
  <c r="CB18" i="4"/>
  <c r="CA18" i="4"/>
  <c r="BZ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T18" i="4"/>
  <c r="S18" i="4"/>
  <c r="R18" i="4"/>
  <c r="Q18" i="4"/>
  <c r="P18" i="4"/>
  <c r="O18" i="4"/>
  <c r="N18" i="4"/>
  <c r="L18" i="4"/>
  <c r="K18" i="4"/>
  <c r="J18" i="4"/>
  <c r="I18" i="4"/>
  <c r="H18" i="4"/>
  <c r="G18" i="4"/>
  <c r="F18" i="4"/>
  <c r="E18" i="4"/>
  <c r="D18" i="4"/>
  <c r="C18" i="4"/>
  <c r="B18" i="4"/>
  <c r="A18" i="4"/>
  <c r="A19" i="4" s="1"/>
  <c r="A20" i="4" s="1"/>
  <c r="A21" i="4" s="1"/>
  <c r="A22" i="4" s="1"/>
  <c r="A23" i="4" s="1"/>
  <c r="A24" i="4" s="1"/>
  <c r="A25" i="4" s="1"/>
  <c r="A26" i="4" s="1"/>
  <c r="A27" i="4" s="1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R15" i="4"/>
  <c r="BQ15" i="4"/>
  <c r="BP15" i="4"/>
  <c r="BO15" i="4"/>
  <c r="BN15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CD14" i="4"/>
  <c r="CB14" i="4"/>
  <c r="CA14" i="4"/>
  <c r="BZ14" i="4"/>
  <c r="BY14" i="4"/>
  <c r="BX14" i="4"/>
  <c r="BW14" i="4"/>
  <c r="BV14" i="4"/>
  <c r="BT14" i="4"/>
  <c r="BS14" i="4"/>
  <c r="BR14" i="4"/>
  <c r="BQ14" i="4"/>
  <c r="BP14" i="4"/>
  <c r="BO14" i="4"/>
  <c r="BN14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P14" i="4"/>
  <c r="O14" i="4"/>
  <c r="N14" i="4"/>
  <c r="M14" i="4"/>
  <c r="L14" i="4"/>
  <c r="K14" i="4"/>
  <c r="J14" i="4"/>
  <c r="H14" i="4"/>
  <c r="G14" i="4"/>
  <c r="F14" i="4"/>
  <c r="E14" i="4"/>
  <c r="D14" i="4"/>
  <c r="C14" i="4"/>
  <c r="B14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R13" i="4"/>
  <c r="BQ13" i="4"/>
  <c r="BP13" i="4"/>
  <c r="BO13" i="4"/>
  <c r="BN13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R12" i="4"/>
  <c r="BQ12" i="4"/>
  <c r="BP12" i="4"/>
  <c r="BO12" i="4"/>
  <c r="BN12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CE11" i="4"/>
  <c r="CD11" i="4"/>
  <c r="CC11" i="4"/>
  <c r="CB11" i="4"/>
  <c r="CA11" i="4"/>
  <c r="BZ11" i="4"/>
  <c r="BY11" i="4"/>
  <c r="BX11" i="4"/>
  <c r="BW11" i="4"/>
  <c r="BV11" i="4"/>
  <c r="BU11" i="4"/>
  <c r="BT11" i="4"/>
  <c r="BS11" i="4"/>
  <c r="BR11" i="4"/>
  <c r="BQ11" i="4"/>
  <c r="BP11" i="4"/>
  <c r="BO11" i="4"/>
  <c r="BN11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R10" i="4"/>
  <c r="BP10" i="4"/>
  <c r="BO10" i="4"/>
  <c r="BN10" i="4"/>
  <c r="BM10" i="4"/>
  <c r="BL10" i="4"/>
  <c r="BK10" i="4"/>
  <c r="BJ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D10" i="4"/>
  <c r="C10" i="4"/>
  <c r="B10" i="4"/>
  <c r="A10" i="4"/>
  <c r="A11" i="4" s="1"/>
  <c r="A12" i="4" s="1"/>
  <c r="A13" i="4" s="1"/>
  <c r="A14" i="4" s="1"/>
  <c r="A15" i="4" s="1"/>
  <c r="A16" i="4" s="1"/>
  <c r="A17" i="4" s="1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8" i="4" s="1"/>
  <c r="A9" i="4" s="1"/>
  <c r="CD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L6" i="4"/>
  <c r="BK6" i="4"/>
  <c r="BJ6" i="4"/>
  <c r="BI6" i="4"/>
  <c r="BH6" i="4"/>
  <c r="BG6" i="4"/>
  <c r="BF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N6" i="4"/>
  <c r="AM6" i="4"/>
  <c r="AL6" i="4"/>
  <c r="AK6" i="4"/>
  <c r="AJ6" i="4"/>
  <c r="AI6" i="4"/>
  <c r="AH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CD26" i="3"/>
  <c r="CC26" i="3"/>
  <c r="CB26" i="3"/>
  <c r="CA26" i="3"/>
  <c r="BZ26" i="3"/>
  <c r="BY26" i="3"/>
  <c r="BX26" i="3"/>
  <c r="BW26" i="3"/>
  <c r="BV26" i="3"/>
  <c r="BT26" i="3"/>
  <c r="BS26" i="3"/>
  <c r="BR26" i="3"/>
  <c r="BQ26" i="3"/>
  <c r="BP26" i="3"/>
  <c r="BO26" i="3"/>
  <c r="BN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F26" i="3"/>
  <c r="AE26" i="3"/>
  <c r="AD26" i="3"/>
  <c r="AC26" i="3"/>
  <c r="AB26" i="3"/>
  <c r="AA26" i="3"/>
  <c r="Z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H26" i="3"/>
  <c r="G26" i="3"/>
  <c r="F26" i="3"/>
  <c r="E26" i="3"/>
  <c r="D26" i="3"/>
  <c r="C26" i="3"/>
  <c r="B26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CE22" i="3"/>
  <c r="CD22" i="3"/>
  <c r="CC22" i="3"/>
  <c r="CB22" i="3"/>
  <c r="CA22" i="3"/>
  <c r="BZ22" i="3"/>
  <c r="BX22" i="3"/>
  <c r="BW22" i="3"/>
  <c r="BV22" i="3"/>
  <c r="BU22" i="3"/>
  <c r="BT22" i="3"/>
  <c r="BS22" i="3"/>
  <c r="BR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J22" i="3"/>
  <c r="AI22" i="3"/>
  <c r="AH22" i="3"/>
  <c r="AG22" i="3"/>
  <c r="AF22" i="3"/>
  <c r="AE22" i="3"/>
  <c r="AD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L22" i="3"/>
  <c r="K22" i="3"/>
  <c r="J22" i="3"/>
  <c r="I22" i="3"/>
  <c r="H22" i="3"/>
  <c r="G22" i="3"/>
  <c r="F22" i="3"/>
  <c r="D22" i="3"/>
  <c r="C22" i="3"/>
  <c r="B22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P20" i="3"/>
  <c r="BO20" i="3"/>
  <c r="BN20" i="3"/>
  <c r="BM20" i="3"/>
  <c r="BL20" i="3"/>
  <c r="BK20" i="3"/>
  <c r="BJ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CE18" i="3"/>
  <c r="CD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L18" i="3"/>
  <c r="BK18" i="3"/>
  <c r="BJ18" i="3"/>
  <c r="BI18" i="3"/>
  <c r="BH18" i="3"/>
  <c r="BG18" i="3"/>
  <c r="BF18" i="3"/>
  <c r="BD18" i="3"/>
  <c r="BC18" i="3"/>
  <c r="BB18" i="3"/>
  <c r="BA18" i="3"/>
  <c r="AZ18" i="3"/>
  <c r="AY18" i="3"/>
  <c r="AX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E14" i="3"/>
  <c r="CD14" i="3"/>
  <c r="CC14" i="3"/>
  <c r="CB14" i="3"/>
  <c r="CA14" i="3"/>
  <c r="BZ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H14" i="3"/>
  <c r="BG14" i="3"/>
  <c r="BF14" i="3"/>
  <c r="BE14" i="3"/>
  <c r="BD14" i="3"/>
  <c r="BC14" i="3"/>
  <c r="BB14" i="3"/>
  <c r="AZ14" i="3"/>
  <c r="AY14" i="3"/>
  <c r="AX14" i="3"/>
  <c r="AW14" i="3"/>
  <c r="AV14" i="3"/>
  <c r="AU14" i="3"/>
  <c r="AT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L14" i="3"/>
  <c r="K14" i="3"/>
  <c r="J14" i="3"/>
  <c r="I14" i="3"/>
  <c r="H14" i="3"/>
  <c r="G14" i="3"/>
  <c r="F14" i="3"/>
  <c r="E14" i="3"/>
  <c r="D14" i="3"/>
  <c r="C14" i="3"/>
  <c r="B14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CE10" i="3"/>
  <c r="CD10" i="3"/>
  <c r="CB10" i="3"/>
  <c r="CA10" i="3"/>
  <c r="BZ10" i="3"/>
  <c r="BY10" i="3"/>
  <c r="BX10" i="3"/>
  <c r="BW10" i="3"/>
  <c r="BV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X10" i="3"/>
  <c r="W10" i="3"/>
  <c r="V10" i="3"/>
  <c r="U10" i="3"/>
  <c r="T10" i="3"/>
  <c r="S10" i="3"/>
  <c r="R10" i="3"/>
  <c r="P10" i="3"/>
  <c r="O10" i="3"/>
  <c r="N10" i="3"/>
  <c r="M10" i="3"/>
  <c r="L10" i="3"/>
  <c r="K10" i="3"/>
  <c r="J10" i="3"/>
  <c r="H10" i="3"/>
  <c r="G10" i="3"/>
  <c r="F10" i="3"/>
  <c r="E10" i="3"/>
  <c r="D10" i="3"/>
  <c r="C10" i="3"/>
  <c r="B10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DQ29" i="9"/>
  <c r="DN29" i="9"/>
  <c r="DM29" i="9"/>
  <c r="DO29" i="9" s="1"/>
  <c r="DK29" i="9"/>
  <c r="DL29" i="9" s="1"/>
  <c r="DJ29" i="9"/>
  <c r="DH29" i="9"/>
  <c r="DE29" i="9"/>
  <c r="DD29" i="9"/>
  <c r="DB29" i="9"/>
  <c r="CY29" i="9"/>
  <c r="CV29" i="9"/>
  <c r="CS29" i="9"/>
  <c r="CP29" i="9"/>
  <c r="CM29" i="9"/>
  <c r="CJ29" i="9"/>
  <c r="CG29" i="9"/>
  <c r="CD29" i="9"/>
  <c r="CA29" i="9"/>
  <c r="BX29" i="9"/>
  <c r="BW29" i="9"/>
  <c r="BY29" i="9" s="1"/>
  <c r="BU29" i="9"/>
  <c r="BR29" i="9"/>
  <c r="BO29" i="9"/>
  <c r="BP29" i="9" s="1"/>
  <c r="BN29" i="9"/>
  <c r="BL29" i="9"/>
  <c r="BJ29" i="9"/>
  <c r="BI29" i="9"/>
  <c r="BH29" i="9"/>
  <c r="BF29" i="9"/>
  <c r="BC29" i="9"/>
  <c r="AZ29" i="9"/>
  <c r="AW29" i="9"/>
  <c r="AX29" i="9" s="1"/>
  <c r="AV29" i="9"/>
  <c r="AT29" i="9"/>
  <c r="AQ29" i="9"/>
  <c r="AN29" i="9"/>
  <c r="AK29" i="9"/>
  <c r="AH29" i="9"/>
  <c r="AE29" i="9"/>
  <c r="AB29" i="9"/>
  <c r="AA29" i="9"/>
  <c r="AC29" i="9" s="1"/>
  <c r="Y29" i="9"/>
  <c r="V29" i="9"/>
  <c r="W29" i="9" s="1"/>
  <c r="U29" i="9"/>
  <c r="S29" i="9"/>
  <c r="T29" i="9" s="1"/>
  <c r="R29" i="9"/>
  <c r="P29" i="9"/>
  <c r="N29" i="9"/>
  <c r="M29" i="9"/>
  <c r="L29" i="9"/>
  <c r="J29" i="9"/>
  <c r="D29" i="9"/>
  <c r="DW27" i="9"/>
  <c r="DX27" i="9" s="1"/>
  <c r="DV27" i="9"/>
  <c r="DT27" i="9"/>
  <c r="DR27" i="9"/>
  <c r="DQ27" i="9"/>
  <c r="DP27" i="9"/>
  <c r="DN27" i="9"/>
  <c r="DM27" i="9"/>
  <c r="DO27" i="9" s="1"/>
  <c r="DK27" i="9"/>
  <c r="DJ27" i="9"/>
  <c r="DL27" i="9" s="1"/>
  <c r="DH27" i="9"/>
  <c r="DG27" i="9"/>
  <c r="DI27" i="9" s="1"/>
  <c r="DE27" i="9"/>
  <c r="DD27" i="9"/>
  <c r="DB27" i="9"/>
  <c r="DA27" i="9"/>
  <c r="DC27" i="9" s="1"/>
  <c r="CY27" i="9"/>
  <c r="CX27" i="9"/>
  <c r="CV27" i="9"/>
  <c r="CU27" i="9"/>
  <c r="CW27" i="9" s="1"/>
  <c r="CS27" i="9"/>
  <c r="CR27" i="9"/>
  <c r="CT27" i="9" s="1"/>
  <c r="CP27" i="9"/>
  <c r="CO27" i="9"/>
  <c r="CQ27" i="9" s="1"/>
  <c r="CM27" i="9"/>
  <c r="CN27" i="9" s="1"/>
  <c r="CL27" i="9"/>
  <c r="CJ27" i="9"/>
  <c r="CK27" i="9" s="1"/>
  <c r="CI27" i="9"/>
  <c r="CG27" i="9"/>
  <c r="CH27" i="9" s="1"/>
  <c r="CF27" i="9"/>
  <c r="CE27" i="9"/>
  <c r="CD27" i="9"/>
  <c r="CC27" i="9"/>
  <c r="CB27" i="9"/>
  <c r="CA27" i="9"/>
  <c r="BZ27" i="9"/>
  <c r="BX27" i="9"/>
  <c r="BW27" i="9"/>
  <c r="BY27" i="9" s="1"/>
  <c r="BU27" i="9"/>
  <c r="BT27" i="9"/>
  <c r="BV27" i="9" s="1"/>
  <c r="BR27" i="9"/>
  <c r="BO27" i="9"/>
  <c r="BP27" i="9" s="1"/>
  <c r="BN27" i="9"/>
  <c r="BL27" i="9"/>
  <c r="BM27" i="9" s="1"/>
  <c r="BK27" i="9"/>
  <c r="BI27" i="9"/>
  <c r="BJ27" i="9" s="1"/>
  <c r="BH27" i="9"/>
  <c r="BG27" i="9"/>
  <c r="BF27" i="9"/>
  <c r="BE27" i="9"/>
  <c r="BD27" i="9"/>
  <c r="BC27" i="9"/>
  <c r="BB27" i="9"/>
  <c r="AZ27" i="9"/>
  <c r="AY27" i="9"/>
  <c r="BA27" i="9" s="1"/>
  <c r="AW27" i="9"/>
  <c r="AV27" i="9"/>
  <c r="AX27" i="9" s="1"/>
  <c r="AT27" i="9"/>
  <c r="AS27" i="9"/>
  <c r="AU27" i="9" s="1"/>
  <c r="AQ27" i="9"/>
  <c r="AR27" i="9" s="1"/>
  <c r="AP27" i="9"/>
  <c r="AN27" i="9"/>
  <c r="AO27" i="9" s="1"/>
  <c r="AM27" i="9"/>
  <c r="AK27" i="9"/>
  <c r="AL27" i="9" s="1"/>
  <c r="AJ27" i="9"/>
  <c r="AI27" i="9"/>
  <c r="AH27" i="9"/>
  <c r="AG27" i="9"/>
  <c r="AF27" i="9"/>
  <c r="AE27" i="9"/>
  <c r="AD27" i="9"/>
  <c r="AB27" i="9"/>
  <c r="AA27" i="9"/>
  <c r="AC27" i="9" s="1"/>
  <c r="Y27" i="9"/>
  <c r="X27" i="9"/>
  <c r="Z27" i="9" s="1"/>
  <c r="V27" i="9"/>
  <c r="U27" i="9"/>
  <c r="W27" i="9" s="1"/>
  <c r="S27" i="9"/>
  <c r="T27" i="9" s="1"/>
  <c r="R27" i="9"/>
  <c r="P27" i="9"/>
  <c r="Q27" i="9" s="1"/>
  <c r="O27" i="9"/>
  <c r="M27" i="9"/>
  <c r="N27" i="9" s="1"/>
  <c r="L27" i="9"/>
  <c r="J27" i="9"/>
  <c r="I27" i="9"/>
  <c r="K27" i="9" s="1"/>
  <c r="H27" i="9"/>
  <c r="G27" i="9"/>
  <c r="F27" i="9"/>
  <c r="D27" i="9"/>
  <c r="C27" i="9"/>
  <c r="E27" i="9" s="1"/>
  <c r="B27" i="9"/>
  <c r="DX26" i="9"/>
  <c r="DW26" i="9"/>
  <c r="DV26" i="9"/>
  <c r="DT26" i="9"/>
  <c r="DS26" i="9"/>
  <c r="DU26" i="9" s="1"/>
  <c r="DQ26" i="9"/>
  <c r="DP26" i="9"/>
  <c r="DN26" i="9"/>
  <c r="DM26" i="9"/>
  <c r="DO26" i="9" s="1"/>
  <c r="DK26" i="9"/>
  <c r="DL26" i="9" s="1"/>
  <c r="DJ26" i="9"/>
  <c r="DH26" i="9"/>
  <c r="DE26" i="9"/>
  <c r="DD26" i="9"/>
  <c r="DB26" i="9"/>
  <c r="DC26" i="9" s="1"/>
  <c r="DA26" i="9"/>
  <c r="CY26" i="9"/>
  <c r="CX26" i="9"/>
  <c r="CV26" i="9"/>
  <c r="CU26" i="9"/>
  <c r="CW26" i="9" s="1"/>
  <c r="CS26" i="9"/>
  <c r="CT26" i="9" s="1"/>
  <c r="CR26" i="9"/>
  <c r="CP26" i="9"/>
  <c r="CQ26" i="9" s="1"/>
  <c r="CO26" i="9"/>
  <c r="CM26" i="9"/>
  <c r="CN26" i="9" s="1"/>
  <c r="CL26" i="9"/>
  <c r="CK26" i="9"/>
  <c r="CJ26" i="9"/>
  <c r="CI26" i="9"/>
  <c r="CH26" i="9"/>
  <c r="CG26" i="9"/>
  <c r="CF26" i="9"/>
  <c r="CD26" i="9"/>
  <c r="CC26" i="9"/>
  <c r="CE26" i="9" s="1"/>
  <c r="CA26" i="9"/>
  <c r="CB26" i="9" s="1"/>
  <c r="BZ26" i="9"/>
  <c r="BX26" i="9"/>
  <c r="BW26" i="9"/>
  <c r="BY26" i="9" s="1"/>
  <c r="BU26" i="9"/>
  <c r="BV26" i="9" s="1"/>
  <c r="BT26" i="9"/>
  <c r="BR26" i="9"/>
  <c r="BS26" i="9" s="1"/>
  <c r="BQ26" i="9"/>
  <c r="BO26" i="9"/>
  <c r="BP26" i="9" s="1"/>
  <c r="BN26" i="9"/>
  <c r="BL26" i="9"/>
  <c r="BK26" i="9"/>
  <c r="BM26" i="9" s="1"/>
  <c r="BJ26" i="9"/>
  <c r="BI26" i="9"/>
  <c r="BH26" i="9"/>
  <c r="BF26" i="9"/>
  <c r="BE26" i="9"/>
  <c r="BG26" i="9" s="1"/>
  <c r="BC26" i="9"/>
  <c r="BB26" i="9"/>
  <c r="BA26" i="9"/>
  <c r="AZ26" i="9"/>
  <c r="AY26" i="9"/>
  <c r="AW26" i="9"/>
  <c r="AX26" i="9" s="1"/>
  <c r="AV26" i="9"/>
  <c r="AU26" i="9"/>
  <c r="AT26" i="9"/>
  <c r="AS26" i="9"/>
  <c r="AQ26" i="9"/>
  <c r="AR26" i="9" s="1"/>
  <c r="AP26" i="9"/>
  <c r="AN26" i="9"/>
  <c r="AM26" i="9"/>
  <c r="AO26" i="9" s="1"/>
  <c r="AL26" i="9"/>
  <c r="AK26" i="9"/>
  <c r="AJ26" i="9"/>
  <c r="AH26" i="9"/>
  <c r="AI26" i="9" s="1"/>
  <c r="AG26" i="9"/>
  <c r="AE26" i="9"/>
  <c r="AD26" i="9"/>
  <c r="AC26" i="9"/>
  <c r="AB26" i="9"/>
  <c r="AA26" i="9"/>
  <c r="Y26" i="9"/>
  <c r="Z26" i="9" s="1"/>
  <c r="X26" i="9"/>
  <c r="V26" i="9"/>
  <c r="W26" i="9" s="1"/>
  <c r="U26" i="9"/>
  <c r="T26" i="9"/>
  <c r="S26" i="9"/>
  <c r="R26" i="9"/>
  <c r="Q26" i="9"/>
  <c r="P26" i="9"/>
  <c r="O26" i="9"/>
  <c r="N26" i="9"/>
  <c r="M26" i="9"/>
  <c r="L26" i="9"/>
  <c r="J26" i="9"/>
  <c r="K26" i="9" s="1"/>
  <c r="I26" i="9"/>
  <c r="G26" i="9"/>
  <c r="H26" i="9" s="1"/>
  <c r="F26" i="9"/>
  <c r="D26" i="9"/>
  <c r="E26" i="9" s="1"/>
  <c r="C26" i="9"/>
  <c r="B26" i="9"/>
  <c r="DW25" i="9"/>
  <c r="DX25" i="9" s="1"/>
  <c r="DV25" i="9"/>
  <c r="DT25" i="9"/>
  <c r="DU25" i="9" s="1"/>
  <c r="DS25" i="9"/>
  <c r="DQ25" i="9"/>
  <c r="DR25" i="9" s="1"/>
  <c r="DP25" i="9"/>
  <c r="DO25" i="9"/>
  <c r="DN25" i="9"/>
  <c r="DM25" i="9"/>
  <c r="DL25" i="9"/>
  <c r="DK25" i="9"/>
  <c r="DJ25" i="9"/>
  <c r="DH25" i="9"/>
  <c r="DG25" i="9"/>
  <c r="DI25" i="9" s="1"/>
  <c r="DE25" i="9"/>
  <c r="DD25" i="9"/>
  <c r="DB25" i="9"/>
  <c r="DA25" i="9"/>
  <c r="DC25" i="9" s="1"/>
  <c r="CY25" i="9"/>
  <c r="CX25" i="9"/>
  <c r="CV25" i="9"/>
  <c r="CW25" i="9" s="1"/>
  <c r="CU25" i="9"/>
  <c r="CT25" i="9"/>
  <c r="CS25" i="9"/>
  <c r="CR25" i="9"/>
  <c r="CQ25" i="9"/>
  <c r="CP25" i="9"/>
  <c r="CO25" i="9"/>
  <c r="CN25" i="9"/>
  <c r="CM25" i="9"/>
  <c r="CL25" i="9"/>
  <c r="CJ25" i="9"/>
  <c r="CI25" i="9"/>
  <c r="CG25" i="9"/>
  <c r="CH25" i="9" s="1"/>
  <c r="CF25" i="9"/>
  <c r="CD25" i="9"/>
  <c r="CE25" i="9" s="1"/>
  <c r="CC25" i="9"/>
  <c r="CA25" i="9"/>
  <c r="CB25" i="9" s="1"/>
  <c r="BZ25" i="9"/>
  <c r="BX25" i="9"/>
  <c r="BV25" i="9"/>
  <c r="BU25" i="9"/>
  <c r="BT25" i="9"/>
  <c r="BS25" i="9"/>
  <c r="BR25" i="9"/>
  <c r="BQ25" i="9"/>
  <c r="BP25" i="9"/>
  <c r="BO25" i="9"/>
  <c r="BN25" i="9"/>
  <c r="BL25" i="9"/>
  <c r="BK25" i="9"/>
  <c r="BI25" i="9"/>
  <c r="BJ25" i="9" s="1"/>
  <c r="BH25" i="9"/>
  <c r="BF25" i="9"/>
  <c r="BG25" i="9" s="1"/>
  <c r="BE25" i="9"/>
  <c r="BC25" i="9"/>
  <c r="BD25" i="9" s="1"/>
  <c r="BB25" i="9"/>
  <c r="AZ25" i="9"/>
  <c r="BA25" i="9" s="1"/>
  <c r="AY25" i="9"/>
  <c r="AX25" i="9"/>
  <c r="AW25" i="9"/>
  <c r="AV25" i="9"/>
  <c r="AU25" i="9"/>
  <c r="AT25" i="9"/>
  <c r="AS25" i="9"/>
  <c r="AR25" i="9"/>
  <c r="AQ25" i="9"/>
  <c r="AP25" i="9"/>
  <c r="AN25" i="9"/>
  <c r="AO25" i="9" s="1"/>
  <c r="AM25" i="9"/>
  <c r="AK25" i="9"/>
  <c r="AL25" i="9" s="1"/>
  <c r="AJ25" i="9"/>
  <c r="AH25" i="9"/>
  <c r="AI25" i="9" s="1"/>
  <c r="AG25" i="9"/>
  <c r="AE25" i="9"/>
  <c r="AF25" i="9" s="1"/>
  <c r="AD25" i="9"/>
  <c r="AB25" i="9"/>
  <c r="Z25" i="9"/>
  <c r="Y25" i="9"/>
  <c r="X25" i="9"/>
  <c r="V25" i="9"/>
  <c r="U25" i="9"/>
  <c r="W25" i="9" s="1"/>
  <c r="T25" i="9"/>
  <c r="S25" i="9"/>
  <c r="R25" i="9"/>
  <c r="P25" i="9"/>
  <c r="Q25" i="9" s="1"/>
  <c r="O25" i="9"/>
  <c r="M25" i="9"/>
  <c r="L25" i="9"/>
  <c r="J25" i="9"/>
  <c r="K25" i="9" s="1"/>
  <c r="I25" i="9"/>
  <c r="G25" i="9"/>
  <c r="H25" i="9" s="1"/>
  <c r="F25" i="9"/>
  <c r="E25" i="9"/>
  <c r="D25" i="9"/>
  <c r="C25" i="9"/>
  <c r="B25" i="9"/>
  <c r="DW24" i="9"/>
  <c r="DX24" i="9" s="1"/>
  <c r="DV24" i="9"/>
  <c r="DT24" i="9"/>
  <c r="C24" i="2" s="1"/>
  <c r="E24" i="2" s="1"/>
  <c r="G24" i="2" s="1"/>
  <c r="DR24" i="9"/>
  <c r="DQ24" i="9"/>
  <c r="DP24" i="9"/>
  <c r="DO24" i="9"/>
  <c r="DN24" i="9"/>
  <c r="DM24" i="9"/>
  <c r="DL24" i="9"/>
  <c r="DK24" i="9"/>
  <c r="DJ24" i="9"/>
  <c r="DH24" i="9"/>
  <c r="DG24" i="9"/>
  <c r="DI24" i="9" s="1"/>
  <c r="DE24" i="9"/>
  <c r="DD24" i="9"/>
  <c r="DC24" i="9"/>
  <c r="DB24" i="9"/>
  <c r="DA24" i="9"/>
  <c r="CY24" i="9"/>
  <c r="CX24" i="9"/>
  <c r="CV24" i="9"/>
  <c r="CU24" i="9"/>
  <c r="CW24" i="9" s="1"/>
  <c r="CT24" i="9"/>
  <c r="CS24" i="9"/>
  <c r="CR24" i="9"/>
  <c r="CP24" i="9"/>
  <c r="CO24" i="9"/>
  <c r="CQ24" i="9" s="1"/>
  <c r="CM24" i="9"/>
  <c r="CL24" i="9"/>
  <c r="CJ24" i="9"/>
  <c r="CG24" i="9"/>
  <c r="CH24" i="9" s="1"/>
  <c r="CF24" i="9"/>
  <c r="CE24" i="9"/>
  <c r="CD24" i="9"/>
  <c r="CC24" i="9"/>
  <c r="CB24" i="9"/>
  <c r="CA24" i="9"/>
  <c r="BZ24" i="9"/>
  <c r="BX24" i="9"/>
  <c r="BW24" i="9"/>
  <c r="BY24" i="9" s="1"/>
  <c r="BV24" i="9"/>
  <c r="BU24" i="9"/>
  <c r="BT24" i="9"/>
  <c r="BR24" i="9"/>
  <c r="BQ24" i="9"/>
  <c r="BS24" i="9" s="1"/>
  <c r="BO24" i="9"/>
  <c r="BP24" i="9" s="1"/>
  <c r="BN24" i="9"/>
  <c r="BL24" i="9"/>
  <c r="BM24" i="9" s="1"/>
  <c r="BK24" i="9"/>
  <c r="BI24" i="9"/>
  <c r="BJ24" i="9" s="1"/>
  <c r="BH24" i="9"/>
  <c r="BG24" i="9"/>
  <c r="BF24" i="9"/>
  <c r="BE24" i="9"/>
  <c r="BD24" i="9"/>
  <c r="BC24" i="9"/>
  <c r="BB24" i="9"/>
  <c r="AZ24" i="9"/>
  <c r="AY24" i="9"/>
  <c r="BA24" i="9" s="1"/>
  <c r="AX24" i="9"/>
  <c r="AW24" i="9"/>
  <c r="AV24" i="9"/>
  <c r="AT24" i="9"/>
  <c r="AU24" i="9" s="1"/>
  <c r="AS24" i="9"/>
  <c r="AQ24" i="9"/>
  <c r="AP24" i="9"/>
  <c r="AN24" i="9"/>
  <c r="AK24" i="9"/>
  <c r="AL24" i="9" s="1"/>
  <c r="AJ24" i="9"/>
  <c r="AH24" i="9"/>
  <c r="AI24" i="9" s="1"/>
  <c r="AG24" i="9"/>
  <c r="AF24" i="9"/>
  <c r="AE24" i="9"/>
  <c r="AD24" i="9"/>
  <c r="AC24" i="9"/>
  <c r="AB24" i="9"/>
  <c r="AA24" i="9"/>
  <c r="Z24" i="9"/>
  <c r="Y24" i="9"/>
  <c r="X24" i="9"/>
  <c r="V24" i="9"/>
  <c r="U24" i="9"/>
  <c r="S24" i="9"/>
  <c r="T24" i="9" s="1"/>
  <c r="R24" i="9"/>
  <c r="P24" i="9"/>
  <c r="Q24" i="9" s="1"/>
  <c r="O24" i="9"/>
  <c r="M24" i="9"/>
  <c r="N24" i="9" s="1"/>
  <c r="L24" i="9"/>
  <c r="J24" i="9"/>
  <c r="K24" i="9" s="1"/>
  <c r="I24" i="9"/>
  <c r="G24" i="9"/>
  <c r="F24" i="9"/>
  <c r="H24" i="9" s="1"/>
  <c r="E24" i="9"/>
  <c r="D24" i="9"/>
  <c r="C24" i="9"/>
  <c r="B24" i="9"/>
  <c r="DT23" i="9"/>
  <c r="DR23" i="9"/>
  <c r="DQ23" i="9"/>
  <c r="DP23" i="9"/>
  <c r="DN23" i="9"/>
  <c r="DM23" i="9"/>
  <c r="DK23" i="9"/>
  <c r="DL23" i="9" s="1"/>
  <c r="DJ23" i="9"/>
  <c r="DH23" i="9"/>
  <c r="DI23" i="9" s="1"/>
  <c r="DG23" i="9"/>
  <c r="DE23" i="9"/>
  <c r="DD23" i="9"/>
  <c r="DB23" i="9"/>
  <c r="DA23" i="9"/>
  <c r="CY23" i="9"/>
  <c r="CX23" i="9"/>
  <c r="CV23" i="9"/>
  <c r="CW23" i="9" s="1"/>
  <c r="CU23" i="9"/>
  <c r="CS23" i="9"/>
  <c r="CT23" i="9" s="1"/>
  <c r="CR23" i="9"/>
  <c r="CP23" i="9"/>
  <c r="CQ23" i="9" s="1"/>
  <c r="CO23" i="9"/>
  <c r="CM23" i="9"/>
  <c r="CN23" i="9" s="1"/>
  <c r="CL23" i="9"/>
  <c r="CK23" i="9"/>
  <c r="CJ23" i="9"/>
  <c r="CI23" i="9"/>
  <c r="CG23" i="9"/>
  <c r="CH23" i="9" s="1"/>
  <c r="CF23" i="9"/>
  <c r="CD23" i="9"/>
  <c r="CC23" i="9"/>
  <c r="CE23" i="9" s="1"/>
  <c r="CB23" i="9"/>
  <c r="CA23" i="9"/>
  <c r="BZ23" i="9"/>
  <c r="BX23" i="9"/>
  <c r="BY23" i="9" s="1"/>
  <c r="BW23" i="9"/>
  <c r="BU23" i="9"/>
  <c r="BT23" i="9"/>
  <c r="BR23" i="9"/>
  <c r="BS23" i="9" s="1"/>
  <c r="BQ23" i="9"/>
  <c r="BO23" i="9"/>
  <c r="BP23" i="9" s="1"/>
  <c r="BN23" i="9"/>
  <c r="BM23" i="9"/>
  <c r="BL23" i="9"/>
  <c r="BK23" i="9"/>
  <c r="BI23" i="9"/>
  <c r="BJ23" i="9" s="1"/>
  <c r="BH23" i="9"/>
  <c r="BF23" i="9"/>
  <c r="BE23" i="9"/>
  <c r="BG23" i="9" s="1"/>
  <c r="BD23" i="9"/>
  <c r="BC23" i="9"/>
  <c r="BB23" i="9"/>
  <c r="AZ23" i="9"/>
  <c r="BA23" i="9" s="1"/>
  <c r="AY23" i="9"/>
  <c r="AW23" i="9"/>
  <c r="AX23" i="9" s="1"/>
  <c r="AV23" i="9"/>
  <c r="AT23" i="9"/>
  <c r="AU23" i="9" s="1"/>
  <c r="AS23" i="9"/>
  <c r="AQ23" i="9"/>
  <c r="AR23" i="9" s="1"/>
  <c r="AP23" i="9"/>
  <c r="AO23" i="9"/>
  <c r="AN23" i="9"/>
  <c r="AM23" i="9"/>
  <c r="AK23" i="9"/>
  <c r="AJ23" i="9"/>
  <c r="AL23" i="9" s="1"/>
  <c r="AI23" i="9"/>
  <c r="AH23" i="9"/>
  <c r="AG23" i="9"/>
  <c r="AF23" i="9"/>
  <c r="AE23" i="9"/>
  <c r="AD23" i="9"/>
  <c r="AB23" i="9"/>
  <c r="AA23" i="9"/>
  <c r="Y23" i="9"/>
  <c r="Z23" i="9" s="1"/>
  <c r="X23" i="9"/>
  <c r="V23" i="9"/>
  <c r="W23" i="9" s="1"/>
  <c r="U23" i="9"/>
  <c r="S23" i="9"/>
  <c r="T23" i="9" s="1"/>
  <c r="R23" i="9"/>
  <c r="P23" i="9"/>
  <c r="Q23" i="9" s="1"/>
  <c r="O23" i="9"/>
  <c r="M23" i="9"/>
  <c r="L23" i="9"/>
  <c r="N23" i="9" s="1"/>
  <c r="K23" i="9"/>
  <c r="J23" i="9"/>
  <c r="I23" i="9"/>
  <c r="H23" i="9"/>
  <c r="G23" i="9"/>
  <c r="F23" i="9"/>
  <c r="D23" i="9"/>
  <c r="C23" i="9"/>
  <c r="B23" i="9"/>
  <c r="DW22" i="9"/>
  <c r="DT22" i="9"/>
  <c r="DU22" i="9" s="1"/>
  <c r="DS22" i="9"/>
  <c r="DQ22" i="9"/>
  <c r="DP22" i="9"/>
  <c r="DN22" i="9"/>
  <c r="DO22" i="9" s="1"/>
  <c r="DM22" i="9"/>
  <c r="DK22" i="9"/>
  <c r="DL22" i="9" s="1"/>
  <c r="DJ22" i="9"/>
  <c r="DI22" i="9"/>
  <c r="DH22" i="9"/>
  <c r="DG22" i="9"/>
  <c r="DE22" i="9"/>
  <c r="DD22" i="9"/>
  <c r="DB22" i="9"/>
  <c r="DC22" i="9" s="1"/>
  <c r="DA22" i="9"/>
  <c r="CY22" i="9"/>
  <c r="CX22" i="9"/>
  <c r="CV22" i="9"/>
  <c r="CU22" i="9"/>
  <c r="CW22" i="9" s="1"/>
  <c r="CS22" i="9"/>
  <c r="CT22" i="9" s="1"/>
  <c r="CR22" i="9"/>
  <c r="CQ22" i="9"/>
  <c r="CP22" i="9"/>
  <c r="CO22" i="9"/>
  <c r="CM22" i="9"/>
  <c r="CN22" i="9" s="1"/>
  <c r="CL22" i="9"/>
  <c r="CJ22" i="9"/>
  <c r="CI22" i="9"/>
  <c r="CK22" i="9" s="1"/>
  <c r="CH22" i="9"/>
  <c r="CG22" i="9"/>
  <c r="CF22" i="9"/>
  <c r="CD22" i="9"/>
  <c r="CC22" i="9"/>
  <c r="CE22" i="9" s="1"/>
  <c r="CA22" i="9"/>
  <c r="BZ22" i="9"/>
  <c r="BX22" i="9"/>
  <c r="BY22" i="9" s="1"/>
  <c r="BW22" i="9"/>
  <c r="BU22" i="9"/>
  <c r="BV22" i="9" s="1"/>
  <c r="BT22" i="9"/>
  <c r="BS22" i="9"/>
  <c r="BR22" i="9"/>
  <c r="BQ22" i="9"/>
  <c r="BP22" i="9"/>
  <c r="BO22" i="9"/>
  <c r="BN22" i="9"/>
  <c r="BL22" i="9"/>
  <c r="BK22" i="9"/>
  <c r="BM22" i="9" s="1"/>
  <c r="BJ22" i="9"/>
  <c r="BI22" i="9"/>
  <c r="BH22" i="9"/>
  <c r="BF22" i="9"/>
  <c r="BE22" i="9"/>
  <c r="BG22" i="9" s="1"/>
  <c r="BC22" i="9"/>
  <c r="BD22" i="9" s="1"/>
  <c r="BB22" i="9"/>
  <c r="BA22" i="9"/>
  <c r="AZ22" i="9"/>
  <c r="AY22" i="9"/>
  <c r="AW22" i="9"/>
  <c r="AX22" i="9" s="1"/>
  <c r="AV22" i="9"/>
  <c r="AU22" i="9"/>
  <c r="AT22" i="9"/>
  <c r="AS22" i="9"/>
  <c r="AR22" i="9"/>
  <c r="AQ22" i="9"/>
  <c r="AP22" i="9"/>
  <c r="AN22" i="9"/>
  <c r="AM22" i="9"/>
  <c r="AO22" i="9" s="1"/>
  <c r="AL22" i="9"/>
  <c r="AK22" i="9"/>
  <c r="AJ22" i="9"/>
  <c r="AH22" i="9"/>
  <c r="AG22" i="9"/>
  <c r="AI22" i="9" s="1"/>
  <c r="AE22" i="9"/>
  <c r="AD22" i="9"/>
  <c r="AB22" i="9"/>
  <c r="AC22" i="9" s="1"/>
  <c r="AA22" i="9"/>
  <c r="Y22" i="9"/>
  <c r="Z22" i="9" s="1"/>
  <c r="X22" i="9"/>
  <c r="W22" i="9"/>
  <c r="V22" i="9"/>
  <c r="U22" i="9"/>
  <c r="T22" i="9"/>
  <c r="S22" i="9"/>
  <c r="R22" i="9"/>
  <c r="P22" i="9"/>
  <c r="O22" i="9"/>
  <c r="Q22" i="9" s="1"/>
  <c r="N22" i="9"/>
  <c r="M22" i="9"/>
  <c r="L22" i="9"/>
  <c r="J22" i="9"/>
  <c r="I22" i="9"/>
  <c r="K22" i="9" s="1"/>
  <c r="G22" i="9"/>
  <c r="F22" i="9"/>
  <c r="D22" i="9"/>
  <c r="E22" i="9" s="1"/>
  <c r="C22" i="9"/>
  <c r="B22" i="9"/>
  <c r="DW21" i="9"/>
  <c r="DT21" i="9"/>
  <c r="DU21" i="9" s="1"/>
  <c r="DS21" i="9"/>
  <c r="DQ21" i="9"/>
  <c r="DR21" i="9" s="1"/>
  <c r="DP21" i="9"/>
  <c r="DN21" i="9"/>
  <c r="DO21" i="9" s="1"/>
  <c r="DM21" i="9"/>
  <c r="DK21" i="9"/>
  <c r="DH21" i="9"/>
  <c r="DG21" i="9"/>
  <c r="DI21" i="9" s="1"/>
  <c r="DE21" i="9"/>
  <c r="DD21" i="9"/>
  <c r="DC21" i="9"/>
  <c r="DB21" i="9"/>
  <c r="DA21" i="9"/>
  <c r="CY21" i="9"/>
  <c r="CX21" i="9"/>
  <c r="CW21" i="9"/>
  <c r="CV21" i="9"/>
  <c r="CU21" i="9"/>
  <c r="CS21" i="9"/>
  <c r="CR21" i="9"/>
  <c r="CT21" i="9" s="1"/>
  <c r="CP21" i="9"/>
  <c r="CO21" i="9"/>
  <c r="CQ21" i="9" s="1"/>
  <c r="CN21" i="9"/>
  <c r="CM21" i="9"/>
  <c r="CL21" i="9"/>
  <c r="CJ21" i="9"/>
  <c r="CK21" i="9" s="1"/>
  <c r="CI21" i="9"/>
  <c r="CG21" i="9"/>
  <c r="CH21" i="9" s="1"/>
  <c r="CF21" i="9"/>
  <c r="CD21" i="9"/>
  <c r="CE21" i="9" s="1"/>
  <c r="CC21" i="9"/>
  <c r="CA21" i="9"/>
  <c r="CB21" i="9" s="1"/>
  <c r="BZ21" i="9"/>
  <c r="BY21" i="9"/>
  <c r="BX21" i="9"/>
  <c r="BW21" i="9"/>
  <c r="BV21" i="9"/>
  <c r="BU21" i="9"/>
  <c r="BT21" i="9"/>
  <c r="BR21" i="9"/>
  <c r="BQ21" i="9"/>
  <c r="BS21" i="9" s="1"/>
  <c r="BO21" i="9"/>
  <c r="BL21" i="9"/>
  <c r="BK21" i="9"/>
  <c r="BM21" i="9" s="1"/>
  <c r="BI21" i="9"/>
  <c r="BJ21" i="9" s="1"/>
  <c r="BH21" i="9"/>
  <c r="BF21" i="9"/>
  <c r="BG21" i="9" s="1"/>
  <c r="BE21" i="9"/>
  <c r="BC21" i="9"/>
  <c r="BD21" i="9" s="1"/>
  <c r="BB21" i="9"/>
  <c r="AZ21" i="9"/>
  <c r="BA21" i="9" s="1"/>
  <c r="AY21" i="9"/>
  <c r="AX21" i="9"/>
  <c r="AW21" i="9"/>
  <c r="AV21" i="9"/>
  <c r="AU21" i="9"/>
  <c r="AT21" i="9"/>
  <c r="AS21" i="9"/>
  <c r="AR21" i="9"/>
  <c r="AQ21" i="9"/>
  <c r="AP21" i="9"/>
  <c r="AN21" i="9"/>
  <c r="AM21" i="9"/>
  <c r="AO21" i="9" s="1"/>
  <c r="AK21" i="9"/>
  <c r="AL21" i="9" s="1"/>
  <c r="AJ21" i="9"/>
  <c r="AH21" i="9"/>
  <c r="AI21" i="9" s="1"/>
  <c r="AG21" i="9"/>
  <c r="AE21" i="9"/>
  <c r="AF21" i="9" s="1"/>
  <c r="AD21" i="9"/>
  <c r="AB21" i="9"/>
  <c r="AC21" i="9" s="1"/>
  <c r="AA21" i="9"/>
  <c r="Z21" i="9"/>
  <c r="Y21" i="9"/>
  <c r="X21" i="9"/>
  <c r="W21" i="9"/>
  <c r="V21" i="9"/>
  <c r="U21" i="9"/>
  <c r="S21" i="9"/>
  <c r="P21" i="9"/>
  <c r="O21" i="9"/>
  <c r="Q21" i="9" s="1"/>
  <c r="M21" i="9"/>
  <c r="N21" i="9" s="1"/>
  <c r="L21" i="9"/>
  <c r="J21" i="9"/>
  <c r="K21" i="9" s="1"/>
  <c r="I21" i="9"/>
  <c r="G21" i="9"/>
  <c r="H21" i="9" s="1"/>
  <c r="F21" i="9"/>
  <c r="E21" i="9"/>
  <c r="D21" i="9"/>
  <c r="C21" i="9"/>
  <c r="B21" i="9"/>
  <c r="DW20" i="9"/>
  <c r="DX20" i="9" s="1"/>
  <c r="DV20" i="9"/>
  <c r="DT20" i="9"/>
  <c r="DQ20" i="9"/>
  <c r="DR20" i="9" s="1"/>
  <c r="DP20" i="9"/>
  <c r="DO20" i="9"/>
  <c r="DN20" i="9"/>
  <c r="DM20" i="9"/>
  <c r="DL20" i="9"/>
  <c r="DK20" i="9"/>
  <c r="DJ20" i="9"/>
  <c r="DH20" i="9"/>
  <c r="DG20" i="9"/>
  <c r="DI20" i="9" s="1"/>
  <c r="DE20" i="9"/>
  <c r="DD20" i="9"/>
  <c r="DC20" i="9"/>
  <c r="DB20" i="9"/>
  <c r="DA20" i="9"/>
  <c r="CY20" i="9"/>
  <c r="CX20" i="9"/>
  <c r="CV20" i="9"/>
  <c r="CU20" i="9"/>
  <c r="CW20" i="9" s="1"/>
  <c r="CT20" i="9"/>
  <c r="CS20" i="9"/>
  <c r="CR20" i="9"/>
  <c r="CP20" i="9"/>
  <c r="CO20" i="9"/>
  <c r="CQ20" i="9" s="1"/>
  <c r="CM20" i="9"/>
  <c r="CL20" i="9"/>
  <c r="CJ20" i="9"/>
  <c r="CK20" i="9" s="1"/>
  <c r="CI20" i="9"/>
  <c r="CG20" i="9"/>
  <c r="CH20" i="9" s="1"/>
  <c r="CF20" i="9"/>
  <c r="CE20" i="9"/>
  <c r="CD20" i="9"/>
  <c r="CC20" i="9"/>
  <c r="CA20" i="9"/>
  <c r="CB20" i="9" s="1"/>
  <c r="BZ20" i="9"/>
  <c r="BX20" i="9"/>
  <c r="BW20" i="9"/>
  <c r="BY20" i="9" s="1"/>
  <c r="BV20" i="9"/>
  <c r="BU20" i="9"/>
  <c r="BT20" i="9"/>
  <c r="BR20" i="9"/>
  <c r="BQ20" i="9"/>
  <c r="BS20" i="9" s="1"/>
  <c r="BO20" i="9"/>
  <c r="BN20" i="9"/>
  <c r="BL20" i="9"/>
  <c r="BM20" i="9" s="1"/>
  <c r="BK20" i="9"/>
  <c r="BI20" i="9"/>
  <c r="BJ20" i="9" s="1"/>
  <c r="BH20" i="9"/>
  <c r="BG20" i="9"/>
  <c r="BF20" i="9"/>
  <c r="BE20" i="9"/>
  <c r="BC20" i="9"/>
  <c r="BD20" i="9" s="1"/>
  <c r="BB20" i="9"/>
  <c r="BA20" i="9"/>
  <c r="AZ20" i="9"/>
  <c r="AY20" i="9"/>
  <c r="AX20" i="9"/>
  <c r="AW20" i="9"/>
  <c r="AV20" i="9"/>
  <c r="AT20" i="9"/>
  <c r="AS20" i="9"/>
  <c r="AU20" i="9" s="1"/>
  <c r="AQ20" i="9"/>
  <c r="AR20" i="9" s="1"/>
  <c r="AP20" i="9"/>
  <c r="AN20" i="9"/>
  <c r="AO20" i="9" s="1"/>
  <c r="AM20" i="9"/>
  <c r="AK20" i="9"/>
  <c r="AL20" i="9" s="1"/>
  <c r="AJ20" i="9"/>
  <c r="AH20" i="9"/>
  <c r="AI20" i="9" s="1"/>
  <c r="AG20" i="9"/>
  <c r="AE20" i="9"/>
  <c r="AF20" i="9" s="1"/>
  <c r="AD20" i="9"/>
  <c r="AC20" i="9"/>
  <c r="AB20" i="9"/>
  <c r="AA20" i="9"/>
  <c r="Z20" i="9"/>
  <c r="Y20" i="9"/>
  <c r="X20" i="9"/>
  <c r="V20" i="9"/>
  <c r="U20" i="9"/>
  <c r="W20" i="9" s="1"/>
  <c r="S20" i="9"/>
  <c r="T20" i="9" s="1"/>
  <c r="R20" i="9"/>
  <c r="P20" i="9"/>
  <c r="Q20" i="9" s="1"/>
  <c r="O20" i="9"/>
  <c r="M20" i="9"/>
  <c r="N20" i="9" s="1"/>
  <c r="L20" i="9"/>
  <c r="K20" i="9"/>
  <c r="J20" i="9"/>
  <c r="I20" i="9"/>
  <c r="G20" i="9"/>
  <c r="H20" i="9" s="1"/>
  <c r="F20" i="9"/>
  <c r="D20" i="9"/>
  <c r="C20" i="9"/>
  <c r="E20" i="9" s="1"/>
  <c r="B20" i="9"/>
  <c r="DW19" i="9"/>
  <c r="DV19" i="9"/>
  <c r="DX19" i="9" s="1"/>
  <c r="DU19" i="9"/>
  <c r="DT19" i="9"/>
  <c r="DS19" i="9"/>
  <c r="DR19" i="9"/>
  <c r="DQ19" i="9"/>
  <c r="DP19" i="9"/>
  <c r="DN19" i="9"/>
  <c r="DM19" i="9"/>
  <c r="DK19" i="9"/>
  <c r="DL19" i="9" s="1"/>
  <c r="DJ19" i="9"/>
  <c r="DH19" i="9"/>
  <c r="DI19" i="9" s="1"/>
  <c r="DG19" i="9"/>
  <c r="DE19" i="9"/>
  <c r="DD19" i="9"/>
  <c r="DB19" i="9"/>
  <c r="DA19" i="9"/>
  <c r="CY19" i="9"/>
  <c r="CX19" i="9"/>
  <c r="CV19" i="9"/>
  <c r="CU19" i="9"/>
  <c r="CS19" i="9"/>
  <c r="CT19" i="9" s="1"/>
  <c r="CR19" i="9"/>
  <c r="CP19" i="9"/>
  <c r="CQ19" i="9" s="1"/>
  <c r="CO19" i="9"/>
  <c r="CM19" i="9"/>
  <c r="CN19" i="9" s="1"/>
  <c r="CL19" i="9"/>
  <c r="CJ19" i="9"/>
  <c r="CK19" i="9" s="1"/>
  <c r="CI19" i="9"/>
  <c r="CG19" i="9"/>
  <c r="CH19" i="9" s="1"/>
  <c r="CF19" i="9"/>
  <c r="CE19" i="9"/>
  <c r="CD19" i="9"/>
  <c r="CC19" i="9"/>
  <c r="CB19" i="9"/>
  <c r="CA19" i="9"/>
  <c r="BZ19" i="9"/>
  <c r="BX19" i="9"/>
  <c r="BY19" i="9" s="1"/>
  <c r="BW19" i="9"/>
  <c r="BU19" i="9"/>
  <c r="BV19" i="9" s="1"/>
  <c r="BT19" i="9"/>
  <c r="BR19" i="9"/>
  <c r="BS19" i="9" s="1"/>
  <c r="BQ19" i="9"/>
  <c r="BO19" i="9"/>
  <c r="BP19" i="9" s="1"/>
  <c r="BN19" i="9"/>
  <c r="BM19" i="9"/>
  <c r="BL19" i="9"/>
  <c r="BK19" i="9"/>
  <c r="BI19" i="9"/>
  <c r="BJ19" i="9" s="1"/>
  <c r="BH19" i="9"/>
  <c r="BF19" i="9"/>
  <c r="BE19" i="9"/>
  <c r="BG19" i="9" s="1"/>
  <c r="BD19" i="9"/>
  <c r="BC19" i="9"/>
  <c r="BB19" i="9"/>
  <c r="AZ19" i="9"/>
  <c r="BA19" i="9" s="1"/>
  <c r="AY19" i="9"/>
  <c r="AW19" i="9"/>
  <c r="AV19" i="9"/>
  <c r="AT19" i="9"/>
  <c r="AU19" i="9" s="1"/>
  <c r="AS19" i="9"/>
  <c r="AQ19" i="9"/>
  <c r="AR19" i="9" s="1"/>
  <c r="AP19" i="9"/>
  <c r="AO19" i="9"/>
  <c r="AN19" i="9"/>
  <c r="AM19" i="9"/>
  <c r="AK19" i="9"/>
  <c r="AL19" i="9" s="1"/>
  <c r="AJ19" i="9"/>
  <c r="AH19" i="9"/>
  <c r="AG19" i="9"/>
  <c r="AI19" i="9" s="1"/>
  <c r="AF19" i="9"/>
  <c r="AE19" i="9"/>
  <c r="AD19" i="9"/>
  <c r="AB19" i="9"/>
  <c r="AC19" i="9" s="1"/>
  <c r="AA19" i="9"/>
  <c r="Y19" i="9"/>
  <c r="Z19" i="9" s="1"/>
  <c r="X19" i="9"/>
  <c r="V19" i="9"/>
  <c r="W19" i="9" s="1"/>
  <c r="U19" i="9"/>
  <c r="S19" i="9"/>
  <c r="T19" i="9" s="1"/>
  <c r="R19" i="9"/>
  <c r="Q19" i="9"/>
  <c r="P19" i="9"/>
  <c r="O19" i="9"/>
  <c r="M19" i="9"/>
  <c r="N19" i="9" s="1"/>
  <c r="L19" i="9"/>
  <c r="K19" i="9"/>
  <c r="J19" i="9"/>
  <c r="I19" i="9"/>
  <c r="H19" i="9"/>
  <c r="G19" i="9"/>
  <c r="F19" i="9"/>
  <c r="D19" i="9"/>
  <c r="C19" i="9"/>
  <c r="B19" i="9"/>
  <c r="DX18" i="9"/>
  <c r="DW18" i="9"/>
  <c r="DV18" i="9"/>
  <c r="DT18" i="9"/>
  <c r="DU18" i="9" s="1"/>
  <c r="DS18" i="9"/>
  <c r="DQ18" i="9"/>
  <c r="DR18" i="9" s="1"/>
  <c r="DP18" i="9"/>
  <c r="DN18" i="9"/>
  <c r="DO18" i="9" s="1"/>
  <c r="DM18" i="9"/>
  <c r="DK18" i="9"/>
  <c r="DL18" i="9" s="1"/>
  <c r="DJ18" i="9"/>
  <c r="DH18" i="9"/>
  <c r="DG18" i="9"/>
  <c r="DI18" i="9" s="1"/>
  <c r="DE18" i="9"/>
  <c r="DD18" i="9"/>
  <c r="DB18" i="9"/>
  <c r="DC18" i="9" s="1"/>
  <c r="DA18" i="9"/>
  <c r="CY18" i="9"/>
  <c r="CX18" i="9"/>
  <c r="CW18" i="9"/>
  <c r="CV18" i="9"/>
  <c r="CU18" i="9"/>
  <c r="CS18" i="9"/>
  <c r="CT18" i="9" s="1"/>
  <c r="CR18" i="9"/>
  <c r="CP18" i="9"/>
  <c r="CO18" i="9"/>
  <c r="CQ18" i="9" s="1"/>
  <c r="CN18" i="9"/>
  <c r="CM18" i="9"/>
  <c r="CL18" i="9"/>
  <c r="CK18" i="9"/>
  <c r="CJ18" i="9"/>
  <c r="CI18" i="9"/>
  <c r="CG18" i="9"/>
  <c r="CH18" i="9" s="1"/>
  <c r="CF18" i="9"/>
  <c r="CD18" i="9"/>
  <c r="CE18" i="9" s="1"/>
  <c r="CC18" i="9"/>
  <c r="CB18" i="9"/>
  <c r="CA18" i="9"/>
  <c r="BZ18" i="9"/>
  <c r="BY18" i="9"/>
  <c r="BX18" i="9"/>
  <c r="BW18" i="9"/>
  <c r="BU18" i="9"/>
  <c r="BV18" i="9" s="1"/>
  <c r="BT18" i="9"/>
  <c r="BR18" i="9"/>
  <c r="BQ18" i="9"/>
  <c r="BS18" i="9" s="1"/>
  <c r="BP18" i="9"/>
  <c r="BO18" i="9"/>
  <c r="BN18" i="9"/>
  <c r="BM18" i="9"/>
  <c r="BL18" i="9"/>
  <c r="BK18" i="9"/>
  <c r="BI18" i="9"/>
  <c r="BJ18" i="9" s="1"/>
  <c r="BH18" i="9"/>
  <c r="BF18" i="9"/>
  <c r="BG18" i="9" s="1"/>
  <c r="BE18" i="9"/>
  <c r="BD18" i="9"/>
  <c r="BC18" i="9"/>
  <c r="BB18" i="9"/>
  <c r="BA18" i="9"/>
  <c r="AZ18" i="9"/>
  <c r="AY18" i="9"/>
  <c r="AW18" i="9"/>
  <c r="AX18" i="9" s="1"/>
  <c r="AV18" i="9"/>
  <c r="AT18" i="9"/>
  <c r="AS18" i="9"/>
  <c r="AU18" i="9" s="1"/>
  <c r="AR18" i="9"/>
  <c r="AQ18" i="9"/>
  <c r="AP18" i="9"/>
  <c r="AO18" i="9"/>
  <c r="AN18" i="9"/>
  <c r="AM18" i="9"/>
  <c r="AK18" i="9"/>
  <c r="AL18" i="9" s="1"/>
  <c r="AJ18" i="9"/>
  <c r="AH18" i="9"/>
  <c r="AI18" i="9" s="1"/>
  <c r="AG18" i="9"/>
  <c r="AF18" i="9"/>
  <c r="AE18" i="9"/>
  <c r="AD18" i="9"/>
  <c r="AC18" i="9"/>
  <c r="AB18" i="9"/>
  <c r="AA18" i="9"/>
  <c r="Y18" i="9"/>
  <c r="Z18" i="9" s="1"/>
  <c r="X18" i="9"/>
  <c r="V18" i="9"/>
  <c r="U18" i="9"/>
  <c r="W18" i="9" s="1"/>
  <c r="T18" i="9"/>
  <c r="S18" i="9"/>
  <c r="R18" i="9"/>
  <c r="Q18" i="9"/>
  <c r="P18" i="9"/>
  <c r="O18" i="9"/>
  <c r="M18" i="9"/>
  <c r="N18" i="9" s="1"/>
  <c r="L18" i="9"/>
  <c r="J18" i="9"/>
  <c r="K18" i="9" s="1"/>
  <c r="I18" i="9"/>
  <c r="H18" i="9"/>
  <c r="G18" i="9"/>
  <c r="F18" i="9"/>
  <c r="E18" i="9"/>
  <c r="D18" i="9"/>
  <c r="C18" i="9"/>
  <c r="B18" i="9"/>
  <c r="DX17" i="9"/>
  <c r="DW17" i="9"/>
  <c r="DV17" i="9"/>
  <c r="DU17" i="9"/>
  <c r="DT17" i="9"/>
  <c r="DS17" i="9"/>
  <c r="DQ17" i="9"/>
  <c r="DR17" i="9" s="1"/>
  <c r="DP17" i="9"/>
  <c r="DN17" i="9"/>
  <c r="DM17" i="9"/>
  <c r="DO17" i="9" s="1"/>
  <c r="DL17" i="9"/>
  <c r="DK17" i="9"/>
  <c r="DJ17" i="9"/>
  <c r="DI17" i="9"/>
  <c r="DH17" i="9"/>
  <c r="DG17" i="9"/>
  <c r="DE17" i="9"/>
  <c r="DD17" i="9"/>
  <c r="DC17" i="9"/>
  <c r="DB17" i="9"/>
  <c r="DA17" i="9"/>
  <c r="CY17" i="9"/>
  <c r="CX17" i="9"/>
  <c r="CV17" i="9"/>
  <c r="CU17" i="9"/>
  <c r="CW17" i="9" s="1"/>
  <c r="CT17" i="9"/>
  <c r="CS17" i="9"/>
  <c r="CR17" i="9"/>
  <c r="CQ17" i="9"/>
  <c r="CP17" i="9"/>
  <c r="CO17" i="9"/>
  <c r="CM17" i="9"/>
  <c r="CN17" i="9" s="1"/>
  <c r="CL17" i="9"/>
  <c r="CJ17" i="9"/>
  <c r="CK17" i="9" s="1"/>
  <c r="CI17" i="9"/>
  <c r="CH17" i="9"/>
  <c r="CG17" i="9"/>
  <c r="CF17" i="9"/>
  <c r="CE17" i="9"/>
  <c r="CD17" i="9"/>
  <c r="CC17" i="9"/>
  <c r="CA17" i="9"/>
  <c r="CB17" i="9" s="1"/>
  <c r="BZ17" i="9"/>
  <c r="BX17" i="9"/>
  <c r="BW17" i="9"/>
  <c r="BY17" i="9" s="1"/>
  <c r="BV17" i="9"/>
  <c r="BU17" i="9"/>
  <c r="BT17" i="9"/>
  <c r="BS17" i="9"/>
  <c r="BR17" i="9"/>
  <c r="BQ17" i="9"/>
  <c r="BO17" i="9"/>
  <c r="BP17" i="9" s="1"/>
  <c r="BN17" i="9"/>
  <c r="BL17" i="9"/>
  <c r="BM17" i="9" s="1"/>
  <c r="BK17" i="9"/>
  <c r="BJ17" i="9"/>
  <c r="BI17" i="9"/>
  <c r="BH17" i="9"/>
  <c r="BG17" i="9"/>
  <c r="BF17" i="9"/>
  <c r="BE17" i="9"/>
  <c r="BC17" i="9"/>
  <c r="BD17" i="9" s="1"/>
  <c r="BB17" i="9"/>
  <c r="AZ17" i="9"/>
  <c r="AY17" i="9"/>
  <c r="BA17" i="9" s="1"/>
  <c r="AX17" i="9"/>
  <c r="AW17" i="9"/>
  <c r="AV17" i="9"/>
  <c r="AU17" i="9"/>
  <c r="AT17" i="9"/>
  <c r="AS17" i="9"/>
  <c r="AQ17" i="9"/>
  <c r="AR17" i="9" s="1"/>
  <c r="AP17" i="9"/>
  <c r="AN17" i="9"/>
  <c r="AO17" i="9" s="1"/>
  <c r="AM17" i="9"/>
  <c r="AL17" i="9"/>
  <c r="AK17" i="9"/>
  <c r="AJ17" i="9"/>
  <c r="AI17" i="9"/>
  <c r="AH17" i="9"/>
  <c r="AG17" i="9"/>
  <c r="AE17" i="9"/>
  <c r="AF17" i="9" s="1"/>
  <c r="AD17" i="9"/>
  <c r="AB17" i="9"/>
  <c r="AA17" i="9"/>
  <c r="AC17" i="9" s="1"/>
  <c r="Z17" i="9"/>
  <c r="Y17" i="9"/>
  <c r="X17" i="9"/>
  <c r="W17" i="9"/>
  <c r="V17" i="9"/>
  <c r="U17" i="9"/>
  <c r="S17" i="9"/>
  <c r="T17" i="9" s="1"/>
  <c r="R17" i="9"/>
  <c r="P17" i="9"/>
  <c r="Q17" i="9" s="1"/>
  <c r="O17" i="9"/>
  <c r="N17" i="9"/>
  <c r="M17" i="9"/>
  <c r="L17" i="9"/>
  <c r="K17" i="9"/>
  <c r="J17" i="9"/>
  <c r="I17" i="9"/>
  <c r="G17" i="9"/>
  <c r="H17" i="9" s="1"/>
  <c r="F17" i="9"/>
  <c r="D17" i="9"/>
  <c r="C17" i="9"/>
  <c r="E17" i="9" s="1"/>
  <c r="B17" i="9"/>
  <c r="DW16" i="9"/>
  <c r="DX16" i="9" s="1"/>
  <c r="DV16" i="9"/>
  <c r="DT16" i="9"/>
  <c r="DR16" i="9"/>
  <c r="DQ16" i="9"/>
  <c r="DP16" i="9"/>
  <c r="DO16" i="9"/>
  <c r="DN16" i="9"/>
  <c r="DM16" i="9"/>
  <c r="DK16" i="9"/>
  <c r="DL16" i="9" s="1"/>
  <c r="DJ16" i="9"/>
  <c r="DH16" i="9"/>
  <c r="DI16" i="9" s="1"/>
  <c r="DG16" i="9"/>
  <c r="DE16" i="9"/>
  <c r="DD16" i="9"/>
  <c r="DB16" i="9"/>
  <c r="DC16" i="9" s="1"/>
  <c r="DA16" i="9"/>
  <c r="CY16" i="9"/>
  <c r="CX16" i="9"/>
  <c r="CW16" i="9"/>
  <c r="CV16" i="9"/>
  <c r="CU16" i="9"/>
  <c r="CS16" i="9"/>
  <c r="CT16" i="9" s="1"/>
  <c r="CR16" i="9"/>
  <c r="CP16" i="9"/>
  <c r="CQ16" i="9" s="1"/>
  <c r="CO16" i="9"/>
  <c r="CN16" i="9"/>
  <c r="CM16" i="9"/>
  <c r="CL16" i="9"/>
  <c r="CK16" i="9"/>
  <c r="CJ16" i="9"/>
  <c r="CI16" i="9"/>
  <c r="CG16" i="9"/>
  <c r="CH16" i="9" s="1"/>
  <c r="CF16" i="9"/>
  <c r="CD16" i="9"/>
  <c r="CC16" i="9"/>
  <c r="CE16" i="9" s="1"/>
  <c r="CB16" i="9"/>
  <c r="CA16" i="9"/>
  <c r="BZ16" i="9"/>
  <c r="BY16" i="9"/>
  <c r="BX16" i="9"/>
  <c r="BW16" i="9"/>
  <c r="BU16" i="9"/>
  <c r="BV16" i="9" s="1"/>
  <c r="BT16" i="9"/>
  <c r="BR16" i="9"/>
  <c r="BS16" i="9" s="1"/>
  <c r="BQ16" i="9"/>
  <c r="BP16" i="9"/>
  <c r="BO16" i="9"/>
  <c r="BN16" i="9"/>
  <c r="BM16" i="9"/>
  <c r="BL16" i="9"/>
  <c r="BK16" i="9"/>
  <c r="BI16" i="9"/>
  <c r="BJ16" i="9" s="1"/>
  <c r="BH16" i="9"/>
  <c r="BF16" i="9"/>
  <c r="BE16" i="9"/>
  <c r="BG16" i="9" s="1"/>
  <c r="BD16" i="9"/>
  <c r="BC16" i="9"/>
  <c r="BB16" i="9"/>
  <c r="BA16" i="9"/>
  <c r="AZ16" i="9"/>
  <c r="AY16" i="9"/>
  <c r="AW16" i="9"/>
  <c r="AX16" i="9" s="1"/>
  <c r="AV16" i="9"/>
  <c r="AT16" i="9"/>
  <c r="AS16" i="9"/>
  <c r="AU16" i="9" s="1"/>
  <c r="AR16" i="9"/>
  <c r="AQ16" i="9"/>
  <c r="AP16" i="9"/>
  <c r="AO16" i="9"/>
  <c r="AN16" i="9"/>
  <c r="AM16" i="9"/>
  <c r="AK16" i="9"/>
  <c r="AL16" i="9" s="1"/>
  <c r="AJ16" i="9"/>
  <c r="AH16" i="9"/>
  <c r="AG16" i="9"/>
  <c r="AI16" i="9" s="1"/>
  <c r="AF16" i="9"/>
  <c r="AE16" i="9"/>
  <c r="AD16" i="9"/>
  <c r="AC16" i="9"/>
  <c r="AB16" i="9"/>
  <c r="AA16" i="9"/>
  <c r="Y16" i="9"/>
  <c r="Z16" i="9" s="1"/>
  <c r="X16" i="9"/>
  <c r="V16" i="9"/>
  <c r="U16" i="9"/>
  <c r="W16" i="9" s="1"/>
  <c r="T16" i="9"/>
  <c r="S16" i="9"/>
  <c r="R16" i="9"/>
  <c r="Q16" i="9"/>
  <c r="P16" i="9"/>
  <c r="O16" i="9"/>
  <c r="M16" i="9"/>
  <c r="N16" i="9" s="1"/>
  <c r="L16" i="9"/>
  <c r="J16" i="9"/>
  <c r="I16" i="9"/>
  <c r="K16" i="9" s="1"/>
  <c r="H16" i="9"/>
  <c r="G16" i="9"/>
  <c r="F16" i="9"/>
  <c r="E16" i="9"/>
  <c r="D16" i="9"/>
  <c r="C16" i="9"/>
  <c r="B16" i="9"/>
  <c r="DX15" i="9"/>
  <c r="DW15" i="9"/>
  <c r="DV15" i="9"/>
  <c r="DT15" i="9"/>
  <c r="DQ15" i="9"/>
  <c r="DR15" i="9" s="1"/>
  <c r="DP15" i="9"/>
  <c r="DN15" i="9"/>
  <c r="DM15" i="9"/>
  <c r="DO15" i="9" s="1"/>
  <c r="DL15" i="9"/>
  <c r="DK15" i="9"/>
  <c r="DJ15" i="9"/>
  <c r="DI15" i="9"/>
  <c r="DH15" i="9"/>
  <c r="DG15" i="9"/>
  <c r="DE15" i="9"/>
  <c r="DD15" i="9"/>
  <c r="DC15" i="9"/>
  <c r="DB15" i="9"/>
  <c r="DA15" i="9"/>
  <c r="CY15" i="9"/>
  <c r="CX15" i="9"/>
  <c r="CV15" i="9"/>
  <c r="CU15" i="9"/>
  <c r="CW15" i="9" s="1"/>
  <c r="CT15" i="9"/>
  <c r="CS15" i="9"/>
  <c r="CR15" i="9"/>
  <c r="CQ15" i="9"/>
  <c r="CP15" i="9"/>
  <c r="CO15" i="9"/>
  <c r="CM15" i="9"/>
  <c r="CN15" i="9" s="1"/>
  <c r="CL15" i="9"/>
  <c r="CJ15" i="9"/>
  <c r="CI15" i="9"/>
  <c r="CK15" i="9" s="1"/>
  <c r="CH15" i="9"/>
  <c r="CG15" i="9"/>
  <c r="CF15" i="9"/>
  <c r="CE15" i="9"/>
  <c r="CD15" i="9"/>
  <c r="CC15" i="9"/>
  <c r="CA15" i="9"/>
  <c r="CB15" i="9" s="1"/>
  <c r="BZ15" i="9"/>
  <c r="BX15" i="9"/>
  <c r="BW15" i="9"/>
  <c r="BY15" i="9" s="1"/>
  <c r="BV15" i="9"/>
  <c r="BU15" i="9"/>
  <c r="BT15" i="9"/>
  <c r="BS15" i="9"/>
  <c r="BR15" i="9"/>
  <c r="BQ15" i="9"/>
  <c r="BO15" i="9"/>
  <c r="BP15" i="9" s="1"/>
  <c r="BN15" i="9"/>
  <c r="BL15" i="9"/>
  <c r="BK15" i="9"/>
  <c r="BM15" i="9" s="1"/>
  <c r="BJ15" i="9"/>
  <c r="BI15" i="9"/>
  <c r="BH15" i="9"/>
  <c r="BG15" i="9"/>
  <c r="BF15" i="9"/>
  <c r="BE15" i="9"/>
  <c r="BC15" i="9"/>
  <c r="BD15" i="9" s="1"/>
  <c r="BB15" i="9"/>
  <c r="AZ15" i="9"/>
  <c r="AY15" i="9"/>
  <c r="BA15" i="9" s="1"/>
  <c r="AX15" i="9"/>
  <c r="AW15" i="9"/>
  <c r="AV15" i="9"/>
  <c r="AU15" i="9"/>
  <c r="AT15" i="9"/>
  <c r="AS15" i="9"/>
  <c r="AQ15" i="9"/>
  <c r="AR15" i="9" s="1"/>
  <c r="AP15" i="9"/>
  <c r="AN15" i="9"/>
  <c r="AM15" i="9"/>
  <c r="AO15" i="9" s="1"/>
  <c r="AL15" i="9"/>
  <c r="AK15" i="9"/>
  <c r="AJ15" i="9"/>
  <c r="AI15" i="9"/>
  <c r="AH15" i="9"/>
  <c r="AG15" i="9"/>
  <c r="AE15" i="9"/>
  <c r="AF15" i="9" s="1"/>
  <c r="AD15" i="9"/>
  <c r="AB15" i="9"/>
  <c r="AA15" i="9"/>
  <c r="AC15" i="9" s="1"/>
  <c r="Z15" i="9"/>
  <c r="Y15" i="9"/>
  <c r="X15" i="9"/>
  <c r="W15" i="9"/>
  <c r="V15" i="9"/>
  <c r="U15" i="9"/>
  <c r="S15" i="9"/>
  <c r="T15" i="9" s="1"/>
  <c r="R15" i="9"/>
  <c r="P15" i="9"/>
  <c r="O15" i="9"/>
  <c r="Q15" i="9" s="1"/>
  <c r="N15" i="9"/>
  <c r="M15" i="9"/>
  <c r="L15" i="9"/>
  <c r="K15" i="9"/>
  <c r="J15" i="9"/>
  <c r="I15" i="9"/>
  <c r="G15" i="9"/>
  <c r="H15" i="9" s="1"/>
  <c r="F15" i="9"/>
  <c r="D15" i="9"/>
  <c r="C15" i="9"/>
  <c r="E15" i="9" s="1"/>
  <c r="B15" i="9"/>
  <c r="DW14" i="9"/>
  <c r="DX14" i="9" s="1"/>
  <c r="DV14" i="9"/>
  <c r="DT14" i="9"/>
  <c r="DR14" i="9"/>
  <c r="DQ14" i="9"/>
  <c r="DP14" i="9"/>
  <c r="DO14" i="9"/>
  <c r="DN14" i="9"/>
  <c r="DM14" i="9"/>
  <c r="DK14" i="9"/>
  <c r="DL14" i="9" s="1"/>
  <c r="DJ14" i="9"/>
  <c r="DH14" i="9"/>
  <c r="DG14" i="9"/>
  <c r="DI14" i="9" s="1"/>
  <c r="DE14" i="9"/>
  <c r="DD14" i="9"/>
  <c r="DB14" i="9"/>
  <c r="DC14" i="9" s="1"/>
  <c r="DA14" i="9"/>
  <c r="CY14" i="9"/>
  <c r="CX14" i="9"/>
  <c r="CW14" i="9"/>
  <c r="CV14" i="9"/>
  <c r="CU14" i="9"/>
  <c r="CS14" i="9"/>
  <c r="CT14" i="9" s="1"/>
  <c r="CR14" i="9"/>
  <c r="CP14" i="9"/>
  <c r="CO14" i="9"/>
  <c r="CQ14" i="9" s="1"/>
  <c r="CN14" i="9"/>
  <c r="CM14" i="9"/>
  <c r="CL14" i="9"/>
  <c r="CK14" i="9"/>
  <c r="CJ14" i="9"/>
  <c r="CI14" i="9"/>
  <c r="CG14" i="9"/>
  <c r="CH14" i="9" s="1"/>
  <c r="CF14" i="9"/>
  <c r="CD14" i="9"/>
  <c r="CC14" i="9"/>
  <c r="CE14" i="9" s="1"/>
  <c r="CB14" i="9"/>
  <c r="CA14" i="9"/>
  <c r="BZ14" i="9"/>
  <c r="BY14" i="9"/>
  <c r="BX14" i="9"/>
  <c r="BW14" i="9"/>
  <c r="BU14" i="9"/>
  <c r="BV14" i="9" s="1"/>
  <c r="BT14" i="9"/>
  <c r="BR14" i="9"/>
  <c r="BQ14" i="9"/>
  <c r="BS14" i="9" s="1"/>
  <c r="BP14" i="9"/>
  <c r="BO14" i="9"/>
  <c r="BN14" i="9"/>
  <c r="BM14" i="9"/>
  <c r="BL14" i="9"/>
  <c r="BK14" i="9"/>
  <c r="BI14" i="9"/>
  <c r="BJ14" i="9" s="1"/>
  <c r="BH14" i="9"/>
  <c r="BF14" i="9"/>
  <c r="BG14" i="9" s="1"/>
  <c r="BE14" i="9"/>
  <c r="BD14" i="9"/>
  <c r="BC14" i="9"/>
  <c r="BB14" i="9"/>
  <c r="BA14" i="9"/>
  <c r="AZ14" i="9"/>
  <c r="AY14" i="9"/>
  <c r="AW14" i="9"/>
  <c r="AX14" i="9" s="1"/>
  <c r="AV14" i="9"/>
  <c r="AT14" i="9"/>
  <c r="AS14" i="9"/>
  <c r="AU14" i="9" s="1"/>
  <c r="AR14" i="9"/>
  <c r="AQ14" i="9"/>
  <c r="AP14" i="9"/>
  <c r="AO14" i="9"/>
  <c r="AN14" i="9"/>
  <c r="AM14" i="9"/>
  <c r="AK14" i="9"/>
  <c r="AL14" i="9" s="1"/>
  <c r="AJ14" i="9"/>
  <c r="AH14" i="9"/>
  <c r="AI14" i="9" s="1"/>
  <c r="AG14" i="9"/>
  <c r="AF14" i="9"/>
  <c r="AE14" i="9"/>
  <c r="AD14" i="9"/>
  <c r="AC14" i="9"/>
  <c r="AB14" i="9"/>
  <c r="AA14" i="9"/>
  <c r="Y14" i="9"/>
  <c r="Z14" i="9" s="1"/>
  <c r="X14" i="9"/>
  <c r="V14" i="9"/>
  <c r="U14" i="9"/>
  <c r="W14" i="9" s="1"/>
  <c r="T14" i="9"/>
  <c r="S14" i="9"/>
  <c r="R14" i="9"/>
  <c r="Q14" i="9"/>
  <c r="P14" i="9"/>
  <c r="O14" i="9"/>
  <c r="M14" i="9"/>
  <c r="N14" i="9" s="1"/>
  <c r="L14" i="9"/>
  <c r="J14" i="9"/>
  <c r="K14" i="9" s="1"/>
  <c r="I14" i="9"/>
  <c r="H14" i="9"/>
  <c r="G14" i="9"/>
  <c r="F14" i="9"/>
  <c r="E14" i="9"/>
  <c r="D14" i="9"/>
  <c r="C14" i="9"/>
  <c r="B14" i="9"/>
  <c r="DW13" i="9"/>
  <c r="DU13" i="9"/>
  <c r="DT13" i="9"/>
  <c r="DS13" i="9"/>
  <c r="DQ13" i="9"/>
  <c r="DR13" i="9" s="1"/>
  <c r="DP13" i="9"/>
  <c r="DN13" i="9"/>
  <c r="DM13" i="9"/>
  <c r="DO13" i="9" s="1"/>
  <c r="DL13" i="9"/>
  <c r="DK13" i="9"/>
  <c r="DJ13" i="9"/>
  <c r="DI13" i="9"/>
  <c r="DH13" i="9"/>
  <c r="DG13" i="9"/>
  <c r="DE13" i="9"/>
  <c r="DD13" i="9"/>
  <c r="DC13" i="9"/>
  <c r="DB13" i="9"/>
  <c r="DA13" i="9"/>
  <c r="CY13" i="9"/>
  <c r="CX13" i="9"/>
  <c r="CV13" i="9"/>
  <c r="CU13" i="9"/>
  <c r="CW13" i="9" s="1"/>
  <c r="CT13" i="9"/>
  <c r="CS13" i="9"/>
  <c r="CR13" i="9"/>
  <c r="CQ13" i="9"/>
  <c r="CP13" i="9"/>
  <c r="CO13" i="9"/>
  <c r="CM13" i="9"/>
  <c r="CN13" i="9" s="1"/>
  <c r="CL13" i="9"/>
  <c r="CJ13" i="9"/>
  <c r="CK13" i="9" s="1"/>
  <c r="CI13" i="9"/>
  <c r="CG13" i="9"/>
  <c r="CF13" i="9"/>
  <c r="CH13" i="9" s="1"/>
  <c r="CE13" i="9"/>
  <c r="CD13" i="9"/>
  <c r="CC13" i="9"/>
  <c r="CA13" i="9"/>
  <c r="CB13" i="9" s="1"/>
  <c r="BZ13" i="9"/>
  <c r="BX13" i="9"/>
  <c r="BY13" i="9" s="1"/>
  <c r="BW13" i="9"/>
  <c r="BU13" i="9"/>
  <c r="BV13" i="9" s="1"/>
  <c r="BT13" i="9"/>
  <c r="BS13" i="9"/>
  <c r="BR13" i="9"/>
  <c r="BQ13" i="9"/>
  <c r="BO13" i="9"/>
  <c r="BP13" i="9" s="1"/>
  <c r="BN13" i="9"/>
  <c r="BL13" i="9"/>
  <c r="BM13" i="9" s="1"/>
  <c r="BK13" i="9"/>
  <c r="BI13" i="9"/>
  <c r="BJ13" i="9" s="1"/>
  <c r="BH13" i="9"/>
  <c r="BG13" i="9"/>
  <c r="BF13" i="9"/>
  <c r="BE13" i="9"/>
  <c r="BC13" i="9"/>
  <c r="BD13" i="9" s="1"/>
  <c r="BB13" i="9"/>
  <c r="AZ13" i="9"/>
  <c r="BA13" i="9" s="1"/>
  <c r="AY13" i="9"/>
  <c r="AW13" i="9"/>
  <c r="AX13" i="9" s="1"/>
  <c r="AV13" i="9"/>
  <c r="AU13" i="9"/>
  <c r="AT13" i="9"/>
  <c r="AS13" i="9"/>
  <c r="AQ13" i="9"/>
  <c r="AR13" i="9" s="1"/>
  <c r="AP13" i="9"/>
  <c r="AN13" i="9"/>
  <c r="AO13" i="9" s="1"/>
  <c r="AM13" i="9"/>
  <c r="AK13" i="9"/>
  <c r="AL13" i="9" s="1"/>
  <c r="AJ13" i="9"/>
  <c r="AI13" i="9"/>
  <c r="AH13" i="9"/>
  <c r="AG13" i="9"/>
  <c r="AE13" i="9"/>
  <c r="AF13" i="9" s="1"/>
  <c r="AD13" i="9"/>
  <c r="AB13" i="9"/>
  <c r="AC13" i="9" s="1"/>
  <c r="AA13" i="9"/>
  <c r="Y13" i="9"/>
  <c r="Z13" i="9" s="1"/>
  <c r="X13" i="9"/>
  <c r="W13" i="9"/>
  <c r="V13" i="9"/>
  <c r="U13" i="9"/>
  <c r="S13" i="9"/>
  <c r="T13" i="9" s="1"/>
  <c r="R13" i="9"/>
  <c r="P13" i="9"/>
  <c r="Q13" i="9" s="1"/>
  <c r="O13" i="9"/>
  <c r="M13" i="9"/>
  <c r="N13" i="9" s="1"/>
  <c r="L13" i="9"/>
  <c r="K13" i="9"/>
  <c r="J13" i="9"/>
  <c r="I13" i="9"/>
  <c r="G13" i="9"/>
  <c r="H13" i="9" s="1"/>
  <c r="F13" i="9"/>
  <c r="D13" i="9"/>
  <c r="C13" i="9"/>
  <c r="E13" i="9" s="1"/>
  <c r="B13" i="9"/>
  <c r="DV12" i="9"/>
  <c r="DT12" i="9"/>
  <c r="DQ12" i="9"/>
  <c r="DR12" i="9" s="1"/>
  <c r="DP12" i="9"/>
  <c r="DO12" i="9"/>
  <c r="DN12" i="9"/>
  <c r="DM12" i="9"/>
  <c r="DK12" i="9"/>
  <c r="DL12" i="9" s="1"/>
  <c r="DJ12" i="9"/>
  <c r="DH12" i="9"/>
  <c r="DG12" i="9"/>
  <c r="DI12" i="9" s="1"/>
  <c r="DE12" i="9"/>
  <c r="DD12" i="9"/>
  <c r="DB12" i="9"/>
  <c r="DC12" i="9" s="1"/>
  <c r="DA12" i="9"/>
  <c r="CY12" i="9"/>
  <c r="CX12" i="9"/>
  <c r="CW12" i="9"/>
  <c r="CV12" i="9"/>
  <c r="CU12" i="9"/>
  <c r="CS12" i="9"/>
  <c r="CT12" i="9" s="1"/>
  <c r="CR12" i="9"/>
  <c r="CP12" i="9"/>
  <c r="CO12" i="9"/>
  <c r="CQ12" i="9" s="1"/>
  <c r="CM12" i="9"/>
  <c r="CN12" i="9" s="1"/>
  <c r="CL12" i="9"/>
  <c r="CK12" i="9"/>
  <c r="CJ12" i="9"/>
  <c r="CI12" i="9"/>
  <c r="CG12" i="9"/>
  <c r="CH12" i="9" s="1"/>
  <c r="CF12" i="9"/>
  <c r="CD12" i="9"/>
  <c r="CC12" i="9"/>
  <c r="CE12" i="9" s="1"/>
  <c r="CA12" i="9"/>
  <c r="CB12" i="9" s="1"/>
  <c r="BZ12" i="9"/>
  <c r="BY12" i="9"/>
  <c r="BX12" i="9"/>
  <c r="BW12" i="9"/>
  <c r="BU12" i="9"/>
  <c r="BV12" i="9" s="1"/>
  <c r="BT12" i="9"/>
  <c r="BR12" i="9"/>
  <c r="BQ12" i="9"/>
  <c r="BS12" i="9" s="1"/>
  <c r="BO12" i="9"/>
  <c r="BP12" i="9" s="1"/>
  <c r="BN12" i="9"/>
  <c r="BM12" i="9"/>
  <c r="BL12" i="9"/>
  <c r="BK12" i="9"/>
  <c r="BI12" i="9"/>
  <c r="BJ12" i="9" s="1"/>
  <c r="BH12" i="9"/>
  <c r="BF12" i="9"/>
  <c r="BG12" i="9" s="1"/>
  <c r="BE12" i="9"/>
  <c r="BC12" i="9"/>
  <c r="BD12" i="9" s="1"/>
  <c r="BB12" i="9"/>
  <c r="BA12" i="9"/>
  <c r="AZ12" i="9"/>
  <c r="AY12" i="9"/>
  <c r="AW12" i="9"/>
  <c r="AX12" i="9" s="1"/>
  <c r="AV12" i="9"/>
  <c r="AT12" i="9"/>
  <c r="AS12" i="9"/>
  <c r="AU12" i="9" s="1"/>
  <c r="AQ12" i="9"/>
  <c r="AR12" i="9" s="1"/>
  <c r="AP12" i="9"/>
  <c r="AO12" i="9"/>
  <c r="AN12" i="9"/>
  <c r="AM12" i="9"/>
  <c r="AK12" i="9"/>
  <c r="AL12" i="9" s="1"/>
  <c r="AJ12" i="9"/>
  <c r="AH12" i="9"/>
  <c r="AI12" i="9" s="1"/>
  <c r="AG12" i="9"/>
  <c r="AE12" i="9"/>
  <c r="AF12" i="9" s="1"/>
  <c r="AD12" i="9"/>
  <c r="AC12" i="9"/>
  <c r="AB12" i="9"/>
  <c r="AA12" i="9"/>
  <c r="Y12" i="9"/>
  <c r="Z12" i="9" s="1"/>
  <c r="X12" i="9"/>
  <c r="V12" i="9"/>
  <c r="U12" i="9"/>
  <c r="W12" i="9" s="1"/>
  <c r="S12" i="9"/>
  <c r="T12" i="9" s="1"/>
  <c r="R12" i="9"/>
  <c r="Q12" i="9"/>
  <c r="P12" i="9"/>
  <c r="O12" i="9"/>
  <c r="M12" i="9"/>
  <c r="N12" i="9" s="1"/>
  <c r="L12" i="9"/>
  <c r="J12" i="9"/>
  <c r="K12" i="9" s="1"/>
  <c r="I12" i="9"/>
  <c r="G12" i="9"/>
  <c r="H12" i="9" s="1"/>
  <c r="F12" i="9"/>
  <c r="E12" i="9"/>
  <c r="D12" i="9"/>
  <c r="C12" i="9"/>
  <c r="B12" i="9"/>
  <c r="DW11" i="9"/>
  <c r="DT11" i="9"/>
  <c r="DQ11" i="9"/>
  <c r="DR11" i="9" s="1"/>
  <c r="DP11" i="9"/>
  <c r="DN11" i="9"/>
  <c r="DM11" i="9"/>
  <c r="DO11" i="9" s="1"/>
  <c r="DK11" i="9"/>
  <c r="DL11" i="9" s="1"/>
  <c r="DJ11" i="9"/>
  <c r="DI11" i="9"/>
  <c r="DH11" i="9"/>
  <c r="DG11" i="9"/>
  <c r="DE11" i="9"/>
  <c r="DD11" i="9"/>
  <c r="DB11" i="9"/>
  <c r="DC11" i="9" s="1"/>
  <c r="DA11" i="9"/>
  <c r="CY11" i="9"/>
  <c r="CX11" i="9"/>
  <c r="CV11" i="9"/>
  <c r="CU11" i="9"/>
  <c r="CW11" i="9" s="1"/>
  <c r="CS11" i="9"/>
  <c r="CT11" i="9" s="1"/>
  <c r="CR11" i="9"/>
  <c r="CQ11" i="9"/>
  <c r="CP11" i="9"/>
  <c r="CO11" i="9"/>
  <c r="CM11" i="9"/>
  <c r="CN11" i="9" s="1"/>
  <c r="CL11" i="9"/>
  <c r="CJ11" i="9"/>
  <c r="CK11" i="9" s="1"/>
  <c r="CI11" i="9"/>
  <c r="CG11" i="9"/>
  <c r="CH11" i="9" s="1"/>
  <c r="CF11" i="9"/>
  <c r="CE11" i="9"/>
  <c r="CD11" i="9"/>
  <c r="CC11" i="9"/>
  <c r="CA11" i="9"/>
  <c r="CB11" i="9" s="1"/>
  <c r="BZ11" i="9"/>
  <c r="BX11" i="9"/>
  <c r="BW11" i="9"/>
  <c r="BY11" i="9" s="1"/>
  <c r="BU11" i="9"/>
  <c r="BV11" i="9" s="1"/>
  <c r="BT11" i="9"/>
  <c r="BS11" i="9"/>
  <c r="BR11" i="9"/>
  <c r="BQ11" i="9"/>
  <c r="BO11" i="9"/>
  <c r="BP11" i="9" s="1"/>
  <c r="BN11" i="9"/>
  <c r="BL11" i="9"/>
  <c r="BM11" i="9" s="1"/>
  <c r="BK11" i="9"/>
  <c r="BI11" i="9"/>
  <c r="BJ11" i="9" s="1"/>
  <c r="BH11" i="9"/>
  <c r="BG11" i="9"/>
  <c r="BF11" i="9"/>
  <c r="BE11" i="9"/>
  <c r="BC11" i="9"/>
  <c r="BD11" i="9" s="1"/>
  <c r="BB11" i="9"/>
  <c r="AZ11" i="9"/>
  <c r="AY11" i="9"/>
  <c r="BA11" i="9" s="1"/>
  <c r="AW11" i="9"/>
  <c r="AX11" i="9" s="1"/>
  <c r="AV11" i="9"/>
  <c r="AU11" i="9"/>
  <c r="AT11" i="9"/>
  <c r="AS11" i="9"/>
  <c r="AQ11" i="9"/>
  <c r="AR11" i="9" s="1"/>
  <c r="AP11" i="9"/>
  <c r="AN11" i="9"/>
  <c r="AM11" i="9"/>
  <c r="AO11" i="9" s="1"/>
  <c r="AK11" i="9"/>
  <c r="AL11" i="9" s="1"/>
  <c r="AJ11" i="9"/>
  <c r="AI11" i="9"/>
  <c r="AH11" i="9"/>
  <c r="AG11" i="9"/>
  <c r="AE11" i="9"/>
  <c r="AF11" i="9" s="1"/>
  <c r="AD11" i="9"/>
  <c r="AB11" i="9"/>
  <c r="AA11" i="9"/>
  <c r="AC11" i="9" s="1"/>
  <c r="Y11" i="9"/>
  <c r="Z11" i="9" s="1"/>
  <c r="X11" i="9"/>
  <c r="W11" i="9"/>
  <c r="V11" i="9"/>
  <c r="U11" i="9"/>
  <c r="S11" i="9"/>
  <c r="T11" i="9" s="1"/>
  <c r="R11" i="9"/>
  <c r="P11" i="9"/>
  <c r="O11" i="9"/>
  <c r="Q11" i="9" s="1"/>
  <c r="M11" i="9"/>
  <c r="N11" i="9" s="1"/>
  <c r="L11" i="9"/>
  <c r="K11" i="9"/>
  <c r="J11" i="9"/>
  <c r="I11" i="9"/>
  <c r="G11" i="9"/>
  <c r="H11" i="9" s="1"/>
  <c r="F11" i="9"/>
  <c r="D11" i="9"/>
  <c r="C11" i="9"/>
  <c r="E11" i="9" s="1"/>
  <c r="B11" i="9"/>
  <c r="DW10" i="9"/>
  <c r="D10" i="2" s="1"/>
  <c r="DT10" i="9"/>
  <c r="DS10" i="9"/>
  <c r="DU10" i="9" s="1"/>
  <c r="DQ10" i="9"/>
  <c r="DR10" i="9" s="1"/>
  <c r="DP10" i="9"/>
  <c r="DO10" i="9"/>
  <c r="DN10" i="9"/>
  <c r="DM10" i="9"/>
  <c r="DK10" i="9"/>
  <c r="DL10" i="9" s="1"/>
  <c r="DJ10" i="9"/>
  <c r="DH10" i="9"/>
  <c r="DG10" i="9"/>
  <c r="DI10" i="9" s="1"/>
  <c r="DE10" i="9"/>
  <c r="DD10" i="9"/>
  <c r="DB10" i="9"/>
  <c r="DC10" i="9" s="1"/>
  <c r="DA10" i="9"/>
  <c r="CY10" i="9"/>
  <c r="CX10" i="9"/>
  <c r="CW10" i="9"/>
  <c r="CV10" i="9"/>
  <c r="CU10" i="9"/>
  <c r="CS10" i="9"/>
  <c r="CT10" i="9" s="1"/>
  <c r="CR10" i="9"/>
  <c r="CP10" i="9"/>
  <c r="CO10" i="9"/>
  <c r="CQ10" i="9" s="1"/>
  <c r="CM10" i="9"/>
  <c r="CN10" i="9" s="1"/>
  <c r="CL10" i="9"/>
  <c r="CK10" i="9"/>
  <c r="CJ10" i="9"/>
  <c r="CI10" i="9"/>
  <c r="CG10" i="9"/>
  <c r="CH10" i="9" s="1"/>
  <c r="CF10" i="9"/>
  <c r="CD10" i="9"/>
  <c r="CE10" i="9" s="1"/>
  <c r="CC10" i="9"/>
  <c r="CA10" i="9"/>
  <c r="CB10" i="9" s="1"/>
  <c r="BZ10" i="9"/>
  <c r="BY10" i="9"/>
  <c r="BX10" i="9"/>
  <c r="BW10" i="9"/>
  <c r="BU10" i="9"/>
  <c r="BV10" i="9" s="1"/>
  <c r="BT10" i="9"/>
  <c r="BR10" i="9"/>
  <c r="BQ10" i="9"/>
  <c r="BS10" i="9" s="1"/>
  <c r="BO10" i="9"/>
  <c r="BP10" i="9" s="1"/>
  <c r="BN10" i="9"/>
  <c r="BM10" i="9"/>
  <c r="BL10" i="9"/>
  <c r="BK10" i="9"/>
  <c r="BI10" i="9"/>
  <c r="BJ10" i="9" s="1"/>
  <c r="BH10" i="9"/>
  <c r="BF10" i="9"/>
  <c r="BE10" i="9"/>
  <c r="BG10" i="9" s="1"/>
  <c r="BC10" i="9"/>
  <c r="BD10" i="9" s="1"/>
  <c r="BB10" i="9"/>
  <c r="BA10" i="9"/>
  <c r="AZ10" i="9"/>
  <c r="AY10" i="9"/>
  <c r="AW10" i="9"/>
  <c r="AX10" i="9" s="1"/>
  <c r="AV10" i="9"/>
  <c r="AT10" i="9"/>
  <c r="AS10" i="9"/>
  <c r="AU10" i="9" s="1"/>
  <c r="AQ10" i="9"/>
  <c r="AR10" i="9" s="1"/>
  <c r="AP10" i="9"/>
  <c r="AO10" i="9"/>
  <c r="AN10" i="9"/>
  <c r="AM10" i="9"/>
  <c r="AK10" i="9"/>
  <c r="AL10" i="9" s="1"/>
  <c r="AJ10" i="9"/>
  <c r="AH10" i="9"/>
  <c r="AG10" i="9"/>
  <c r="AI10" i="9" s="1"/>
  <c r="AE10" i="9"/>
  <c r="AF10" i="9" s="1"/>
  <c r="AD10" i="9"/>
  <c r="AC10" i="9"/>
  <c r="AB10" i="9"/>
  <c r="AA10" i="9"/>
  <c r="Y10" i="9"/>
  <c r="Z10" i="9" s="1"/>
  <c r="X10" i="9"/>
  <c r="V10" i="9"/>
  <c r="U10" i="9"/>
  <c r="W10" i="9" s="1"/>
  <c r="S10" i="9"/>
  <c r="T10" i="9" s="1"/>
  <c r="R10" i="9"/>
  <c r="Q10" i="9"/>
  <c r="P10" i="9"/>
  <c r="O10" i="9"/>
  <c r="M10" i="9"/>
  <c r="N10" i="9" s="1"/>
  <c r="L10" i="9"/>
  <c r="J10" i="9"/>
  <c r="K10" i="9" s="1"/>
  <c r="I10" i="9"/>
  <c r="G10" i="9"/>
  <c r="H10" i="9" s="1"/>
  <c r="F10" i="9"/>
  <c r="E10" i="9"/>
  <c r="D10" i="9"/>
  <c r="C10" i="9"/>
  <c r="B10" i="9"/>
  <c r="DU9" i="9"/>
  <c r="DT9" i="9"/>
  <c r="DS9" i="9"/>
  <c r="DQ9" i="9"/>
  <c r="DR9" i="9" s="1"/>
  <c r="DP9" i="9"/>
  <c r="DN9" i="9"/>
  <c r="DM9" i="9"/>
  <c r="DO9" i="9" s="1"/>
  <c r="DK9" i="9"/>
  <c r="DL9" i="9" s="1"/>
  <c r="DJ9" i="9"/>
  <c r="DI9" i="9"/>
  <c r="DH9" i="9"/>
  <c r="DG9" i="9"/>
  <c r="DE9" i="9"/>
  <c r="DD9" i="9"/>
  <c r="DB9" i="9"/>
  <c r="DC9" i="9" s="1"/>
  <c r="DA9" i="9"/>
  <c r="CY9" i="9"/>
  <c r="CX9" i="9"/>
  <c r="CV9" i="9"/>
  <c r="CU9" i="9"/>
  <c r="CW9" i="9" s="1"/>
  <c r="CS9" i="9"/>
  <c r="CT9" i="9" s="1"/>
  <c r="CR9" i="9"/>
  <c r="CQ9" i="9"/>
  <c r="CP9" i="9"/>
  <c r="CO9" i="9"/>
  <c r="CM9" i="9"/>
  <c r="CN9" i="9" s="1"/>
  <c r="CL9" i="9"/>
  <c r="CJ9" i="9"/>
  <c r="CK9" i="9" s="1"/>
  <c r="CI9" i="9"/>
  <c r="CG9" i="9"/>
  <c r="CH9" i="9" s="1"/>
  <c r="CF9" i="9"/>
  <c r="CE9" i="9"/>
  <c r="CD9" i="9"/>
  <c r="CC9" i="9"/>
  <c r="CA9" i="9"/>
  <c r="CB9" i="9" s="1"/>
  <c r="BZ9" i="9"/>
  <c r="BX9" i="9"/>
  <c r="BW9" i="9"/>
  <c r="BY9" i="9" s="1"/>
  <c r="BU9" i="9"/>
  <c r="BV9" i="9" s="1"/>
  <c r="BT9" i="9"/>
  <c r="BS9" i="9"/>
  <c r="BR9" i="9"/>
  <c r="BQ9" i="9"/>
  <c r="BO9" i="9"/>
  <c r="BP9" i="9" s="1"/>
  <c r="BN9" i="9"/>
  <c r="BL9" i="9"/>
  <c r="BM9" i="9" s="1"/>
  <c r="BK9" i="9"/>
  <c r="BI9" i="9"/>
  <c r="BJ9" i="9" s="1"/>
  <c r="BH9" i="9"/>
  <c r="BG9" i="9"/>
  <c r="BF9" i="9"/>
  <c r="BE9" i="9"/>
  <c r="BC9" i="9"/>
  <c r="BD9" i="9" s="1"/>
  <c r="BB9" i="9"/>
  <c r="AZ9" i="9"/>
  <c r="AY9" i="9"/>
  <c r="BA9" i="9" s="1"/>
  <c r="AW9" i="9"/>
  <c r="AX9" i="9" s="1"/>
  <c r="AV9" i="9"/>
  <c r="AU9" i="9"/>
  <c r="AT9" i="9"/>
  <c r="AS9" i="9"/>
  <c r="AQ9" i="9"/>
  <c r="AR9" i="9" s="1"/>
  <c r="AP9" i="9"/>
  <c r="AN9" i="9"/>
  <c r="AM9" i="9"/>
  <c r="AO9" i="9" s="1"/>
  <c r="AK9" i="9"/>
  <c r="AL9" i="9" s="1"/>
  <c r="AJ9" i="9"/>
  <c r="AI9" i="9"/>
  <c r="AH9" i="9"/>
  <c r="AG9" i="9"/>
  <c r="AE9" i="9"/>
  <c r="AF9" i="9" s="1"/>
  <c r="AD9" i="9"/>
  <c r="AB9" i="9"/>
  <c r="AA9" i="9"/>
  <c r="AC9" i="9" s="1"/>
  <c r="Y9" i="9"/>
  <c r="Z9" i="9" s="1"/>
  <c r="X9" i="9"/>
  <c r="W9" i="9"/>
  <c r="V9" i="9"/>
  <c r="U9" i="9"/>
  <c r="S9" i="9"/>
  <c r="T9" i="9" s="1"/>
  <c r="R9" i="9"/>
  <c r="P9" i="9"/>
  <c r="Q9" i="9" s="1"/>
  <c r="O9" i="9"/>
  <c r="M9" i="9"/>
  <c r="N9" i="9" s="1"/>
  <c r="L9" i="9"/>
  <c r="K9" i="9"/>
  <c r="J9" i="9"/>
  <c r="I9" i="9"/>
  <c r="G9" i="9"/>
  <c r="H9" i="9" s="1"/>
  <c r="F9" i="9"/>
  <c r="D9" i="9"/>
  <c r="C9" i="9"/>
  <c r="E9" i="9" s="1"/>
  <c r="B9" i="9"/>
  <c r="DW8" i="9"/>
  <c r="DX8" i="9" s="1"/>
  <c r="DV8" i="9"/>
  <c r="DT8" i="9"/>
  <c r="DQ8" i="9"/>
  <c r="DR8" i="9" s="1"/>
  <c r="DP8" i="9"/>
  <c r="DO8" i="9"/>
  <c r="DN8" i="9"/>
  <c r="DM8" i="9"/>
  <c r="DK8" i="9"/>
  <c r="DL8" i="9" s="1"/>
  <c r="DJ8" i="9"/>
  <c r="DH8" i="9"/>
  <c r="DG8" i="9"/>
  <c r="DI8" i="9" s="1"/>
  <c r="DE8" i="9"/>
  <c r="DD8" i="9"/>
  <c r="DB8" i="9"/>
  <c r="DC8" i="9" s="1"/>
  <c r="DA8" i="9"/>
  <c r="CY8" i="9"/>
  <c r="CX8" i="9"/>
  <c r="CW8" i="9"/>
  <c r="CV8" i="9"/>
  <c r="CU8" i="9"/>
  <c r="CS8" i="9"/>
  <c r="CT8" i="9" s="1"/>
  <c r="CR8" i="9"/>
  <c r="CP8" i="9"/>
  <c r="CO8" i="9"/>
  <c r="CQ8" i="9" s="1"/>
  <c r="CM8" i="9"/>
  <c r="CN8" i="9" s="1"/>
  <c r="CL8" i="9"/>
  <c r="CK8" i="9"/>
  <c r="CJ8" i="9"/>
  <c r="CI8" i="9"/>
  <c r="CG8" i="9"/>
  <c r="CH8" i="9" s="1"/>
  <c r="CF8" i="9"/>
  <c r="CD8" i="9"/>
  <c r="CE8" i="9" s="1"/>
  <c r="CC8" i="9"/>
  <c r="CA8" i="9"/>
  <c r="CB8" i="9" s="1"/>
  <c r="BZ8" i="9"/>
  <c r="BY8" i="9"/>
  <c r="BX8" i="9"/>
  <c r="BW8" i="9"/>
  <c r="BU8" i="9"/>
  <c r="BV8" i="9" s="1"/>
  <c r="BT8" i="9"/>
  <c r="BR8" i="9"/>
  <c r="BQ8" i="9"/>
  <c r="BS8" i="9" s="1"/>
  <c r="BO8" i="9"/>
  <c r="BP8" i="9" s="1"/>
  <c r="BN8" i="9"/>
  <c r="BM8" i="9"/>
  <c r="BL8" i="9"/>
  <c r="BK8" i="9"/>
  <c r="BI8" i="9"/>
  <c r="BJ8" i="9" s="1"/>
  <c r="BH8" i="9"/>
  <c r="BF8" i="9"/>
  <c r="BG8" i="9" s="1"/>
  <c r="BE8" i="9"/>
  <c r="BC8" i="9"/>
  <c r="BD8" i="9" s="1"/>
  <c r="BB8" i="9"/>
  <c r="BA8" i="9"/>
  <c r="AZ8" i="9"/>
  <c r="AY8" i="9"/>
  <c r="AW8" i="9"/>
  <c r="AX8" i="9" s="1"/>
  <c r="AV8" i="9"/>
  <c r="AT8" i="9"/>
  <c r="AS8" i="9"/>
  <c r="AU8" i="9" s="1"/>
  <c r="AQ8" i="9"/>
  <c r="AR8" i="9" s="1"/>
  <c r="AP8" i="9"/>
  <c r="AO8" i="9"/>
  <c r="AN8" i="9"/>
  <c r="AM8" i="9"/>
  <c r="AK8" i="9"/>
  <c r="AL8" i="9" s="1"/>
  <c r="AJ8" i="9"/>
  <c r="AH8" i="9"/>
  <c r="AG8" i="9"/>
  <c r="AI8" i="9" s="1"/>
  <c r="AE8" i="9"/>
  <c r="AF8" i="9" s="1"/>
  <c r="AD8" i="9"/>
  <c r="AC8" i="9"/>
  <c r="AB8" i="9"/>
  <c r="AA8" i="9"/>
  <c r="Y8" i="9"/>
  <c r="Z8" i="9" s="1"/>
  <c r="X8" i="9"/>
  <c r="V8" i="9"/>
  <c r="U8" i="9"/>
  <c r="W8" i="9" s="1"/>
  <c r="S8" i="9"/>
  <c r="T8" i="9" s="1"/>
  <c r="R8" i="9"/>
  <c r="Q8" i="9"/>
  <c r="P8" i="9"/>
  <c r="O8" i="9"/>
  <c r="M8" i="9"/>
  <c r="N8" i="9" s="1"/>
  <c r="L8" i="9"/>
  <c r="J8" i="9"/>
  <c r="I8" i="9"/>
  <c r="K8" i="9" s="1"/>
  <c r="G8" i="9"/>
  <c r="H8" i="9" s="1"/>
  <c r="F8" i="9"/>
  <c r="E8" i="9"/>
  <c r="D8" i="9"/>
  <c r="C8" i="9"/>
  <c r="B8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DW7" i="9"/>
  <c r="DT7" i="9"/>
  <c r="DQ7" i="9"/>
  <c r="DR7" i="9" s="1"/>
  <c r="DP7" i="9"/>
  <c r="DN7" i="9"/>
  <c r="DM7" i="9"/>
  <c r="DO7" i="9" s="1"/>
  <c r="DK7" i="9"/>
  <c r="DL7" i="9" s="1"/>
  <c r="DJ7" i="9"/>
  <c r="DI7" i="9"/>
  <c r="DH7" i="9"/>
  <c r="DG7" i="9"/>
  <c r="DE7" i="9"/>
  <c r="DD7" i="9"/>
  <c r="DB7" i="9"/>
  <c r="DC7" i="9" s="1"/>
  <c r="DA7" i="9"/>
  <c r="CY7" i="9"/>
  <c r="CX7" i="9"/>
  <c r="CV7" i="9"/>
  <c r="CU7" i="9"/>
  <c r="CW7" i="9" s="1"/>
  <c r="CS7" i="9"/>
  <c r="CT7" i="9" s="1"/>
  <c r="CR7" i="9"/>
  <c r="CQ7" i="9"/>
  <c r="CP7" i="9"/>
  <c r="CO7" i="9"/>
  <c r="CM7" i="9"/>
  <c r="CN7" i="9" s="1"/>
  <c r="CL7" i="9"/>
  <c r="CJ7" i="9"/>
  <c r="CI7" i="9"/>
  <c r="CK7" i="9" s="1"/>
  <c r="CG7" i="9"/>
  <c r="CH7" i="9" s="1"/>
  <c r="CF7" i="9"/>
  <c r="CE7" i="9"/>
  <c r="CD7" i="9"/>
  <c r="CC7" i="9"/>
  <c r="CA7" i="9"/>
  <c r="CB7" i="9" s="1"/>
  <c r="BZ7" i="9"/>
  <c r="BX7" i="9"/>
  <c r="BW7" i="9"/>
  <c r="BY7" i="9" s="1"/>
  <c r="BU7" i="9"/>
  <c r="BV7" i="9" s="1"/>
  <c r="BT7" i="9"/>
  <c r="BS7" i="9"/>
  <c r="BR7" i="9"/>
  <c r="BQ7" i="9"/>
  <c r="BO7" i="9"/>
  <c r="BP7" i="9" s="1"/>
  <c r="BN7" i="9"/>
  <c r="BL7" i="9"/>
  <c r="BK7" i="9"/>
  <c r="BM7" i="9" s="1"/>
  <c r="BI7" i="9"/>
  <c r="BJ7" i="9" s="1"/>
  <c r="BH7" i="9"/>
  <c r="BG7" i="9"/>
  <c r="BF7" i="9"/>
  <c r="BE7" i="9"/>
  <c r="BC7" i="9"/>
  <c r="BD7" i="9" s="1"/>
  <c r="BB7" i="9"/>
  <c r="AZ7" i="9"/>
  <c r="AY7" i="9"/>
  <c r="BA7" i="9" s="1"/>
  <c r="AW7" i="9"/>
  <c r="AX7" i="9" s="1"/>
  <c r="AV7" i="9"/>
  <c r="AU7" i="9"/>
  <c r="AT7" i="9"/>
  <c r="AS7" i="9"/>
  <c r="AQ7" i="9"/>
  <c r="AR7" i="9" s="1"/>
  <c r="AP7" i="9"/>
  <c r="AN7" i="9"/>
  <c r="AM7" i="9"/>
  <c r="AO7" i="9" s="1"/>
  <c r="AK7" i="9"/>
  <c r="AL7" i="9" s="1"/>
  <c r="AJ7" i="9"/>
  <c r="AI7" i="9"/>
  <c r="AH7" i="9"/>
  <c r="AG7" i="9"/>
  <c r="AE7" i="9"/>
  <c r="AF7" i="9" s="1"/>
  <c r="AD7" i="9"/>
  <c r="AB7" i="9"/>
  <c r="AA7" i="9"/>
  <c r="AC7" i="9" s="1"/>
  <c r="Y7" i="9"/>
  <c r="Z7" i="9" s="1"/>
  <c r="X7" i="9"/>
  <c r="W7" i="9"/>
  <c r="V7" i="9"/>
  <c r="U7" i="9"/>
  <c r="S7" i="9"/>
  <c r="T7" i="9" s="1"/>
  <c r="R7" i="9"/>
  <c r="P7" i="9"/>
  <c r="O7" i="9"/>
  <c r="Q7" i="9" s="1"/>
  <c r="M7" i="9"/>
  <c r="N7" i="9" s="1"/>
  <c r="L7" i="9"/>
  <c r="K7" i="9"/>
  <c r="J7" i="9"/>
  <c r="I7" i="9"/>
  <c r="G7" i="9"/>
  <c r="H7" i="9" s="1"/>
  <c r="F7" i="9"/>
  <c r="D7" i="9"/>
  <c r="C7" i="9"/>
  <c r="E7" i="9" s="1"/>
  <c r="B7" i="9"/>
  <c r="A7" i="9"/>
  <c r="DW6" i="9"/>
  <c r="DT6" i="9"/>
  <c r="DQ6" i="9"/>
  <c r="DR6" i="9" s="1"/>
  <c r="DP6" i="9"/>
  <c r="DO6" i="9"/>
  <c r="DN6" i="9"/>
  <c r="DM6" i="9"/>
  <c r="DK6" i="9"/>
  <c r="DL6" i="9" s="1"/>
  <c r="DJ6" i="9"/>
  <c r="DH6" i="9"/>
  <c r="DG6" i="9"/>
  <c r="DI6" i="9" s="1"/>
  <c r="DE6" i="9"/>
  <c r="DD6" i="9"/>
  <c r="DB6" i="9"/>
  <c r="DC6" i="9" s="1"/>
  <c r="DA6" i="9"/>
  <c r="CY6" i="9"/>
  <c r="CX6" i="9"/>
  <c r="CW6" i="9"/>
  <c r="CV6" i="9"/>
  <c r="CU6" i="9"/>
  <c r="CS6" i="9"/>
  <c r="CT6" i="9" s="1"/>
  <c r="CR6" i="9"/>
  <c r="CP6" i="9"/>
  <c r="CO6" i="9"/>
  <c r="CQ6" i="9" s="1"/>
  <c r="CM6" i="9"/>
  <c r="CN6" i="9" s="1"/>
  <c r="CL6" i="9"/>
  <c r="CK6" i="9"/>
  <c r="CJ6" i="9"/>
  <c r="CI6" i="9"/>
  <c r="CG6" i="9"/>
  <c r="CH6" i="9" s="1"/>
  <c r="CF6" i="9"/>
  <c r="CD6" i="9"/>
  <c r="CC6" i="9"/>
  <c r="CE6" i="9" s="1"/>
  <c r="CA6" i="9"/>
  <c r="CB6" i="9" s="1"/>
  <c r="BZ6" i="9"/>
  <c r="BY6" i="9"/>
  <c r="BX6" i="9"/>
  <c r="BW6" i="9"/>
  <c r="BU6" i="9"/>
  <c r="BV6" i="9" s="1"/>
  <c r="BT6" i="9"/>
  <c r="BR6" i="9"/>
  <c r="BQ6" i="9"/>
  <c r="BS6" i="9" s="1"/>
  <c r="BO6" i="9"/>
  <c r="BP6" i="9" s="1"/>
  <c r="BN6" i="9"/>
  <c r="BM6" i="9"/>
  <c r="BL6" i="9"/>
  <c r="BK6" i="9"/>
  <c r="BI6" i="9"/>
  <c r="BJ6" i="9" s="1"/>
  <c r="BH6" i="9"/>
  <c r="BF6" i="9"/>
  <c r="BG6" i="9" s="1"/>
  <c r="BE6" i="9"/>
  <c r="BC6" i="9"/>
  <c r="BD6" i="9" s="1"/>
  <c r="BB6" i="9"/>
  <c r="BA6" i="9"/>
  <c r="AZ6" i="9"/>
  <c r="AY6" i="9"/>
  <c r="AW6" i="9"/>
  <c r="AX6" i="9" s="1"/>
  <c r="AV6" i="9"/>
  <c r="AT6" i="9"/>
  <c r="AS6" i="9"/>
  <c r="AU6" i="9" s="1"/>
  <c r="AQ6" i="9"/>
  <c r="AR6" i="9" s="1"/>
  <c r="AP6" i="9"/>
  <c r="AO6" i="9"/>
  <c r="AN6" i="9"/>
  <c r="AM6" i="9"/>
  <c r="AK6" i="9"/>
  <c r="AL6" i="9" s="1"/>
  <c r="AJ6" i="9"/>
  <c r="AH6" i="9"/>
  <c r="AI6" i="9" s="1"/>
  <c r="AG6" i="9"/>
  <c r="AE6" i="9"/>
  <c r="AF6" i="9" s="1"/>
  <c r="AD6" i="9"/>
  <c r="AC6" i="9"/>
  <c r="AB6" i="9"/>
  <c r="AA6" i="9"/>
  <c r="Y6" i="9"/>
  <c r="Z6" i="9" s="1"/>
  <c r="X6" i="9"/>
  <c r="V6" i="9"/>
  <c r="U6" i="9"/>
  <c r="W6" i="9" s="1"/>
  <c r="S6" i="9"/>
  <c r="T6" i="9" s="1"/>
  <c r="R6" i="9"/>
  <c r="Q6" i="9"/>
  <c r="P6" i="9"/>
  <c r="O6" i="9"/>
  <c r="M6" i="9"/>
  <c r="N6" i="9" s="1"/>
  <c r="L6" i="9"/>
  <c r="J6" i="9"/>
  <c r="K6" i="9" s="1"/>
  <c r="I6" i="9"/>
  <c r="G6" i="9"/>
  <c r="H6" i="9" s="1"/>
  <c r="F6" i="9"/>
  <c r="E6" i="9"/>
  <c r="D6" i="9"/>
  <c r="C6" i="9"/>
  <c r="B6" i="9"/>
  <c r="F30" i="2"/>
  <c r="F34" i="2" s="1"/>
  <c r="F36" i="2" s="1"/>
  <c r="Y29" i="2"/>
  <c r="X29" i="2"/>
  <c r="W29" i="2"/>
  <c r="O29" i="2"/>
  <c r="M29" i="2"/>
  <c r="F29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A27" i="2"/>
  <c r="AB27" i="2" s="1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J27" i="2" s="1"/>
  <c r="K27" i="2"/>
  <c r="I27" i="2"/>
  <c r="H27" i="2"/>
  <c r="D27" i="2"/>
  <c r="C27" i="2"/>
  <c r="E27" i="2" s="1"/>
  <c r="G27" i="2" s="1"/>
  <c r="AV26" i="2"/>
  <c r="AU26" i="2"/>
  <c r="AT26" i="2"/>
  <c r="AR26" i="2"/>
  <c r="AQ26" i="2"/>
  <c r="AP26" i="2"/>
  <c r="AS26" i="2" s="1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K26" i="2" s="1"/>
  <c r="L26" i="2"/>
  <c r="J26" i="2" s="1"/>
  <c r="I26" i="2"/>
  <c r="H26" i="2"/>
  <c r="D26" i="2"/>
  <c r="C26" i="2"/>
  <c r="E26" i="2" s="1"/>
  <c r="G26" i="2" s="1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A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K25" i="2" s="1"/>
  <c r="L25" i="2"/>
  <c r="J25" i="2"/>
  <c r="I25" i="2"/>
  <c r="H25" i="2"/>
  <c r="D25" i="2"/>
  <c r="C25" i="2"/>
  <c r="E25" i="2" s="1"/>
  <c r="G25" i="2" s="1"/>
  <c r="AV24" i="2"/>
  <c r="AU24" i="2"/>
  <c r="AT24" i="2"/>
  <c r="AR24" i="2"/>
  <c r="AQ24" i="2"/>
  <c r="AP24" i="2"/>
  <c r="AS24" i="2" s="1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D24" i="2"/>
  <c r="AV23" i="2"/>
  <c r="AU23" i="2"/>
  <c r="AS23" i="2" s="1"/>
  <c r="AT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A23" i="2"/>
  <c r="AB23" i="2" s="1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J23" i="2" s="1"/>
  <c r="I23" i="2"/>
  <c r="K23" i="2" s="1"/>
  <c r="H23" i="2"/>
  <c r="C23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K22" i="2" s="1"/>
  <c r="L22" i="2"/>
  <c r="J22" i="2" s="1"/>
  <c r="I22" i="2"/>
  <c r="H22" i="2"/>
  <c r="D22" i="2"/>
  <c r="C22" i="2"/>
  <c r="E22" i="2" s="1"/>
  <c r="G22" i="2" s="1"/>
  <c r="AV21" i="2"/>
  <c r="AU21" i="2"/>
  <c r="AS21" i="2" s="1"/>
  <c r="AT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A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K21" i="2" s="1"/>
  <c r="L21" i="2"/>
  <c r="J21" i="2"/>
  <c r="I21" i="2"/>
  <c r="H21" i="2"/>
  <c r="D21" i="2"/>
  <c r="C21" i="2"/>
  <c r="E21" i="2" s="1"/>
  <c r="G21" i="2" s="1"/>
  <c r="AV20" i="2"/>
  <c r="AU20" i="2"/>
  <c r="AS20" i="2" s="1"/>
  <c r="AT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Z20" i="2"/>
  <c r="AB20" i="2" s="1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K20" i="2" s="1"/>
  <c r="L20" i="2"/>
  <c r="J20" i="2"/>
  <c r="I20" i="2"/>
  <c r="H20" i="2"/>
  <c r="E20" i="2"/>
  <c r="G20" i="2" s="1"/>
  <c r="D20" i="2"/>
  <c r="C20" i="2"/>
  <c r="AV19" i="2"/>
  <c r="AU19" i="2"/>
  <c r="AS19" i="2" s="1"/>
  <c r="AT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A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J19" i="2" s="1"/>
  <c r="K19" i="2"/>
  <c r="I19" i="2"/>
  <c r="H19" i="2"/>
  <c r="D19" i="2"/>
  <c r="C19" i="2"/>
  <c r="E19" i="2" s="1"/>
  <c r="G19" i="2" s="1"/>
  <c r="AV18" i="2"/>
  <c r="AV29" i="2" s="1"/>
  <c r="AU18" i="2"/>
  <c r="AU29" i="2" s="1"/>
  <c r="AT18" i="2"/>
  <c r="AT29" i="2" s="1"/>
  <c r="AR18" i="2"/>
  <c r="AQ18" i="2"/>
  <c r="AP18" i="2"/>
  <c r="AP29" i="2" s="1"/>
  <c r="AO18" i="2"/>
  <c r="AO29" i="2" s="1"/>
  <c r="AN18" i="2"/>
  <c r="AN29" i="2" s="1"/>
  <c r="AM18" i="2"/>
  <c r="AM29" i="2" s="1"/>
  <c r="AL18" i="2"/>
  <c r="AL29" i="2" s="1"/>
  <c r="AK18" i="2"/>
  <c r="AJ18" i="2"/>
  <c r="AI18" i="2"/>
  <c r="AH18" i="2"/>
  <c r="AG18" i="2"/>
  <c r="AF18" i="2"/>
  <c r="AE18" i="2"/>
  <c r="AE29" i="2" s="1"/>
  <c r="AD18" i="2"/>
  <c r="AD29" i="2" s="1"/>
  <c r="AC18" i="2"/>
  <c r="AC29" i="2" s="1"/>
  <c r="Z18" i="2"/>
  <c r="Z29" i="2" s="1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K18" i="2" s="1"/>
  <c r="L18" i="2"/>
  <c r="J18" i="2" s="1"/>
  <c r="I18" i="2"/>
  <c r="H18" i="2"/>
  <c r="D18" i="2"/>
  <c r="C18" i="2"/>
  <c r="E18" i="2" s="1"/>
  <c r="G18" i="2" s="1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K17" i="2" s="1"/>
  <c r="L17" i="2"/>
  <c r="J17" i="2" s="1"/>
  <c r="I17" i="2"/>
  <c r="H17" i="2"/>
  <c r="D17" i="2"/>
  <c r="C17" i="2"/>
  <c r="E17" i="2" s="1"/>
  <c r="G17" i="2" s="1"/>
  <c r="AV16" i="2"/>
  <c r="AU16" i="2"/>
  <c r="AS16" i="2" s="1"/>
  <c r="AT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A16" i="2"/>
  <c r="Z16" i="2"/>
  <c r="AB16" i="2" s="1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K16" i="2" s="1"/>
  <c r="L16" i="2"/>
  <c r="J16" i="2"/>
  <c r="I16" i="2"/>
  <c r="H16" i="2"/>
  <c r="D16" i="2"/>
  <c r="C16" i="2"/>
  <c r="E16" i="2" s="1"/>
  <c r="G16" i="2" s="1"/>
  <c r="AV15" i="2"/>
  <c r="AU15" i="2"/>
  <c r="AS15" i="2" s="1"/>
  <c r="AT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A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K15" i="2" s="1"/>
  <c r="L15" i="2"/>
  <c r="J15" i="2" s="1"/>
  <c r="I15" i="2"/>
  <c r="H15" i="2"/>
  <c r="D15" i="2"/>
  <c r="C15" i="2"/>
  <c r="E15" i="2" s="1"/>
  <c r="G15" i="2" s="1"/>
  <c r="AV14" i="2"/>
  <c r="AU14" i="2"/>
  <c r="AT14" i="2"/>
  <c r="AS14" i="2" s="1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K14" i="2" s="1"/>
  <c r="L14" i="2"/>
  <c r="J14" i="2" s="1"/>
  <c r="I14" i="2"/>
  <c r="H14" i="2"/>
  <c r="C14" i="2"/>
  <c r="AV13" i="2"/>
  <c r="AU13" i="2"/>
  <c r="AT13" i="2"/>
  <c r="AR13" i="2"/>
  <c r="AQ13" i="2"/>
  <c r="AP13" i="2"/>
  <c r="AS13" i="2" s="1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A13" i="2"/>
  <c r="Z13" i="2"/>
  <c r="AB13" i="2" s="1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K13" i="2" s="1"/>
  <c r="L13" i="2"/>
  <c r="I13" i="2"/>
  <c r="H13" i="2"/>
  <c r="J13" i="2" s="1"/>
  <c r="D13" i="2"/>
  <c r="C13" i="2"/>
  <c r="E13" i="2" s="1"/>
  <c r="G13" i="2" s="1"/>
  <c r="AV12" i="2"/>
  <c r="AU12" i="2"/>
  <c r="AT12" i="2"/>
  <c r="AS12" i="2" s="1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K12" i="2" s="1"/>
  <c r="L12" i="2"/>
  <c r="I12" i="2"/>
  <c r="H12" i="2"/>
  <c r="J12" i="2" s="1"/>
  <c r="C12" i="2"/>
  <c r="AV11" i="2"/>
  <c r="AU11" i="2"/>
  <c r="AS11" i="2" s="1"/>
  <c r="AT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A11" i="2"/>
  <c r="AB11" i="2" s="1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J11" i="2" s="1"/>
  <c r="K11" i="2"/>
  <c r="I11" i="2"/>
  <c r="H11" i="2"/>
  <c r="D11" i="2"/>
  <c r="C11" i="2"/>
  <c r="E11" i="2" s="1"/>
  <c r="G11" i="2" s="1"/>
  <c r="AV10" i="2"/>
  <c r="AU10" i="2"/>
  <c r="AS10" i="2" s="1"/>
  <c r="AT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F29" i="2" s="1"/>
  <c r="AE10" i="2"/>
  <c r="AD10" i="2"/>
  <c r="AC10" i="2"/>
  <c r="Z10" i="2"/>
  <c r="Y10" i="2"/>
  <c r="X10" i="2"/>
  <c r="W10" i="2"/>
  <c r="V10" i="2"/>
  <c r="U10" i="2"/>
  <c r="T10" i="2"/>
  <c r="S10" i="2"/>
  <c r="R10" i="2"/>
  <c r="Q10" i="2"/>
  <c r="P10" i="2"/>
  <c r="P29" i="2" s="1"/>
  <c r="O10" i="2"/>
  <c r="N10" i="2"/>
  <c r="M10" i="2"/>
  <c r="L10" i="2"/>
  <c r="K10" i="2"/>
  <c r="I10" i="2"/>
  <c r="H10" i="2"/>
  <c r="J10" i="2" s="1"/>
  <c r="C10" i="2"/>
  <c r="E10" i="2" s="1"/>
  <c r="G10" i="2" s="1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A9" i="2"/>
  <c r="AB9" i="2" s="1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K9" i="2" s="1"/>
  <c r="L9" i="2"/>
  <c r="J9" i="2" s="1"/>
  <c r="I9" i="2"/>
  <c r="H9" i="2"/>
  <c r="C9" i="2"/>
  <c r="AV8" i="2"/>
  <c r="AU8" i="2"/>
  <c r="AT8" i="2"/>
  <c r="AR8" i="2"/>
  <c r="AQ8" i="2"/>
  <c r="AP8" i="2"/>
  <c r="AS8" i="2" s="1"/>
  <c r="AO8" i="2"/>
  <c r="AN8" i="2"/>
  <c r="AM8" i="2"/>
  <c r="AL8" i="2"/>
  <c r="AK8" i="2"/>
  <c r="AJ8" i="2"/>
  <c r="AI8" i="2"/>
  <c r="AH8" i="2"/>
  <c r="AH30" i="2" s="1"/>
  <c r="AH34" i="2" s="1"/>
  <c r="AH36" i="2" s="1"/>
  <c r="AG8" i="2"/>
  <c r="AF8" i="2"/>
  <c r="AE8" i="2"/>
  <c r="AD8" i="2"/>
  <c r="AC8" i="2"/>
  <c r="Y8" i="2"/>
  <c r="X8" i="2"/>
  <c r="W8" i="2"/>
  <c r="V8" i="2"/>
  <c r="U8" i="2"/>
  <c r="T8" i="2"/>
  <c r="S8" i="2"/>
  <c r="R8" i="2"/>
  <c r="R30" i="2" s="1"/>
  <c r="R34" i="2" s="1"/>
  <c r="R36" i="2" s="1"/>
  <c r="Q8" i="2"/>
  <c r="P8" i="2"/>
  <c r="O8" i="2"/>
  <c r="N8" i="2"/>
  <c r="M8" i="2"/>
  <c r="K8" i="2" s="1"/>
  <c r="L8" i="2"/>
  <c r="J8" i="2"/>
  <c r="I8" i="2"/>
  <c r="H8" i="2"/>
  <c r="D8" i="2"/>
  <c r="C8" i="2"/>
  <c r="E8" i="2" s="1"/>
  <c r="G8" i="2" s="1"/>
  <c r="AV7" i="2"/>
  <c r="AU7" i="2"/>
  <c r="AS7" i="2" s="1"/>
  <c r="AT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A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J7" i="2" s="1"/>
  <c r="I7" i="2"/>
  <c r="K7" i="2" s="1"/>
  <c r="H7" i="2"/>
  <c r="D7" i="2"/>
  <c r="C7" i="2"/>
  <c r="E7" i="2" s="1"/>
  <c r="G7" i="2" s="1"/>
  <c r="AV6" i="2"/>
  <c r="AV30" i="2" s="1"/>
  <c r="AU6" i="2"/>
  <c r="AU30" i="2" s="1"/>
  <c r="AT6" i="2"/>
  <c r="AT30" i="2" s="1"/>
  <c r="AR6" i="2"/>
  <c r="AR29" i="2" s="1"/>
  <c r="AQ6" i="2"/>
  <c r="AQ29" i="2" s="1"/>
  <c r="AP6" i="2"/>
  <c r="AO6" i="2"/>
  <c r="AO30" i="2" s="1"/>
  <c r="AN6" i="2"/>
  <c r="AN30" i="2" s="1"/>
  <c r="AM6" i="2"/>
  <c r="AM30" i="2" s="1"/>
  <c r="AL6" i="2"/>
  <c r="AL30" i="2" s="1"/>
  <c r="AK6" i="2"/>
  <c r="AK29" i="2" s="1"/>
  <c r="AJ6" i="2"/>
  <c r="AJ29" i="2" s="1"/>
  <c r="AI6" i="2"/>
  <c r="AI29" i="2" s="1"/>
  <c r="AH6" i="2"/>
  <c r="AH29" i="2" s="1"/>
  <c r="AG6" i="2"/>
  <c r="AG30" i="2" s="1"/>
  <c r="AG34" i="2" s="1"/>
  <c r="AG36" i="2" s="1"/>
  <c r="AF6" i="2"/>
  <c r="AF30" i="2" s="1"/>
  <c r="AF34" i="2" s="1"/>
  <c r="AF36" i="2" s="1"/>
  <c r="AE6" i="2"/>
  <c r="AE30" i="2" s="1"/>
  <c r="AD6" i="2"/>
  <c r="AD30" i="2" s="1"/>
  <c r="AC6" i="2"/>
  <c r="AC30" i="2" s="1"/>
  <c r="Z6" i="2"/>
  <c r="Y6" i="2"/>
  <c r="Y30" i="2" s="1"/>
  <c r="X6" i="2"/>
  <c r="X30" i="2" s="1"/>
  <c r="W6" i="2"/>
  <c r="W30" i="2" s="1"/>
  <c r="V6" i="2"/>
  <c r="V29" i="2" s="1"/>
  <c r="U6" i="2"/>
  <c r="U29" i="2" s="1"/>
  <c r="T6" i="2"/>
  <c r="T29" i="2" s="1"/>
  <c r="S6" i="2"/>
  <c r="S29" i="2" s="1"/>
  <c r="R6" i="2"/>
  <c r="R29" i="2" s="1"/>
  <c r="Q6" i="2"/>
  <c r="Q30" i="2" s="1"/>
  <c r="Q34" i="2" s="1"/>
  <c r="Q36" i="2" s="1"/>
  <c r="P6" i="2"/>
  <c r="P30" i="2" s="1"/>
  <c r="P34" i="2" s="1"/>
  <c r="P36" i="2" s="1"/>
  <c r="O6" i="2"/>
  <c r="O30" i="2" s="1"/>
  <c r="N6" i="2"/>
  <c r="N29" i="2" s="1"/>
  <c r="M6" i="2"/>
  <c r="K6" i="2" s="1"/>
  <c r="L6" i="2"/>
  <c r="J6" i="2" s="1"/>
  <c r="I6" i="2"/>
  <c r="I30" i="2" s="1"/>
  <c r="I34" i="2" s="1"/>
  <c r="I36" i="2" s="1"/>
  <c r="H6" i="2"/>
  <c r="H30" i="2" s="1"/>
  <c r="H34" i="2" s="1"/>
  <c r="H36" i="2" s="1"/>
  <c r="C6" i="2"/>
  <c r="C29" i="2" s="1"/>
  <c r="I11" i="23" l="1"/>
  <c r="J30" i="2"/>
  <c r="J34" i="2" s="1"/>
  <c r="J36" i="2" s="1"/>
  <c r="K30" i="2"/>
  <c r="H29" i="2"/>
  <c r="AP30" i="2"/>
  <c r="AP9" i="8"/>
  <c r="AH9" i="8"/>
  <c r="Z9" i="8"/>
  <c r="R9" i="8"/>
  <c r="J9" i="8"/>
  <c r="AN9" i="8"/>
  <c r="AF9" i="8"/>
  <c r="X9" i="8"/>
  <c r="P9" i="8"/>
  <c r="H9" i="8"/>
  <c r="AL9" i="8"/>
  <c r="T9" i="8"/>
  <c r="N9" i="8"/>
  <c r="AJ9" i="8"/>
  <c r="AD9" i="8"/>
  <c r="L9" i="8"/>
  <c r="F9" i="8"/>
  <c r="AB9" i="8"/>
  <c r="V9" i="8"/>
  <c r="D9" i="8"/>
  <c r="AJ12" i="8"/>
  <c r="AB12" i="8"/>
  <c r="T12" i="8"/>
  <c r="AP12" i="8"/>
  <c r="AH12" i="8"/>
  <c r="Z12" i="8"/>
  <c r="P12" i="8"/>
  <c r="H12" i="8"/>
  <c r="AL12" i="8"/>
  <c r="X12" i="8"/>
  <c r="N12" i="8"/>
  <c r="F12" i="8"/>
  <c r="V12" i="8"/>
  <c r="AF12" i="8"/>
  <c r="L12" i="8"/>
  <c r="D12" i="8"/>
  <c r="R12" i="8"/>
  <c r="AN12" i="8"/>
  <c r="J12" i="8"/>
  <c r="AD12" i="8"/>
  <c r="AP23" i="8"/>
  <c r="AH23" i="8"/>
  <c r="Z23" i="8"/>
  <c r="R23" i="8"/>
  <c r="J23" i="8"/>
  <c r="AN23" i="8"/>
  <c r="AF23" i="8"/>
  <c r="X23" i="8"/>
  <c r="P23" i="8"/>
  <c r="H23" i="8"/>
  <c r="AL23" i="8"/>
  <c r="AD23" i="8"/>
  <c r="V23" i="8"/>
  <c r="N23" i="8"/>
  <c r="F23" i="8"/>
  <c r="T23" i="8"/>
  <c r="AJ23" i="8"/>
  <c r="L23" i="8"/>
  <c r="AB23" i="8"/>
  <c r="DW23" i="9"/>
  <c r="D23" i="8"/>
  <c r="D6" i="2"/>
  <c r="AS6" i="2"/>
  <c r="D14" i="2"/>
  <c r="E14" i="2" s="1"/>
  <c r="G14" i="2" s="1"/>
  <c r="I29" i="2"/>
  <c r="K29" i="2" s="1"/>
  <c r="Q29" i="2"/>
  <c r="AG29" i="2"/>
  <c r="C30" i="2"/>
  <c r="C34" i="2" s="1"/>
  <c r="C36" i="2" s="1"/>
  <c r="S30" i="2"/>
  <c r="S34" i="2" s="1"/>
  <c r="S36" i="2" s="1"/>
  <c r="AI30" i="2"/>
  <c r="AI34" i="2" s="1"/>
  <c r="AI36" i="2" s="1"/>
  <c r="AQ30" i="2"/>
  <c r="E19" i="9"/>
  <c r="DC19" i="9"/>
  <c r="DO19" i="9"/>
  <c r="CN20" i="9"/>
  <c r="H22" i="9"/>
  <c r="AC23" i="9"/>
  <c r="CK25" i="9"/>
  <c r="BD26" i="9"/>
  <c r="E6" i="2"/>
  <c r="L30" i="2"/>
  <c r="L34" i="2" s="1"/>
  <c r="L36" i="2" s="1"/>
  <c r="T30" i="2"/>
  <c r="T34" i="2" s="1"/>
  <c r="T36" i="2" s="1"/>
  <c r="AJ30" i="2"/>
  <c r="AJ34" i="2" s="1"/>
  <c r="AJ36" i="2" s="1"/>
  <c r="AR30" i="2"/>
  <c r="DW9" i="9"/>
  <c r="M30" i="2"/>
  <c r="U30" i="2"/>
  <c r="U34" i="2" s="1"/>
  <c r="U36" i="2" s="1"/>
  <c r="AK30" i="2"/>
  <c r="AK34" i="2" s="1"/>
  <c r="AK36" i="2" s="1"/>
  <c r="CK24" i="9"/>
  <c r="DR26" i="9"/>
  <c r="AM24" i="9"/>
  <c r="AO24" i="9" s="1"/>
  <c r="CI24" i="9"/>
  <c r="K25" i="7"/>
  <c r="AA25" i="9"/>
  <c r="AC25" i="9" s="1"/>
  <c r="AA25" i="7"/>
  <c r="BW25" i="9"/>
  <c r="BY25" i="9" s="1"/>
  <c r="AM26" i="7"/>
  <c r="DG26" i="9"/>
  <c r="DI26" i="9" s="1"/>
  <c r="BQ27" i="9"/>
  <c r="BS27" i="9" s="1"/>
  <c r="L29" i="2"/>
  <c r="J29" i="2" s="1"/>
  <c r="N30" i="2"/>
  <c r="N34" i="2" s="1"/>
  <c r="N36" i="2" s="1"/>
  <c r="V30" i="2"/>
  <c r="V34" i="2" s="1"/>
  <c r="V36" i="2" s="1"/>
  <c r="DW12" i="9"/>
  <c r="R21" i="9"/>
  <c r="T21" i="9" s="1"/>
  <c r="BN21" i="9"/>
  <c r="BP21" i="9" s="1"/>
  <c r="DJ21" i="9"/>
  <c r="DL21" i="9" s="1"/>
  <c r="AS18" i="2"/>
  <c r="AS29" i="2" s="1"/>
  <c r="AX19" i="9"/>
  <c r="CW19" i="9"/>
  <c r="AF22" i="9"/>
  <c r="BV23" i="9"/>
  <c r="W24" i="9"/>
  <c r="CN24" i="9"/>
  <c r="N25" i="9"/>
  <c r="AF26" i="9"/>
  <c r="BP20" i="9"/>
  <c r="CB22" i="9"/>
  <c r="DR22" i="9"/>
  <c r="E23" i="9"/>
  <c r="DC23" i="9"/>
  <c r="DO23" i="9"/>
  <c r="AR24" i="9"/>
  <c r="BM25" i="9"/>
  <c r="AO9" i="7"/>
  <c r="G9" i="7"/>
  <c r="W9" i="7"/>
  <c r="AM9" i="7"/>
  <c r="C10" i="7"/>
  <c r="S10" i="7"/>
  <c r="AI10" i="7"/>
  <c r="C13" i="7"/>
  <c r="S13" i="7"/>
  <c r="AI13" i="7"/>
  <c r="W27" i="8"/>
  <c r="C9" i="7"/>
  <c r="AI9" i="7"/>
  <c r="I9" i="7"/>
  <c r="Y9" i="7"/>
  <c r="E13" i="7"/>
  <c r="U13" i="7"/>
  <c r="E9" i="7"/>
  <c r="U9" i="7"/>
  <c r="Q10" i="7"/>
  <c r="Q13" i="7"/>
  <c r="AG13" i="7"/>
  <c r="E18" i="7"/>
  <c r="U18" i="7"/>
  <c r="AK18" i="7"/>
  <c r="C15" i="8"/>
  <c r="S15" i="8"/>
  <c r="AI15" i="8"/>
  <c r="C19" i="8"/>
  <c r="S19" i="8"/>
  <c r="AI19" i="8"/>
  <c r="O20" i="8"/>
  <c r="AE20" i="8"/>
  <c r="C27" i="8"/>
  <c r="S27" i="8"/>
  <c r="AI27" i="8"/>
  <c r="AN8" i="7"/>
  <c r="AF8" i="7"/>
  <c r="X8" i="7"/>
  <c r="P8" i="7"/>
  <c r="H8" i="7"/>
  <c r="AL10" i="7"/>
  <c r="AD10" i="7"/>
  <c r="V10" i="7"/>
  <c r="N10" i="7"/>
  <c r="F10" i="7"/>
  <c r="AN17" i="7"/>
  <c r="AF17" i="7"/>
  <c r="X17" i="7"/>
  <c r="P17" i="7"/>
  <c r="H17" i="7"/>
  <c r="AL17" i="7"/>
  <c r="AD17" i="7"/>
  <c r="V17" i="7"/>
  <c r="N17" i="7"/>
  <c r="F17" i="7"/>
  <c r="AJ17" i="7"/>
  <c r="AB17" i="7"/>
  <c r="T17" i="7"/>
  <c r="L17" i="7"/>
  <c r="D17" i="7"/>
  <c r="AJ19" i="7"/>
  <c r="AB19" i="7"/>
  <c r="T19" i="7"/>
  <c r="L19" i="7"/>
  <c r="AH19" i="7"/>
  <c r="P19" i="7"/>
  <c r="AP19" i="7"/>
  <c r="X19" i="7"/>
  <c r="F19" i="7"/>
  <c r="AF19" i="7"/>
  <c r="N19" i="7"/>
  <c r="AN19" i="7"/>
  <c r="V19" i="7"/>
  <c r="D19" i="7"/>
  <c r="AD19" i="7"/>
  <c r="AL19" i="7"/>
  <c r="J19" i="7"/>
  <c r="E10" i="7"/>
  <c r="U10" i="7"/>
  <c r="AK10" i="7"/>
  <c r="K18" i="7"/>
  <c r="AA18" i="7"/>
  <c r="K22" i="7"/>
  <c r="AG22" i="7"/>
  <c r="E25" i="7"/>
  <c r="U25" i="7"/>
  <c r="AK25" i="7"/>
  <c r="Q26" i="7"/>
  <c r="AG26" i="7"/>
  <c r="E8" i="8"/>
  <c r="U8" i="8"/>
  <c r="AK8" i="8"/>
  <c r="E12" i="8"/>
  <c r="U12" i="8"/>
  <c r="AK12" i="8"/>
  <c r="M14" i="8"/>
  <c r="AC14" i="8"/>
  <c r="I15" i="8"/>
  <c r="Y15" i="8"/>
  <c r="AO15" i="8"/>
  <c r="E16" i="8"/>
  <c r="U16" i="8"/>
  <c r="AK16" i="8"/>
  <c r="Q17" i="8"/>
  <c r="AG17" i="8"/>
  <c r="M18" i="8"/>
  <c r="AC18" i="8"/>
  <c r="I19" i="8"/>
  <c r="Y19" i="8"/>
  <c r="E20" i="8"/>
  <c r="U20" i="8"/>
  <c r="AK20" i="8"/>
  <c r="E24" i="8"/>
  <c r="U24" i="8"/>
  <c r="AK24" i="8"/>
  <c r="M26" i="8"/>
  <c r="AC26" i="8"/>
  <c r="I27" i="8"/>
  <c r="Y27" i="8"/>
  <c r="AO27" i="8"/>
  <c r="G18" i="7"/>
  <c r="W18" i="7"/>
  <c r="AM18" i="7"/>
  <c r="W22" i="7"/>
  <c r="AC22" i="7"/>
  <c r="Q25" i="7"/>
  <c r="AG25" i="7"/>
  <c r="M26" i="7"/>
  <c r="AC26" i="7"/>
  <c r="Q8" i="8"/>
  <c r="AG8" i="8"/>
  <c r="Q12" i="8"/>
  <c r="AG12" i="8"/>
  <c r="I14" i="8"/>
  <c r="Y14" i="8"/>
  <c r="AO14" i="8"/>
  <c r="E15" i="8"/>
  <c r="U15" i="8"/>
  <c r="AK15" i="8"/>
  <c r="Q16" i="8"/>
  <c r="AG16" i="8"/>
  <c r="M17" i="8"/>
  <c r="AC17" i="8"/>
  <c r="I18" i="8"/>
  <c r="Y18" i="8"/>
  <c r="E19" i="8"/>
  <c r="U19" i="8"/>
  <c r="AK19" i="8"/>
  <c r="Q20" i="8"/>
  <c r="AG20" i="8"/>
  <c r="I22" i="8"/>
  <c r="Y22" i="8"/>
  <c r="Q24" i="8"/>
  <c r="AG24" i="8"/>
  <c r="I26" i="8"/>
  <c r="Y26" i="8"/>
  <c r="AO26" i="8"/>
  <c r="E27" i="8"/>
  <c r="U27" i="8"/>
  <c r="AK27" i="8"/>
  <c r="K13" i="7"/>
  <c r="AA13" i="7"/>
  <c r="M18" i="7"/>
  <c r="AC18" i="7"/>
  <c r="M22" i="7"/>
  <c r="G25" i="7"/>
  <c r="W25" i="7"/>
  <c r="AM25" i="7"/>
  <c r="S26" i="7"/>
  <c r="AI26" i="7"/>
  <c r="G8" i="8"/>
  <c r="AM8" i="8"/>
  <c r="G12" i="8"/>
  <c r="W12" i="8"/>
  <c r="AM12" i="8"/>
  <c r="S13" i="8"/>
  <c r="AA15" i="8"/>
  <c r="G16" i="8"/>
  <c r="W16" i="8"/>
  <c r="AM16" i="8"/>
  <c r="K19" i="8"/>
  <c r="AA19" i="8"/>
  <c r="G20" i="8"/>
  <c r="W20" i="8"/>
  <c r="AM20" i="8"/>
  <c r="S21" i="8"/>
  <c r="AE22" i="8"/>
  <c r="G24" i="8"/>
  <c r="W24" i="8"/>
  <c r="AM24" i="8"/>
  <c r="K27" i="8"/>
  <c r="AA27" i="8"/>
  <c r="J16" i="23"/>
  <c r="I16" i="23"/>
  <c r="M10" i="7"/>
  <c r="AC10" i="7"/>
  <c r="C18" i="7"/>
  <c r="S18" i="7"/>
  <c r="AI18" i="7"/>
  <c r="C22" i="7"/>
  <c r="S22" i="7"/>
  <c r="Y22" i="7"/>
  <c r="AO22" i="7"/>
  <c r="AC25" i="7"/>
  <c r="I26" i="7"/>
  <c r="Y26" i="7"/>
  <c r="AC8" i="8"/>
  <c r="AO9" i="8"/>
  <c r="M12" i="8"/>
  <c r="AC12" i="8"/>
  <c r="I13" i="8"/>
  <c r="E14" i="8"/>
  <c r="U14" i="8"/>
  <c r="AK14" i="8"/>
  <c r="Q15" i="8"/>
  <c r="AG15" i="8"/>
  <c r="M16" i="8"/>
  <c r="AC16" i="8"/>
  <c r="I17" i="8"/>
  <c r="Y17" i="8"/>
  <c r="E18" i="8"/>
  <c r="U18" i="8"/>
  <c r="AK18" i="8"/>
  <c r="Q19" i="8"/>
  <c r="AG19" i="8"/>
  <c r="M20" i="8"/>
  <c r="AC20" i="8"/>
  <c r="I21" i="8"/>
  <c r="Y21" i="8"/>
  <c r="U22" i="8"/>
  <c r="AK22" i="8"/>
  <c r="M24" i="8"/>
  <c r="AC24" i="8"/>
  <c r="E26" i="8"/>
  <c r="U26" i="8"/>
  <c r="AK26" i="8"/>
  <c r="Q27" i="8"/>
  <c r="AG27" i="8"/>
  <c r="S25" i="7"/>
  <c r="C8" i="8"/>
  <c r="S8" i="8"/>
  <c r="AI8" i="8"/>
  <c r="C12" i="8"/>
  <c r="AI12" i="8"/>
  <c r="AE13" i="8"/>
  <c r="K14" i="8"/>
  <c r="AA14" i="8"/>
  <c r="G15" i="8"/>
  <c r="W15" i="8"/>
  <c r="AM15" i="8"/>
  <c r="C16" i="8"/>
  <c r="S16" i="8"/>
  <c r="AI16" i="8"/>
  <c r="K18" i="8"/>
  <c r="AA18" i="8"/>
  <c r="G19" i="8"/>
  <c r="W19" i="8"/>
  <c r="AM19" i="8"/>
  <c r="C20" i="8"/>
  <c r="S20" i="8"/>
  <c r="AI20" i="8"/>
  <c r="O21" i="8"/>
  <c r="AA22" i="8"/>
  <c r="C24" i="8"/>
  <c r="AI24" i="8"/>
  <c r="K26" i="8"/>
  <c r="AA26" i="8"/>
  <c r="G27" i="8"/>
  <c r="AM27" i="8"/>
  <c r="I4" i="23"/>
  <c r="BK22" i="13"/>
  <c r="BK22" i="6" s="1"/>
  <c r="DV22" i="9" s="1"/>
  <c r="DX22" i="9" s="1"/>
  <c r="I10" i="15"/>
  <c r="I10" i="3" s="1"/>
  <c r="BU10" i="15"/>
  <c r="BU10" i="3" s="1"/>
  <c r="J3" i="23"/>
  <c r="J5" i="23"/>
  <c r="I5" i="23"/>
  <c r="J8" i="23"/>
  <c r="I8" i="23"/>
  <c r="I29" i="13"/>
  <c r="I29" i="6" s="1"/>
  <c r="Q29" i="13"/>
  <c r="Q29" i="6" s="1"/>
  <c r="Y29" i="13"/>
  <c r="Y29" i="6" s="1"/>
  <c r="AG29" i="13"/>
  <c r="AG29" i="6" s="1"/>
  <c r="AO29" i="13"/>
  <c r="AO29" i="6" s="1"/>
  <c r="AW29" i="13"/>
  <c r="AW29" i="6" s="1"/>
  <c r="BE29" i="13"/>
  <c r="BE29" i="6" s="1"/>
  <c r="J29" i="13"/>
  <c r="J29" i="6" s="1"/>
  <c r="R29" i="13"/>
  <c r="R29" i="6" s="1"/>
  <c r="AH29" i="13"/>
  <c r="AH29" i="6" s="1"/>
  <c r="AP29" i="13"/>
  <c r="AP29" i="6" s="1"/>
  <c r="AX29" i="13"/>
  <c r="AX29" i="6" s="1"/>
  <c r="I12" i="23"/>
  <c r="J7" i="23"/>
  <c r="I7" i="23"/>
  <c r="J13" i="23"/>
  <c r="I13" i="23"/>
  <c r="I2" i="23"/>
  <c r="I22" i="23" s="1"/>
  <c r="I3" i="23"/>
  <c r="BK7" i="13"/>
  <c r="BK7" i="6" s="1"/>
  <c r="DV7" i="9" s="1"/>
  <c r="DX7" i="9" s="1"/>
  <c r="BK10" i="13"/>
  <c r="BK10" i="6" s="1"/>
  <c r="DV10" i="9" s="1"/>
  <c r="DX10" i="9" s="1"/>
  <c r="BK13" i="13"/>
  <c r="BK13" i="6" s="1"/>
  <c r="DV13" i="9" s="1"/>
  <c r="DX13" i="9" s="1"/>
  <c r="BK14" i="14"/>
  <c r="BK14" i="5" s="1"/>
  <c r="C14" i="7" s="1"/>
  <c r="CE28" i="15"/>
  <c r="CE8" i="15"/>
  <c r="CE8" i="3" s="1"/>
  <c r="Z8" i="2" s="1"/>
  <c r="I19" i="23"/>
  <c r="D29" i="13"/>
  <c r="D29" i="6" s="1"/>
  <c r="L29" i="13"/>
  <c r="L29" i="6" s="1"/>
  <c r="T29" i="13"/>
  <c r="T29" i="6" s="1"/>
  <c r="AB29" i="13"/>
  <c r="AB29" i="6" s="1"/>
  <c r="AJ29" i="13"/>
  <c r="AJ29" i="6" s="1"/>
  <c r="AR29" i="13"/>
  <c r="AR29" i="6" s="1"/>
  <c r="AZ29" i="13"/>
  <c r="AZ29" i="6" s="1"/>
  <c r="BH29" i="13"/>
  <c r="BH29" i="6" s="1"/>
  <c r="BK21" i="13"/>
  <c r="BK21" i="6" s="1"/>
  <c r="DV21" i="9" s="1"/>
  <c r="DX21" i="9" s="1"/>
  <c r="BK12" i="14"/>
  <c r="BK12" i="5" s="1"/>
  <c r="E12" i="7" s="1"/>
  <c r="W28" i="18"/>
  <c r="J4" i="23"/>
  <c r="F10" i="23"/>
  <c r="J20" i="23"/>
  <c r="I20" i="23"/>
  <c r="BK6" i="13"/>
  <c r="M29" i="13"/>
  <c r="M29" i="6" s="1"/>
  <c r="U29" i="13"/>
  <c r="U29" i="6" s="1"/>
  <c r="AC29" i="13"/>
  <c r="AC29" i="6" s="1"/>
  <c r="AK29" i="13"/>
  <c r="AK29" i="6" s="1"/>
  <c r="AS29" i="13"/>
  <c r="AS29" i="6" s="1"/>
  <c r="BA29" i="13"/>
  <c r="BA29" i="6" s="1"/>
  <c r="BI29" i="13"/>
  <c r="BI29" i="6" s="1"/>
  <c r="BK9" i="13"/>
  <c r="BK9" i="6" s="1"/>
  <c r="DV9" i="9" s="1"/>
  <c r="E29" i="14"/>
  <c r="E29" i="5" s="1"/>
  <c r="BK6" i="14"/>
  <c r="M29" i="14"/>
  <c r="M29" i="5" s="1"/>
  <c r="U29" i="14"/>
  <c r="U29" i="5" s="1"/>
  <c r="AC29" i="14"/>
  <c r="AC29" i="5" s="1"/>
  <c r="AK29" i="14"/>
  <c r="AK29" i="5" s="1"/>
  <c r="AS29" i="14"/>
  <c r="AS29" i="5" s="1"/>
  <c r="BA29" i="14"/>
  <c r="BA29" i="5" s="1"/>
  <c r="BI29" i="14"/>
  <c r="BI29" i="5" s="1"/>
  <c r="F29" i="14"/>
  <c r="F29" i="5" s="1"/>
  <c r="AL29" i="14"/>
  <c r="AL29" i="5" s="1"/>
  <c r="BK28" i="14"/>
  <c r="CE25" i="15"/>
  <c r="CE25" i="3" s="1"/>
  <c r="Z25" i="2" s="1"/>
  <c r="AB25" i="2" s="1"/>
  <c r="CE12" i="17"/>
  <c r="CE12" i="4" s="1"/>
  <c r="AA12" i="2" s="1"/>
  <c r="J6" i="23"/>
  <c r="I6" i="23"/>
  <c r="F9" i="23"/>
  <c r="J12" i="23"/>
  <c r="J15" i="23"/>
  <c r="I15" i="23"/>
  <c r="F18" i="23"/>
  <c r="F29" i="13"/>
  <c r="F29" i="6" s="1"/>
  <c r="N29" i="13"/>
  <c r="N29" i="6" s="1"/>
  <c r="V29" i="13"/>
  <c r="V29" i="6" s="1"/>
  <c r="AD29" i="13"/>
  <c r="AD29" i="6" s="1"/>
  <c r="AL29" i="13"/>
  <c r="AL29" i="6" s="1"/>
  <c r="AT29" i="13"/>
  <c r="AT29" i="6" s="1"/>
  <c r="BB29" i="13"/>
  <c r="BB29" i="6" s="1"/>
  <c r="BJ29" i="13"/>
  <c r="BJ29" i="6" s="1"/>
  <c r="BK23" i="13"/>
  <c r="BK23" i="6" s="1"/>
  <c r="DV23" i="9" s="1"/>
  <c r="CE15" i="15"/>
  <c r="CE15" i="3" s="1"/>
  <c r="Z15" i="2" s="1"/>
  <c r="AB15" i="2" s="1"/>
  <c r="AW18" i="15"/>
  <c r="AW18" i="3" s="1"/>
  <c r="CE21" i="15"/>
  <c r="CE21" i="3" s="1"/>
  <c r="Z21" i="2" s="1"/>
  <c r="AB21" i="2" s="1"/>
  <c r="J14" i="23"/>
  <c r="I14" i="23"/>
  <c r="F17" i="23"/>
  <c r="J21" i="23"/>
  <c r="I21" i="23"/>
  <c r="G29" i="13"/>
  <c r="G29" i="6" s="1"/>
  <c r="O29" i="13"/>
  <c r="O29" i="6" s="1"/>
  <c r="W29" i="13"/>
  <c r="W29" i="6" s="1"/>
  <c r="AE29" i="13"/>
  <c r="AE29" i="6" s="1"/>
  <c r="AM29" i="13"/>
  <c r="AM29" i="6" s="1"/>
  <c r="AU29" i="13"/>
  <c r="AU29" i="6" s="1"/>
  <c r="BC29" i="13"/>
  <c r="BC29" i="6" s="1"/>
  <c r="BK11" i="13"/>
  <c r="BK11" i="6" s="1"/>
  <c r="DV11" i="9" s="1"/>
  <c r="DX11" i="9" s="1"/>
  <c r="AS14" i="15"/>
  <c r="AS14" i="3" s="1"/>
  <c r="G29" i="14"/>
  <c r="G29" i="5" s="1"/>
  <c r="O29" i="14"/>
  <c r="O29" i="5" s="1"/>
  <c r="W29" i="14"/>
  <c r="W29" i="5" s="1"/>
  <c r="AE29" i="14"/>
  <c r="AE29" i="5" s="1"/>
  <c r="AM29" i="14"/>
  <c r="AM29" i="5" s="1"/>
  <c r="AU29" i="14"/>
  <c r="AU29" i="5" s="1"/>
  <c r="BC29" i="14"/>
  <c r="BC29" i="5" s="1"/>
  <c r="BK15" i="14"/>
  <c r="BK15" i="5" s="1"/>
  <c r="K15" i="7" s="1"/>
  <c r="BE10" i="15"/>
  <c r="BE10" i="3" s="1"/>
  <c r="AC14" i="15"/>
  <c r="AC14" i="3" s="1"/>
  <c r="AG18" i="15"/>
  <c r="AG18" i="3" s="1"/>
  <c r="E29" i="13"/>
  <c r="E29" i="6" s="1"/>
  <c r="H29" i="14"/>
  <c r="H29" i="5" s="1"/>
  <c r="P29" i="14"/>
  <c r="P29" i="5" s="1"/>
  <c r="X29" i="14"/>
  <c r="X29" i="5" s="1"/>
  <c r="AF29" i="14"/>
  <c r="AF29" i="5" s="1"/>
  <c r="AN29" i="14"/>
  <c r="AN29" i="5" s="1"/>
  <c r="AV29" i="14"/>
  <c r="AV29" i="5" s="1"/>
  <c r="BD29" i="14"/>
  <c r="BD29" i="5" s="1"/>
  <c r="BK8" i="14"/>
  <c r="BK8" i="5" s="1"/>
  <c r="K8" i="7" s="1"/>
  <c r="BK24" i="14"/>
  <c r="BK24" i="5" s="1"/>
  <c r="O24" i="7" s="1"/>
  <c r="BK27" i="14"/>
  <c r="BK27" i="5" s="1"/>
  <c r="AM27" i="7" s="1"/>
  <c r="CE8" i="17"/>
  <c r="CE8" i="4" s="1"/>
  <c r="AA8" i="2" s="1"/>
  <c r="CE18" i="17"/>
  <c r="CE18" i="4" s="1"/>
  <c r="AA18" i="2" s="1"/>
  <c r="BK11" i="14"/>
  <c r="BK11" i="5" s="1"/>
  <c r="CE7" i="15"/>
  <c r="CE7" i="3" s="1"/>
  <c r="Z7" i="2" s="1"/>
  <c r="AO10" i="15"/>
  <c r="AO10" i="3" s="1"/>
  <c r="CE12" i="15"/>
  <c r="CE12" i="3" s="1"/>
  <c r="Z12" i="2" s="1"/>
  <c r="AB12" i="2" s="1"/>
  <c r="M14" i="15"/>
  <c r="M14" i="3" s="1"/>
  <c r="BY14" i="15"/>
  <c r="BY14" i="3" s="1"/>
  <c r="Q18" i="15"/>
  <c r="Q18" i="3" s="1"/>
  <c r="CC18" i="15"/>
  <c r="CC18" i="3" s="1"/>
  <c r="CE26" i="15"/>
  <c r="CE26" i="3" s="1"/>
  <c r="Z26" i="2" s="1"/>
  <c r="J29" i="14"/>
  <c r="J29" i="5" s="1"/>
  <c r="R29" i="14"/>
  <c r="R29" i="5" s="1"/>
  <c r="Z29" i="14"/>
  <c r="Z29" i="5" s="1"/>
  <c r="AH29" i="14"/>
  <c r="AH29" i="5" s="1"/>
  <c r="AP29" i="14"/>
  <c r="AP29" i="5" s="1"/>
  <c r="AX29" i="14"/>
  <c r="AX29" i="5" s="1"/>
  <c r="BF29" i="14"/>
  <c r="BF29" i="5" s="1"/>
  <c r="BK20" i="14"/>
  <c r="BK20" i="5" s="1"/>
  <c r="CE10" i="17"/>
  <c r="CE10" i="4" s="1"/>
  <c r="AA10" i="2" s="1"/>
  <c r="AB10" i="2" s="1"/>
  <c r="C29" i="14"/>
  <c r="C29" i="5" s="1"/>
  <c r="K29" i="14"/>
  <c r="K29" i="5" s="1"/>
  <c r="S29" i="14"/>
  <c r="S29" i="5" s="1"/>
  <c r="AA29" i="14"/>
  <c r="AA29" i="5" s="1"/>
  <c r="AI29" i="14"/>
  <c r="AI29" i="5" s="1"/>
  <c r="AQ29" i="14"/>
  <c r="AQ29" i="5" s="1"/>
  <c r="AY29" i="14"/>
  <c r="AY29" i="5" s="1"/>
  <c r="BG29" i="14"/>
  <c r="BG29" i="5" s="1"/>
  <c r="BK7" i="14"/>
  <c r="BK7" i="5" s="1"/>
  <c r="S7" i="7" s="1"/>
  <c r="BK23" i="14"/>
  <c r="BK23" i="5" s="1"/>
  <c r="I23" i="7" s="1"/>
  <c r="Y10" i="15"/>
  <c r="Y10" i="3" s="1"/>
  <c r="BI14" i="15"/>
  <c r="BI14" i="3" s="1"/>
  <c r="BM18" i="15"/>
  <c r="BM18" i="3" s="1"/>
  <c r="CE19" i="15"/>
  <c r="CE19" i="3" s="1"/>
  <c r="Z19" i="2" s="1"/>
  <c r="AB19" i="2" s="1"/>
  <c r="CE24" i="15"/>
  <c r="CE24" i="3" s="1"/>
  <c r="Z24" i="2" s="1"/>
  <c r="D29" i="14"/>
  <c r="D29" i="5" s="1"/>
  <c r="L29" i="14"/>
  <c r="L29" i="5" s="1"/>
  <c r="T29" i="14"/>
  <c r="T29" i="5" s="1"/>
  <c r="AB29" i="14"/>
  <c r="AB29" i="5" s="1"/>
  <c r="AJ29" i="14"/>
  <c r="AJ29" i="5" s="1"/>
  <c r="AR29" i="14"/>
  <c r="AR29" i="5" s="1"/>
  <c r="AZ29" i="14"/>
  <c r="AZ29" i="5" s="1"/>
  <c r="BH29" i="14"/>
  <c r="BH29" i="5" s="1"/>
  <c r="BK16" i="14"/>
  <c r="BK16" i="5" s="1"/>
  <c r="DS16" i="9" s="1"/>
  <c r="DU16" i="9" s="1"/>
  <c r="Q10" i="15"/>
  <c r="Q10" i="3" s="1"/>
  <c r="CC10" i="15"/>
  <c r="CC10" i="3" s="1"/>
  <c r="BA14" i="15"/>
  <c r="BA14" i="3" s="1"/>
  <c r="BE18" i="15"/>
  <c r="BE18" i="3" s="1"/>
  <c r="BQ20" i="15"/>
  <c r="BQ20" i="3" s="1"/>
  <c r="M22" i="15"/>
  <c r="M22" i="3" s="1"/>
  <c r="BY22" i="15"/>
  <c r="BY22" i="3" s="1"/>
  <c r="I26" i="15"/>
  <c r="I26" i="3" s="1"/>
  <c r="BU26" i="15"/>
  <c r="BU26" i="3" s="1"/>
  <c r="AO6" i="17"/>
  <c r="AO6" i="4" s="1"/>
  <c r="BI20" i="15"/>
  <c r="BI20" i="3" s="1"/>
  <c r="E22" i="15"/>
  <c r="E22" i="3" s="1"/>
  <c r="BQ22" i="15"/>
  <c r="BQ22" i="3" s="1"/>
  <c r="BM26" i="15"/>
  <c r="BM26" i="3" s="1"/>
  <c r="AG6" i="17"/>
  <c r="AG6" i="4" s="1"/>
  <c r="AK10" i="17"/>
  <c r="AK10" i="4" s="1"/>
  <c r="AW14" i="17"/>
  <c r="AW14" i="4" s="1"/>
  <c r="BA18" i="17"/>
  <c r="BA18" i="4" s="1"/>
  <c r="CE22" i="17"/>
  <c r="CE22" i="4" s="1"/>
  <c r="AA22" i="2" s="1"/>
  <c r="AB22" i="2" s="1"/>
  <c r="Q22" i="17"/>
  <c r="Q22" i="4" s="1"/>
  <c r="CC22" i="17"/>
  <c r="CC22" i="4" s="1"/>
  <c r="BI26" i="17"/>
  <c r="BI26" i="4" s="1"/>
  <c r="AS20" i="15"/>
  <c r="AS20" i="3" s="1"/>
  <c r="Q21" i="15"/>
  <c r="Q21" i="3" s="1"/>
  <c r="BA22" i="15"/>
  <c r="BA22" i="3" s="1"/>
  <c r="AW26" i="15"/>
  <c r="AW26" i="3" s="1"/>
  <c r="CE6" i="17"/>
  <c r="CE6" i="4" s="1"/>
  <c r="AA6" i="2" s="1"/>
  <c r="Q6" i="17"/>
  <c r="Q6" i="4" s="1"/>
  <c r="CC6" i="17"/>
  <c r="CC6" i="4" s="1"/>
  <c r="U10" i="17"/>
  <c r="U10" i="4" s="1"/>
  <c r="AG14" i="17"/>
  <c r="AG14" i="4" s="1"/>
  <c r="AK18" i="17"/>
  <c r="AK18" i="4" s="1"/>
  <c r="BM22" i="17"/>
  <c r="BM22" i="4" s="1"/>
  <c r="AS26" i="17"/>
  <c r="AS26" i="4" s="1"/>
  <c r="W28" i="20"/>
  <c r="AK22" i="15"/>
  <c r="AK22" i="3" s="1"/>
  <c r="AG26" i="15"/>
  <c r="AG26" i="3" s="1"/>
  <c r="BM6" i="17"/>
  <c r="BM6" i="4" s="1"/>
  <c r="E10" i="17"/>
  <c r="E10" i="4" s="1"/>
  <c r="BQ10" i="17"/>
  <c r="BQ10" i="4" s="1"/>
  <c r="CE14" i="17"/>
  <c r="CE14" i="4" s="1"/>
  <c r="AA14" i="2" s="1"/>
  <c r="AB14" i="2" s="1"/>
  <c r="Q14" i="17"/>
  <c r="Q14" i="4" s="1"/>
  <c r="CC14" i="17"/>
  <c r="CC14" i="4" s="1"/>
  <c r="U18" i="17"/>
  <c r="U18" i="4" s="1"/>
  <c r="AW22" i="17"/>
  <c r="AW22" i="4" s="1"/>
  <c r="AC26" i="17"/>
  <c r="AC26" i="4" s="1"/>
  <c r="AC22" i="15"/>
  <c r="AC22" i="3" s="1"/>
  <c r="Y26" i="15"/>
  <c r="Y26" i="3" s="1"/>
  <c r="BE6" i="17"/>
  <c r="BE6" i="4" s="1"/>
  <c r="BI10" i="17"/>
  <c r="BI10" i="4" s="1"/>
  <c r="I14" i="17"/>
  <c r="I14" i="4" s="1"/>
  <c r="BU14" i="17"/>
  <c r="BU14" i="4" s="1"/>
  <c r="M18" i="17"/>
  <c r="M18" i="4" s="1"/>
  <c r="BY18" i="17"/>
  <c r="BY18" i="4" s="1"/>
  <c r="AO22" i="17"/>
  <c r="AO22" i="4" s="1"/>
  <c r="CE24" i="17"/>
  <c r="CE24" i="4" s="1"/>
  <c r="AA24" i="2" s="1"/>
  <c r="CE26" i="17"/>
  <c r="CE26" i="4" s="1"/>
  <c r="AA26" i="2" s="1"/>
  <c r="U26" i="17"/>
  <c r="U26" i="4" s="1"/>
  <c r="C28" i="20"/>
  <c r="G29" i="9" s="1"/>
  <c r="AB24" i="2" l="1"/>
  <c r="E20" i="7"/>
  <c r="DS20" i="9"/>
  <c r="DU20" i="9" s="1"/>
  <c r="AE20" i="7"/>
  <c r="M20" i="7"/>
  <c r="AB26" i="2"/>
  <c r="C11" i="7"/>
  <c r="Y11" i="7"/>
  <c r="AE11" i="7"/>
  <c r="DS11" i="9"/>
  <c r="DU11" i="9" s="1"/>
  <c r="CU29" i="9"/>
  <c r="CW29" i="9" s="1"/>
  <c r="BK29" i="13"/>
  <c r="BK29" i="6" s="1"/>
  <c r="BK6" i="6"/>
  <c r="W23" i="8"/>
  <c r="O9" i="8"/>
  <c r="AA23" i="7"/>
  <c r="Q23" i="8"/>
  <c r="Y13" i="8"/>
  <c r="E10" i="8"/>
  <c r="E27" i="7"/>
  <c r="AK16" i="7"/>
  <c r="AK8" i="7"/>
  <c r="AA23" i="8"/>
  <c r="AI13" i="8"/>
  <c r="AE10" i="8"/>
  <c r="K7" i="8"/>
  <c r="U20" i="7"/>
  <c r="AO22" i="8"/>
  <c r="M9" i="8"/>
  <c r="U24" i="7"/>
  <c r="AO12" i="7"/>
  <c r="AG21" i="8"/>
  <c r="AO11" i="8"/>
  <c r="AI27" i="7"/>
  <c r="I24" i="7"/>
  <c r="AC8" i="7"/>
  <c r="AA21" i="8"/>
  <c r="G10" i="8"/>
  <c r="S24" i="7"/>
  <c r="AM16" i="7"/>
  <c r="M11" i="8"/>
  <c r="K16" i="7"/>
  <c r="W11" i="7"/>
  <c r="AM9" i="8"/>
  <c r="G15" i="7"/>
  <c r="AG8" i="7"/>
  <c r="M23" i="8"/>
  <c r="C16" i="7"/>
  <c r="E11" i="7"/>
  <c r="AE11" i="8"/>
  <c r="O11" i="7"/>
  <c r="S23" i="7"/>
  <c r="I14" i="7"/>
  <c r="G21" i="8"/>
  <c r="AO8" i="7"/>
  <c r="S27" i="7"/>
  <c r="G6" i="2"/>
  <c r="AB18" i="2"/>
  <c r="AB29" i="2" s="1"/>
  <c r="AA29" i="2"/>
  <c r="BE29" i="9"/>
  <c r="BG29" i="9" s="1"/>
  <c r="DS15" i="9"/>
  <c r="DU15" i="9" s="1"/>
  <c r="E15" i="7"/>
  <c r="I29" i="8"/>
  <c r="X29" i="9"/>
  <c r="Z29" i="9" s="1"/>
  <c r="AB8" i="2"/>
  <c r="G23" i="8"/>
  <c r="K23" i="7"/>
  <c r="U16" i="7"/>
  <c r="U8" i="7"/>
  <c r="K23" i="8"/>
  <c r="O10" i="8"/>
  <c r="AK11" i="8"/>
  <c r="E24" i="7"/>
  <c r="Y12" i="7"/>
  <c r="Q21" i="8"/>
  <c r="Y11" i="8"/>
  <c r="AO7" i="8"/>
  <c r="M27" i="7"/>
  <c r="AC23" i="7"/>
  <c r="AC16" i="7"/>
  <c r="M8" i="7"/>
  <c r="K21" i="8"/>
  <c r="AA9" i="8"/>
  <c r="C24" i="7"/>
  <c r="AI22" i="8"/>
  <c r="M14" i="7"/>
  <c r="AI8" i="7"/>
  <c r="AI24" i="7"/>
  <c r="AM8" i="7"/>
  <c r="W9" i="8"/>
  <c r="AA14" i="7"/>
  <c r="Q8" i="7"/>
  <c r="S10" i="8"/>
  <c r="AK14" i="7"/>
  <c r="AA8" i="7"/>
  <c r="O11" i="8"/>
  <c r="AE14" i="7"/>
  <c r="C23" i="7"/>
  <c r="AO11" i="7"/>
  <c r="AI14" i="7"/>
  <c r="Y8" i="7"/>
  <c r="D12" i="2"/>
  <c r="E12" i="2" s="1"/>
  <c r="G12" i="2" s="1"/>
  <c r="DX12" i="9"/>
  <c r="C27" i="7"/>
  <c r="AE24" i="7"/>
  <c r="G11" i="7"/>
  <c r="E7" i="7"/>
  <c r="CC29" i="9"/>
  <c r="CE29" i="9" s="1"/>
  <c r="BK29" i="9"/>
  <c r="BM29" i="9" s="1"/>
  <c r="CO29" i="9"/>
  <c r="CQ29" i="9" s="1"/>
  <c r="AI29" i="8"/>
  <c r="CX29" i="9"/>
  <c r="AC29" i="8"/>
  <c r="CF29" i="9"/>
  <c r="CH29" i="9" s="1"/>
  <c r="K29" i="8"/>
  <c r="AD29" i="9"/>
  <c r="AF29" i="9" s="1"/>
  <c r="AM11" i="8"/>
  <c r="AG27" i="7"/>
  <c r="AG20" i="7"/>
  <c r="Y9" i="8"/>
  <c r="E16" i="7"/>
  <c r="E8" i="7"/>
  <c r="C13" i="8"/>
  <c r="AI9" i="8"/>
  <c r="AE8" i="7"/>
  <c r="U11" i="8"/>
  <c r="AE27" i="7"/>
  <c r="AO23" i="7"/>
  <c r="I12" i="7"/>
  <c r="I11" i="8"/>
  <c r="Y7" i="8"/>
  <c r="M16" i="7"/>
  <c r="AG7" i="7"/>
  <c r="AI23" i="8"/>
  <c r="AA13" i="8"/>
  <c r="K9" i="8"/>
  <c r="W23" i="7"/>
  <c r="S22" i="8"/>
  <c r="S8" i="7"/>
  <c r="AG23" i="7"/>
  <c r="AI12" i="7"/>
  <c r="W8" i="7"/>
  <c r="G9" i="8"/>
  <c r="K14" i="7"/>
  <c r="AK7" i="7"/>
  <c r="C10" i="8"/>
  <c r="U14" i="7"/>
  <c r="AE7" i="7"/>
  <c r="M10" i="8"/>
  <c r="O14" i="7"/>
  <c r="AC21" i="8"/>
  <c r="W16" i="7"/>
  <c r="I11" i="7"/>
  <c r="W15" i="7"/>
  <c r="I8" i="7"/>
  <c r="K7" i="7"/>
  <c r="DX23" i="9"/>
  <c r="D23" i="2"/>
  <c r="E23" i="2" s="1"/>
  <c r="G23" i="2" s="1"/>
  <c r="I27" i="7"/>
  <c r="DS27" i="9"/>
  <c r="DU27" i="9" s="1"/>
  <c r="AE29" i="7"/>
  <c r="CI29" i="9"/>
  <c r="CK29" i="9" s="1"/>
  <c r="AO29" i="8"/>
  <c r="DP29" i="9"/>
  <c r="DR29" i="9" s="1"/>
  <c r="J18" i="23"/>
  <c r="I18" i="23"/>
  <c r="AY29" i="9"/>
  <c r="BA29" i="9" s="1"/>
  <c r="J10" i="23"/>
  <c r="I10" i="23"/>
  <c r="AC14" i="7"/>
  <c r="DS14" i="9"/>
  <c r="DU14" i="9" s="1"/>
  <c r="S14" i="7"/>
  <c r="K22" i="8"/>
  <c r="W11" i="8"/>
  <c r="K27" i="7"/>
  <c r="Q20" i="7"/>
  <c r="E22" i="8"/>
  <c r="I9" i="8"/>
  <c r="AA20" i="7"/>
  <c r="AO15" i="7"/>
  <c r="AO7" i="7"/>
  <c r="O22" i="8"/>
  <c r="S9" i="8"/>
  <c r="AA24" i="7"/>
  <c r="AE16" i="7"/>
  <c r="M21" i="8"/>
  <c r="E11" i="8"/>
  <c r="AK7" i="8"/>
  <c r="Y23" i="7"/>
  <c r="AO16" i="7"/>
  <c r="AC11" i="7"/>
  <c r="AO23" i="8"/>
  <c r="AG13" i="8"/>
  <c r="AC10" i="8"/>
  <c r="I7" i="8"/>
  <c r="AG15" i="7"/>
  <c r="Q7" i="7"/>
  <c r="S23" i="8"/>
  <c r="K13" i="8"/>
  <c r="AI7" i="8"/>
  <c r="G23" i="7"/>
  <c r="C22" i="8"/>
  <c r="C8" i="7"/>
  <c r="Q23" i="7"/>
  <c r="Q27" i="7"/>
  <c r="S12" i="7"/>
  <c r="AA7" i="7"/>
  <c r="O7" i="8"/>
  <c r="AC12" i="7"/>
  <c r="U7" i="7"/>
  <c r="E14" i="7"/>
  <c r="O7" i="7"/>
  <c r="AK9" i="8"/>
  <c r="G16" i="7"/>
  <c r="O8" i="7"/>
  <c r="W12" i="7"/>
  <c r="C11" i="8"/>
  <c r="AK12" i="7"/>
  <c r="W7" i="7"/>
  <c r="DX9" i="9"/>
  <c r="D9" i="2"/>
  <c r="E9" i="2" s="1"/>
  <c r="G9" i="2" s="1"/>
  <c r="AJ29" i="8"/>
  <c r="AB29" i="8"/>
  <c r="T29" i="8"/>
  <c r="L29" i="8"/>
  <c r="D29" i="8"/>
  <c r="AP29" i="8"/>
  <c r="AH29" i="8"/>
  <c r="Z29" i="8"/>
  <c r="R29" i="8"/>
  <c r="J29" i="8"/>
  <c r="P29" i="8"/>
  <c r="AL29" i="8"/>
  <c r="AF29" i="8"/>
  <c r="N29" i="8"/>
  <c r="H29" i="8"/>
  <c r="AD29" i="8"/>
  <c r="X29" i="8"/>
  <c r="V29" i="8"/>
  <c r="F29" i="8"/>
  <c r="AN29" i="8"/>
  <c r="DW29" i="9"/>
  <c r="AA30" i="2"/>
  <c r="AB6" i="2"/>
  <c r="Y24" i="7"/>
  <c r="DS24" i="9"/>
  <c r="DU24" i="9" s="1"/>
  <c r="E29" i="7"/>
  <c r="I29" i="9"/>
  <c r="K29" i="9" s="1"/>
  <c r="AE29" i="8"/>
  <c r="CL29" i="9"/>
  <c r="CN29" i="9" s="1"/>
  <c r="I17" i="23"/>
  <c r="J17" i="23"/>
  <c r="AE21" i="8"/>
  <c r="G11" i="8"/>
  <c r="AM7" i="8"/>
  <c r="AA12" i="7"/>
  <c r="AO21" i="8"/>
  <c r="AG11" i="8"/>
  <c r="AG24" i="7"/>
  <c r="K20" i="7"/>
  <c r="Y15" i="7"/>
  <c r="Y7" i="7"/>
  <c r="AI21" i="8"/>
  <c r="C9" i="8"/>
  <c r="AK27" i="7"/>
  <c r="K24" i="7"/>
  <c r="O16" i="7"/>
  <c r="AO10" i="8"/>
  <c r="U7" i="8"/>
  <c r="Y16" i="7"/>
  <c r="M11" i="7"/>
  <c r="Y23" i="8"/>
  <c r="Q13" i="8"/>
  <c r="AG9" i="8"/>
  <c r="AI20" i="7"/>
  <c r="Q15" i="7"/>
  <c r="C23" i="8"/>
  <c r="AI11" i="8"/>
  <c r="S7" i="8"/>
  <c r="AC20" i="7"/>
  <c r="AK13" i="8"/>
  <c r="AM20" i="7"/>
  <c r="AE12" i="7"/>
  <c r="AM7" i="7"/>
  <c r="AI15" i="7"/>
  <c r="AK21" i="8"/>
  <c r="AC24" i="7"/>
  <c r="C12" i="7"/>
  <c r="AA11" i="7"/>
  <c r="Q24" i="7"/>
  <c r="AM12" i="7"/>
  <c r="E9" i="8"/>
  <c r="AK15" i="7"/>
  <c r="AI7" i="7"/>
  <c r="AG10" i="8"/>
  <c r="AM21" i="8"/>
  <c r="U12" i="7"/>
  <c r="AG16" i="7"/>
  <c r="AG29" i="9"/>
  <c r="AI29" i="9" s="1"/>
  <c r="U23" i="7"/>
  <c r="M23" i="7"/>
  <c r="DS23" i="9"/>
  <c r="DU23" i="9" s="1"/>
  <c r="AM23" i="7"/>
  <c r="G29" i="7"/>
  <c r="O29" i="9"/>
  <c r="Q29" i="9" s="1"/>
  <c r="AS29" i="9"/>
  <c r="AU29" i="9" s="1"/>
  <c r="G8" i="7"/>
  <c r="DS8" i="9"/>
  <c r="DU8" i="9" s="1"/>
  <c r="C29" i="8"/>
  <c r="F29" i="9"/>
  <c r="H29" i="9" s="1"/>
  <c r="Y29" i="7"/>
  <c r="BQ29" i="9"/>
  <c r="BS29" i="9" s="1"/>
  <c r="S29" i="8"/>
  <c r="BB29" i="9"/>
  <c r="BD29" i="9" s="1"/>
  <c r="AL29" i="7"/>
  <c r="AD29" i="7"/>
  <c r="V29" i="7"/>
  <c r="N29" i="7"/>
  <c r="F29" i="7"/>
  <c r="AJ29" i="7"/>
  <c r="AB29" i="7"/>
  <c r="T29" i="7"/>
  <c r="L29" i="7"/>
  <c r="D29" i="7"/>
  <c r="AF29" i="7"/>
  <c r="R29" i="7"/>
  <c r="AP29" i="7"/>
  <c r="P29" i="7"/>
  <c r="AN29" i="7"/>
  <c r="Z29" i="7"/>
  <c r="X29" i="7"/>
  <c r="J29" i="7"/>
  <c r="H29" i="7"/>
  <c r="AH29" i="7"/>
  <c r="DT29" i="9"/>
  <c r="M29" i="8"/>
  <c r="AJ29" i="9"/>
  <c r="AL29" i="9" s="1"/>
  <c r="AA10" i="8"/>
  <c r="W7" i="8"/>
  <c r="AM24" i="7"/>
  <c r="K12" i="7"/>
  <c r="Q11" i="8"/>
  <c r="AG7" i="8"/>
  <c r="AK23" i="7"/>
  <c r="I15" i="7"/>
  <c r="I7" i="7"/>
  <c r="O27" i="7"/>
  <c r="O23" i="7"/>
  <c r="AM14" i="7"/>
  <c r="AK23" i="8"/>
  <c r="AC13" i="8"/>
  <c r="Y10" i="8"/>
  <c r="E7" i="8"/>
  <c r="I16" i="7"/>
  <c r="I23" i="8"/>
  <c r="Q9" i="8"/>
  <c r="S20" i="7"/>
  <c r="AM22" i="8"/>
  <c r="S11" i="8"/>
  <c r="C7" i="8"/>
  <c r="AC27" i="7"/>
  <c r="U13" i="8"/>
  <c r="W20" i="7"/>
  <c r="O12" i="7"/>
  <c r="G7" i="7"/>
  <c r="S15" i="7"/>
  <c r="U21" i="8"/>
  <c r="M24" i="7"/>
  <c r="AG11" i="7"/>
  <c r="K11" i="7"/>
  <c r="AE23" i="7"/>
  <c r="G12" i="7"/>
  <c r="AM13" i="8"/>
  <c r="AO20" i="7"/>
  <c r="AC7" i="8"/>
  <c r="U15" i="7"/>
  <c r="Q10" i="8"/>
  <c r="AO27" i="7"/>
  <c r="Q16" i="7"/>
  <c r="AC7" i="7"/>
  <c r="DS7" i="9"/>
  <c r="DU7" i="9" s="1"/>
  <c r="AK29" i="7"/>
  <c r="DA29" i="9"/>
  <c r="DC29" i="9" s="1"/>
  <c r="AM29" i="9"/>
  <c r="AO29" i="9" s="1"/>
  <c r="Y29" i="8"/>
  <c r="BT29" i="9"/>
  <c r="BV29" i="9" s="1"/>
  <c r="BK29" i="14"/>
  <c r="BK29" i="5" s="1"/>
  <c r="AG29" i="7" s="1"/>
  <c r="BK6" i="5"/>
  <c r="M12" i="7"/>
  <c r="DS12" i="9"/>
  <c r="DU12" i="9" s="1"/>
  <c r="AG29" i="8"/>
  <c r="CR29" i="9"/>
  <c r="CT29" i="9" s="1"/>
  <c r="K10" i="8"/>
  <c r="G7" i="8"/>
  <c r="W24" i="7"/>
  <c r="AK10" i="8"/>
  <c r="Q7" i="8"/>
  <c r="AA27" i="7"/>
  <c r="E23" i="7"/>
  <c r="C21" i="8"/>
  <c r="AA11" i="8"/>
  <c r="W14" i="7"/>
  <c r="U23" i="8"/>
  <c r="M13" i="8"/>
  <c r="I10" i="8"/>
  <c r="AG14" i="7"/>
  <c r="AC22" i="8"/>
  <c r="C20" i="7"/>
  <c r="W22" i="8"/>
  <c r="AM10" i="8"/>
  <c r="W27" i="7"/>
  <c r="E13" i="8"/>
  <c r="G20" i="7"/>
  <c r="AE23" i="8"/>
  <c r="C15" i="7"/>
  <c r="E21" i="8"/>
  <c r="AC15" i="7"/>
  <c r="Q11" i="7"/>
  <c r="AG22" i="8"/>
  <c r="AI16" i="7"/>
  <c r="AK11" i="7"/>
  <c r="W13" i="8"/>
  <c r="Y20" i="7"/>
  <c r="AG12" i="7"/>
  <c r="M7" i="8"/>
  <c r="AO14" i="7"/>
  <c r="C7" i="7"/>
  <c r="AA15" i="7"/>
  <c r="W21" i="8"/>
  <c r="AI11" i="7"/>
  <c r="AE15" i="7"/>
  <c r="AI10" i="8"/>
  <c r="AM29" i="7"/>
  <c r="DG29" i="9"/>
  <c r="DI29" i="9" s="1"/>
  <c r="AB7" i="2"/>
  <c r="Z30" i="2"/>
  <c r="O29" i="8"/>
  <c r="AP29" i="9"/>
  <c r="AR29" i="9" s="1"/>
  <c r="I9" i="23"/>
  <c r="J9" i="23"/>
  <c r="C29" i="7"/>
  <c r="C29" i="9"/>
  <c r="E29" i="9" s="1"/>
  <c r="AA29" i="8"/>
  <c r="BZ29" i="9"/>
  <c r="CB29" i="9" s="1"/>
  <c r="AM23" i="8"/>
  <c r="O13" i="8"/>
  <c r="AE9" i="8"/>
  <c r="G24" i="7"/>
  <c r="AG23" i="8"/>
  <c r="AO13" i="8"/>
  <c r="U10" i="8"/>
  <c r="U27" i="7"/>
  <c r="K11" i="8"/>
  <c r="AA7" i="8"/>
  <c r="AK20" i="7"/>
  <c r="G14" i="7"/>
  <c r="E23" i="8"/>
  <c r="AC9" i="8"/>
  <c r="AK24" i="7"/>
  <c r="O20" i="7"/>
  <c r="Q14" i="7"/>
  <c r="M22" i="8"/>
  <c r="AO24" i="7"/>
  <c r="G22" i="8"/>
  <c r="W10" i="8"/>
  <c r="G27" i="7"/>
  <c r="AC11" i="8"/>
  <c r="AA16" i="7"/>
  <c r="O23" i="8"/>
  <c r="AM11" i="7"/>
  <c r="M15" i="7"/>
  <c r="Q22" i="8"/>
  <c r="AM15" i="7"/>
  <c r="AC23" i="8"/>
  <c r="S16" i="7"/>
  <c r="U11" i="7"/>
  <c r="G13" i="8"/>
  <c r="I20" i="7"/>
  <c r="Q12" i="7"/>
  <c r="AI23" i="7"/>
  <c r="Y14" i="7"/>
  <c r="U9" i="8"/>
  <c r="M7" i="7"/>
  <c r="S11" i="7"/>
  <c r="Y27" i="7"/>
  <c r="O15" i="7"/>
  <c r="AE7" i="8"/>
  <c r="AS30" i="2"/>
  <c r="AB30" i="2" l="1"/>
  <c r="D30" i="2"/>
  <c r="D34" i="2" s="1"/>
  <c r="D36" i="2" s="1"/>
  <c r="W29" i="7"/>
  <c r="D29" i="2"/>
  <c r="G29" i="2"/>
  <c r="G30" i="2"/>
  <c r="G34" i="2" s="1"/>
  <c r="G36" i="2" s="1"/>
  <c r="DV6" i="9"/>
  <c r="DX6" i="9" s="1"/>
  <c r="AI6" i="8"/>
  <c r="W6" i="8"/>
  <c r="I6" i="8"/>
  <c r="AK6" i="8"/>
  <c r="AA6" i="8"/>
  <c r="AM6" i="8"/>
  <c r="AO6" i="8"/>
  <c r="M6" i="8"/>
  <c r="Q6" i="8"/>
  <c r="AC6" i="8"/>
  <c r="AG6" i="8"/>
  <c r="C6" i="8"/>
  <c r="O6" i="8"/>
  <c r="AE6" i="8"/>
  <c r="E6" i="8"/>
  <c r="S6" i="8"/>
  <c r="Y6" i="8"/>
  <c r="G6" i="8"/>
  <c r="U6" i="8"/>
  <c r="K6" i="8"/>
  <c r="O29" i="7"/>
  <c r="S29" i="7"/>
  <c r="AC29" i="7"/>
  <c r="E30" i="2"/>
  <c r="E34" i="2" s="1"/>
  <c r="E36" i="2" s="1"/>
  <c r="DV29" i="9"/>
  <c r="DX29" i="9" s="1"/>
  <c r="G29" i="8"/>
  <c r="Q29" i="8"/>
  <c r="W29" i="8"/>
  <c r="AM29" i="8"/>
  <c r="E29" i="8"/>
  <c r="U29" i="8"/>
  <c r="AK29" i="8"/>
  <c r="Q29" i="7"/>
  <c r="M29" i="7"/>
  <c r="E29" i="2"/>
  <c r="U29" i="7"/>
  <c r="AI29" i="7"/>
  <c r="K6" i="7"/>
  <c r="S6" i="7"/>
  <c r="DS6" i="9"/>
  <c r="DU6" i="9" s="1"/>
  <c r="AM6" i="7"/>
  <c r="AC6" i="7"/>
  <c r="I6" i="7"/>
  <c r="Y6" i="7"/>
  <c r="O6" i="7"/>
  <c r="AO6" i="7"/>
  <c r="AE6" i="7"/>
  <c r="C6" i="7"/>
  <c r="E6" i="7"/>
  <c r="AI6" i="7"/>
  <c r="U6" i="7"/>
  <c r="Q6" i="7"/>
  <c r="G6" i="7"/>
  <c r="AK6" i="7"/>
  <c r="AA6" i="7"/>
  <c r="AG6" i="7"/>
  <c r="W6" i="7"/>
  <c r="M6" i="7"/>
  <c r="I29" i="7"/>
  <c r="DS29" i="9"/>
  <c r="DU29" i="9" s="1"/>
  <c r="K29" i="7"/>
  <c r="AO29" i="7"/>
  <c r="AA29" i="7"/>
</calcChain>
</file>

<file path=xl/sharedStrings.xml><?xml version="1.0" encoding="utf-8"?>
<sst xmlns="http://schemas.openxmlformats.org/spreadsheetml/2006/main" count="2178" uniqueCount="280">
  <si>
    <t>みんなのFX実績表</t>
  </si>
  <si>
    <t>収益状況</t>
  </si>
  <si>
    <t>新規入金</t>
  </si>
  <si>
    <t>追加入金</t>
  </si>
  <si>
    <t>入金件数</t>
  </si>
  <si>
    <t>出金</t>
  </si>
  <si>
    <t>計(円）</t>
  </si>
  <si>
    <t>売買高</t>
  </si>
  <si>
    <t>建玉</t>
  </si>
  <si>
    <t>口座状況</t>
  </si>
  <si>
    <t>顧客情報</t>
  </si>
  <si>
    <t>レート収益(円）</t>
  </si>
  <si>
    <t>スワップ収益(円）</t>
  </si>
  <si>
    <t>計　(円）</t>
  </si>
  <si>
    <t>金額(円）</t>
  </si>
  <si>
    <t>人数</t>
  </si>
  <si>
    <t>数量（万）</t>
  </si>
  <si>
    <t>件数</t>
  </si>
  <si>
    <t>数量(万）</t>
  </si>
  <si>
    <t>申込</t>
  </si>
  <si>
    <t>開設</t>
  </si>
  <si>
    <t>入金</t>
  </si>
  <si>
    <t>復活</t>
  </si>
  <si>
    <t>解約</t>
  </si>
  <si>
    <t>口座解約</t>
  </si>
  <si>
    <t>口座数</t>
  </si>
  <si>
    <t>稼動数</t>
  </si>
  <si>
    <t>現金残高(円）</t>
  </si>
  <si>
    <t>決済損益(円）</t>
  </si>
  <si>
    <t>スワップ損益(円）</t>
  </si>
  <si>
    <t>手数料(円）</t>
  </si>
  <si>
    <t>評価損益(円）</t>
  </si>
  <si>
    <t>有効残高　　　（純資産）　（円）</t>
  </si>
  <si>
    <t>建玉証拠金(円）</t>
  </si>
  <si>
    <t>月計</t>
  </si>
  <si>
    <t>平均</t>
  </si>
  <si>
    <t>営業日数</t>
  </si>
  <si>
    <t>予想値</t>
  </si>
  <si>
    <t>前月</t>
  </si>
  <si>
    <t>前月比</t>
  </si>
  <si>
    <t>みんなのFX実績表 (Minna no FX business results)</t>
  </si>
  <si>
    <t>収益状況(PL)</t>
  </si>
  <si>
    <t>入金
金額</t>
  </si>
  <si>
    <t>入金人数</t>
  </si>
  <si>
    <t>FX
レート収益(円）</t>
  </si>
  <si>
    <t>SC
レート収益(円）</t>
  </si>
  <si>
    <t>合計
レート収益(円）</t>
  </si>
  <si>
    <t>合計 (円)</t>
  </si>
  <si>
    <t>FX
数量（Lot）</t>
  </si>
  <si>
    <t>SC
数量（Lot）</t>
  </si>
  <si>
    <t>合計
数量（Lot）</t>
  </si>
  <si>
    <t>FX
件数</t>
  </si>
  <si>
    <t>SC
件数</t>
  </si>
  <si>
    <t>合計
件数</t>
  </si>
  <si>
    <t>FX
人数</t>
  </si>
  <si>
    <t>SC
人数</t>
  </si>
  <si>
    <t>合計
人数</t>
  </si>
  <si>
    <t>FX
数量（万）</t>
  </si>
  <si>
    <t>SC
数量（万）</t>
  </si>
  <si>
    <t>合計
数量（万）</t>
  </si>
  <si>
    <t>残有口座</t>
  </si>
  <si>
    <t>FX預かり高
（円）</t>
  </si>
  <si>
    <t>SC預かり高
（円）</t>
  </si>
  <si>
    <t>未実現スワップポイント</t>
  </si>
  <si>
    <t>有効残高
　　　（純資産）　（円）</t>
  </si>
  <si>
    <t>営業収益日計</t>
  </si>
  <si>
    <t>USD/JPY</t>
  </si>
  <si>
    <t>EUR/JPY</t>
  </si>
  <si>
    <t>GBP/JPY</t>
  </si>
  <si>
    <t>AUD/JPY</t>
  </si>
  <si>
    <t>NZD/JPY</t>
  </si>
  <si>
    <t>CHF/JPY</t>
  </si>
  <si>
    <t>CAD/JPY</t>
  </si>
  <si>
    <t>ZAR/JPY</t>
  </si>
  <si>
    <t>EUR/USD</t>
  </si>
  <si>
    <t>GBP/USD</t>
  </si>
  <si>
    <t>AUD/USD</t>
  </si>
  <si>
    <t>NZD/USD</t>
  </si>
  <si>
    <t>EUR/GBP</t>
  </si>
  <si>
    <t>EUR/AUD</t>
  </si>
  <si>
    <t>GBP/AUD</t>
  </si>
  <si>
    <t>USD/CHF</t>
  </si>
  <si>
    <t>EUR/CHF</t>
  </si>
  <si>
    <t>GBP/CHF</t>
  </si>
  <si>
    <t>TRY/JPY</t>
  </si>
  <si>
    <t>MXN/JPY</t>
  </si>
  <si>
    <t>合計</t>
  </si>
  <si>
    <t>FX売買高(万）</t>
  </si>
  <si>
    <t>FX
単価(円）</t>
  </si>
  <si>
    <t>シストレ売買高(万）</t>
  </si>
  <si>
    <t>シストレ
レート収益(円）</t>
  </si>
  <si>
    <t>シストレ
単価(円）</t>
  </si>
  <si>
    <t>計</t>
  </si>
  <si>
    <t>通貨ペア別建玉状況(Total)</t>
  </si>
  <si>
    <t>単位：10000</t>
  </si>
  <si>
    <t>総計</t>
  </si>
  <si>
    <t>Buy</t>
  </si>
  <si>
    <t>Sell</t>
  </si>
  <si>
    <t>Net</t>
  </si>
  <si>
    <t>Gross</t>
  </si>
  <si>
    <t>通貨別約定状況(Total)</t>
  </si>
  <si>
    <t>Grand Total</t>
  </si>
  <si>
    <t>Total</t>
  </si>
  <si>
    <t>通貨別シェア</t>
  </si>
  <si>
    <t>レート収益</t>
  </si>
  <si>
    <t>Date</t>
  </si>
  <si>
    <t>Registration Account</t>
  </si>
  <si>
    <t>Opened Account</t>
  </si>
  <si>
    <t>Total Opened Account</t>
  </si>
  <si>
    <t>Active account</t>
  </si>
  <si>
    <t>First Deposit Account</t>
  </si>
  <si>
    <t>Total First Deposit Account</t>
  </si>
  <si>
    <t>Deposit Account</t>
  </si>
  <si>
    <t>Withdrawal Account and Zero balance</t>
  </si>
  <si>
    <t>First Execution Account</t>
  </si>
  <si>
    <t>Total First Execution Account</t>
  </si>
  <si>
    <t>Deposit Amount</t>
  </si>
  <si>
    <t>Withdrawal Amount</t>
  </si>
  <si>
    <t>Account has balance &gt; 0</t>
  </si>
  <si>
    <t>Account has balance &gt; 0 (Corp)</t>
  </si>
  <si>
    <t>Margin Balance</t>
  </si>
  <si>
    <t>Customer unrealized PL (Trade)</t>
  </si>
  <si>
    <t>Customer unrealized PL (SC)</t>
  </si>
  <si>
    <t>Customer unrealized PL(Total)</t>
  </si>
  <si>
    <t>Account has Position (Trade)</t>
  </si>
  <si>
    <t>Account has Position (SC)</t>
  </si>
  <si>
    <t>Account has Position (Total)</t>
  </si>
  <si>
    <t>Position Buy Amount (Trade)</t>
  </si>
  <si>
    <t>Position Buy Amount (SC)</t>
  </si>
  <si>
    <t>Position Buy Amount (Total)</t>
  </si>
  <si>
    <t>Position Sell Amount (Trade)</t>
  </si>
  <si>
    <t>Position Sell Amount (SC)</t>
  </si>
  <si>
    <t>Position Sell Amount (Total)</t>
  </si>
  <si>
    <t>Different</t>
  </si>
  <si>
    <t>Number Lot (Trade)</t>
  </si>
  <si>
    <t>Number Lot (SC)</t>
  </si>
  <si>
    <t>Number Lot (Total)</t>
  </si>
  <si>
    <t>Number Order (Trade)</t>
  </si>
  <si>
    <t>Number Order (SC)</t>
  </si>
  <si>
    <t>Number Order (Total)</t>
  </si>
  <si>
    <t>Number Traded Account (Trade)</t>
  </si>
  <si>
    <t>Number Traded Account (SC)</t>
  </si>
  <si>
    <t>Number Traded Account (Total)</t>
  </si>
  <si>
    <t>Number Lot/Account (Trade)</t>
  </si>
  <si>
    <t>Number Lot/Account (SC)</t>
  </si>
  <si>
    <t>Number Lot/Account (Total)</t>
  </si>
  <si>
    <t>Number Order/Account (Trade)</t>
  </si>
  <si>
    <t>Number Order/Account (SC)</t>
  </si>
  <si>
    <t>Number Order/Account (Total)</t>
  </si>
  <si>
    <t>Number Lot/Order (Trade)</t>
  </si>
  <si>
    <t>Number Lot/Order (SC)</t>
  </si>
  <si>
    <t>Number Lot/Order (Total)</t>
  </si>
  <si>
    <t>Customer order PL(Daily) (Trade)</t>
  </si>
  <si>
    <t>Customer order PL(Daily) (SC)</t>
  </si>
  <si>
    <t>Customer order PL(Daily) (Total)</t>
  </si>
  <si>
    <t>Customer order PL(Monthly) (Trade)</t>
  </si>
  <si>
    <t>Customer order PL(Monthly) (SC)</t>
  </si>
  <si>
    <t>Customer order PL(Monthly) (Total)</t>
  </si>
  <si>
    <t>Spot PL (Trade)</t>
  </si>
  <si>
    <t>Spot PL (SC)</t>
  </si>
  <si>
    <t>Spot PL (CP)</t>
  </si>
  <si>
    <t>Spot PL (Total)</t>
  </si>
  <si>
    <t>Swap PL (Trade)</t>
  </si>
  <si>
    <t>Swap PL (SC)</t>
  </si>
  <si>
    <t>Swap PL (Customer)</t>
  </si>
  <si>
    <t>Swap PL (CP)</t>
  </si>
  <si>
    <t>Swap PL (Total)</t>
  </si>
  <si>
    <t>Commission</t>
  </si>
  <si>
    <t>Total Profit</t>
  </si>
  <si>
    <t>Price Lot</t>
  </si>
  <si>
    <t>ADS</t>
  </si>
  <si>
    <t>ADSUK</t>
  </si>
  <si>
    <t>AXI</t>
  </si>
  <si>
    <t>CT1</t>
  </si>
  <si>
    <t>CT2</t>
  </si>
  <si>
    <t>PHIL</t>
  </si>
  <si>
    <t>SSC</t>
  </si>
  <si>
    <t>SUCD</t>
  </si>
  <si>
    <t>FXCM</t>
  </si>
  <si>
    <t>HIF</t>
  </si>
  <si>
    <t>LMAX</t>
  </si>
  <si>
    <t>SQB</t>
  </si>
  <si>
    <t>Total Cover</t>
  </si>
  <si>
    <t>Cover Rate</t>
  </si>
  <si>
    <t>Discretion Trust (All)</t>
  </si>
  <si>
    <t>Discretion Trust (Corp)</t>
  </si>
  <si>
    <t>Overall for all currency</t>
  </si>
  <si>
    <t>USDJPY</t>
  </si>
  <si>
    <t>EURJPY</t>
  </si>
  <si>
    <t>GBPJPY</t>
  </si>
  <si>
    <t>AUDJPY</t>
  </si>
  <si>
    <t>NZDJPY</t>
  </si>
  <si>
    <t>CHFJPY</t>
  </si>
  <si>
    <t>CADJPY</t>
  </si>
  <si>
    <t>ZARJPY</t>
  </si>
  <si>
    <t>EURUSD</t>
  </si>
  <si>
    <t>GBPUSD</t>
  </si>
  <si>
    <t>AUDUSD</t>
  </si>
  <si>
    <t>NZDUSD</t>
  </si>
  <si>
    <t>EURGBP</t>
  </si>
  <si>
    <t>EURAUD</t>
  </si>
  <si>
    <t>GBPAUD</t>
  </si>
  <si>
    <t>USDCHF</t>
  </si>
  <si>
    <t>EURCHF</t>
  </si>
  <si>
    <t>GBPCHF</t>
  </si>
  <si>
    <t>USDCAD</t>
  </si>
  <si>
    <t>TRYJPY</t>
  </si>
  <si>
    <t>MXNJPY</t>
  </si>
  <si>
    <t>NTD</t>
  </si>
  <si>
    <t>Copy Trade</t>
  </si>
  <si>
    <t>Overall for currency</t>
  </si>
  <si>
    <t>Number traded customer</t>
  </si>
  <si>
    <t>Total sell amount</t>
  </si>
  <si>
    <t>Total buy amount</t>
  </si>
  <si>
    <t>Total amount</t>
  </si>
  <si>
    <t>Total position sell amount</t>
  </si>
  <si>
    <t>Total position buy amount</t>
  </si>
  <si>
    <t>Total position</t>
  </si>
  <si>
    <t>Total amount/number traded customer</t>
  </si>
  <si>
    <t>Position change as previous day</t>
  </si>
  <si>
    <t>Volume</t>
  </si>
  <si>
    <t>Base PL</t>
  </si>
  <si>
    <t>Base P/L</t>
  </si>
  <si>
    <t>First Deposit Amount</t>
  </si>
  <si>
    <t>Number withdrawal count</t>
  </si>
  <si>
    <t>Closed accounts</t>
  </si>
  <si>
    <t>Margin Total</t>
  </si>
  <si>
    <t>FX Margin</t>
  </si>
  <si>
    <t>SC marign</t>
  </si>
  <si>
    <t>Number accounts (balance from 0 to positive)</t>
  </si>
  <si>
    <t>Number accounts (balance from positve to 0</t>
  </si>
  <si>
    <t>Count balance 0 to positive</t>
  </si>
  <si>
    <t>Count balance  positive to 0</t>
  </si>
  <si>
    <t>Current Date</t>
  </si>
  <si>
    <t/>
  </si>
  <si>
    <t>Monthly Number of Deposit customer</t>
  </si>
  <si>
    <t>Monthly Number of Withdrawal customer</t>
  </si>
  <si>
    <t>Monthly Number of FX trading customer</t>
  </si>
  <si>
    <t>Monthly Number of SC trading customer</t>
  </si>
  <si>
    <t>Montly Number trading customer</t>
  </si>
  <si>
    <t>Realized PL</t>
  </si>
  <si>
    <t>Swap PL</t>
  </si>
  <si>
    <t>Currency Pair</t>
  </si>
  <si>
    <t>Spot (Trade account)</t>
  </si>
  <si>
    <t>Spot (SC account)</t>
  </si>
  <si>
    <t>Spot (CFX)</t>
  </si>
  <si>
    <t>Spot (Customer)</t>
  </si>
  <si>
    <t>Spot (CP)</t>
  </si>
  <si>
    <t>Spot (Total)</t>
  </si>
  <si>
    <t>Swap (Trade account)</t>
  </si>
  <si>
    <t>Swap (SC account)</t>
  </si>
  <si>
    <t>Swap (CFX)</t>
  </si>
  <si>
    <t>Swap (Customer)</t>
  </si>
  <si>
    <t>Swap (CP)</t>
  </si>
  <si>
    <t>Swap (Total)</t>
  </si>
  <si>
    <t>Profit Total</t>
  </si>
  <si>
    <t>Total Trade Amount</t>
  </si>
  <si>
    <t>SYMBOL</t>
  </si>
  <si>
    <t>FRONT_DATE</t>
  </si>
  <si>
    <t>MinFx Position</t>
  </si>
  <si>
    <t>LightFX Position</t>
  </si>
  <si>
    <t>Product</t>
  </si>
  <si>
    <t>DaylySwapMinFx</t>
  </si>
  <si>
    <t>DailySwapLightFX</t>
  </si>
  <si>
    <t>SwapSC</t>
  </si>
  <si>
    <t>Swap CP</t>
  </si>
  <si>
    <t>SwapTotal</t>
  </si>
  <si>
    <t>LightFX Gross</t>
  </si>
  <si>
    <t>MinFx&amp;MinST Gross</t>
  </si>
  <si>
    <t>LightFX Swap PL</t>
  </si>
  <si>
    <t>MinFX Swap PL</t>
  </si>
  <si>
    <t>Swap Total</t>
  </si>
  <si>
    <t>Company</t>
  </si>
  <si>
    <t>Group</t>
  </si>
  <si>
    <t>Side</t>
  </si>
  <si>
    <t>CustomerID</t>
  </si>
  <si>
    <t>AccountID</t>
  </si>
  <si>
    <t>ContractID</t>
  </si>
  <si>
    <t>DaySwap</t>
  </si>
  <si>
    <t>DepositCurrency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</si>
</sst>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_ ;[Red]\-0\ "/>
    <numFmt numFmtId="166" formatCode="0.0_);[Red]\(0.0\)"/>
    <numFmt numFmtId="167" formatCode="yyyy&quot;年&quot;m&quot;月&quot;d&quot;日&quot;;@"/>
    <numFmt numFmtId="168" formatCode="#,##0_ ;[Red]\-#,##0\ "/>
    <numFmt numFmtId="169" formatCode="0.0_ ;[Red]\-0.0\ "/>
    <numFmt numFmtId="170" formatCode="yyyy/m/d;@"/>
    <numFmt numFmtId="171" formatCode="m&quot;月&quot;d&quot;日&quot;;@"/>
  </numFmts>
  <fonts count="13">
    <font>
      <sz val="11"/>
      <name val="ＭＳ Ｐゴシック"/>
      <charset val="128"/>
    </font>
    <font>
      <sz val="9"/>
      <name val="ＭＳ Ｐゴシック"/>
      <charset val="128"/>
    </font>
    <font>
      <sz val="8"/>
      <name val="ＭＳ Ｐゴシック"/>
      <charset val="128"/>
    </font>
    <font>
      <sz val="11"/>
      <color theme="1"/>
      <name val="Calibri"/>
      <charset val="134"/>
      <scheme val="minor"/>
    </font>
    <font>
      <sz val="11"/>
      <color theme="1"/>
      <name val="Calibri"/>
      <charset val="128"/>
      <scheme val="minor"/>
    </font>
    <font>
      <b/>
      <sz val="11"/>
      <name val="ＭＳ Ｐゴシック"/>
      <charset val="128"/>
    </font>
    <font>
      <sz val="11"/>
      <color theme="0"/>
      <name val="ＭＳ Ｐゴシック"/>
      <charset val="128"/>
    </font>
    <font>
      <b/>
      <sz val="9"/>
      <name val="ＭＳ Ｐゴシック"/>
      <charset val="128"/>
    </font>
    <font>
      <sz val="9"/>
      <color theme="1"/>
      <name val="Calibri"/>
      <charset val="134"/>
      <scheme val="minor"/>
    </font>
    <font>
      <sz val="9"/>
      <color theme="1"/>
      <name val="ＭＳ Ｐゴシック"/>
      <charset val="128"/>
    </font>
    <font>
      <sz val="9"/>
      <color indexed="12"/>
      <name val="ＭＳ Ｐゴシック"/>
      <charset val="128"/>
    </font>
    <font>
      <sz val="9"/>
      <color indexed="8"/>
      <name val="ＭＳ Ｐゴシック"/>
      <charset val="128"/>
    </font>
    <font>
      <sz val="1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71">
    <border>
      <left/>
      <right/>
      <top/>
      <bottom/>
      <diagonal/>
    </border>
    <border>
      <left style="double">
        <color indexed="8"/>
      </left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/>
      <top style="double">
        <color indexed="8"/>
      </top>
      <bottom style="thin">
        <color indexed="55"/>
      </bottom>
      <diagonal/>
    </border>
    <border>
      <left style="double">
        <color indexed="8"/>
      </left>
      <right/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thin">
        <color indexed="55"/>
      </bottom>
      <diagonal/>
    </border>
    <border>
      <left style="double">
        <color indexed="8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thin">
        <color indexed="55"/>
      </right>
      <top/>
      <bottom style="double">
        <color indexed="8"/>
      </bottom>
      <diagonal/>
    </border>
    <border>
      <left style="thin">
        <color indexed="55"/>
      </left>
      <right/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indexed="8"/>
      </left>
      <right/>
      <top style="thin">
        <color indexed="55"/>
      </top>
      <bottom style="thin">
        <color indexed="55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indexed="23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auto="1"/>
      </top>
      <bottom style="double">
        <color auto="1"/>
      </bottom>
      <diagonal/>
    </border>
    <border>
      <left style="thin">
        <color indexed="23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indexed="23"/>
      </right>
      <top style="double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double">
        <color auto="1"/>
      </top>
      <bottom style="thin">
        <color indexed="23"/>
      </bottom>
      <diagonal/>
    </border>
    <border>
      <left style="thin">
        <color indexed="23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indexed="23"/>
      </bottom>
      <diagonal/>
    </border>
    <border>
      <left/>
      <right style="double">
        <color auto="1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double">
        <color auto="1"/>
      </right>
      <top style="double">
        <color indexed="8"/>
      </top>
      <bottom style="thin">
        <color indexed="55"/>
      </bottom>
      <diagonal/>
    </border>
    <border>
      <left style="double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double">
        <color auto="1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uble">
        <color auto="1"/>
      </right>
      <top style="thin">
        <color indexed="55"/>
      </top>
      <bottom style="thin">
        <color indexed="55"/>
      </bottom>
      <diagonal/>
    </border>
    <border>
      <left style="double">
        <color auto="1"/>
      </left>
      <right style="thin">
        <color indexed="55"/>
      </right>
      <top style="double">
        <color auto="1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double">
        <color auto="1"/>
      </top>
      <bottom style="thin">
        <color indexed="55"/>
      </bottom>
      <diagonal/>
    </border>
    <border>
      <left style="thin">
        <color indexed="55"/>
      </left>
      <right style="double">
        <color auto="1"/>
      </right>
      <top style="double">
        <color auto="1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double">
        <color auto="1"/>
      </left>
      <right style="thin">
        <color indexed="55"/>
      </right>
      <top style="thin">
        <color indexed="55"/>
      </top>
      <bottom/>
      <diagonal/>
    </border>
    <border>
      <left style="double">
        <color auto="1"/>
      </left>
      <right style="thin">
        <color indexed="55"/>
      </right>
      <top style="double">
        <color indexed="8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auto="1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double">
        <color indexed="8"/>
      </right>
      <top style="double">
        <color indexed="8"/>
      </top>
      <bottom style="thin">
        <color indexed="55"/>
      </bottom>
      <diagonal/>
    </border>
    <border>
      <left style="thin">
        <color indexed="55"/>
      </left>
      <right style="double">
        <color indexed="8"/>
      </right>
      <top style="thin">
        <color indexed="55"/>
      </top>
      <bottom/>
      <diagonal/>
    </border>
    <border>
      <left style="thin">
        <color indexed="55"/>
      </left>
      <right style="double">
        <color indexed="8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 style="thin">
        <color indexed="55"/>
      </bottom>
      <diagonal/>
    </border>
    <border>
      <left/>
      <right style="double">
        <color indexed="8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8"/>
      </left>
      <right style="thin">
        <color indexed="55"/>
      </right>
      <top style="thin">
        <color indexed="55"/>
      </top>
      <bottom style="double">
        <color indexed="8"/>
      </bottom>
      <diagonal/>
    </border>
    <border>
      <left style="thin">
        <color indexed="55"/>
      </left>
      <right style="double">
        <color indexed="8"/>
      </right>
      <top style="thin">
        <color indexed="55"/>
      </top>
      <bottom style="double">
        <color indexed="8"/>
      </bottom>
      <diagonal/>
    </border>
    <border>
      <left style="double">
        <color indexed="8"/>
      </left>
      <right style="thin">
        <color indexed="55"/>
      </right>
      <top/>
      <bottom style="thin">
        <color indexed="55"/>
      </bottom>
      <diagonal/>
    </border>
    <border>
      <left/>
      <right/>
      <top style="double">
        <color auto="1"/>
      </top>
      <bottom/>
      <diagonal/>
    </border>
    <border>
      <left style="thin">
        <color indexed="55"/>
      </left>
      <right style="double">
        <color indexed="8"/>
      </right>
      <top/>
      <bottom style="double">
        <color indexed="8"/>
      </bottom>
      <diagonal/>
    </border>
    <border>
      <left/>
      <right style="thin">
        <color indexed="55"/>
      </right>
      <top/>
      <bottom style="double">
        <color indexed="8"/>
      </bottom>
      <diagonal/>
    </border>
    <border>
      <left style="thin">
        <color indexed="55"/>
      </left>
      <right style="double">
        <color auto="1"/>
      </right>
      <top style="double">
        <color theme="1"/>
      </top>
      <bottom style="thin">
        <color indexed="55"/>
      </bottom>
      <diagonal/>
    </border>
    <border>
      <left style="thin">
        <color indexed="55"/>
      </left>
      <right style="double">
        <color auto="1"/>
      </right>
      <top/>
      <bottom style="double">
        <color indexed="8"/>
      </bottom>
      <diagonal/>
    </border>
    <border>
      <left style="double">
        <color auto="1"/>
      </left>
      <right style="thin">
        <color indexed="55"/>
      </right>
      <top/>
      <bottom style="double">
        <color auto="1"/>
      </bottom>
      <diagonal/>
    </border>
    <border>
      <left style="thin">
        <color indexed="55"/>
      </left>
      <right style="thin">
        <color indexed="55"/>
      </right>
      <top/>
      <bottom style="double">
        <color auto="1"/>
      </bottom>
      <diagonal/>
    </border>
    <border>
      <left style="thin">
        <color indexed="55"/>
      </left>
      <right style="double">
        <color auto="1"/>
      </right>
      <top/>
      <bottom style="double">
        <color auto="1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indexed="55"/>
      </left>
      <right style="double">
        <color rgb="FF000000"/>
      </right>
      <top style="double">
        <color indexed="8"/>
      </top>
      <bottom style="thin">
        <color indexed="55"/>
      </bottom>
      <diagonal/>
    </border>
    <border>
      <left style="double">
        <color indexed="8"/>
      </left>
      <right style="thin">
        <color indexed="55"/>
      </right>
      <top style="thin">
        <color indexed="55"/>
      </top>
      <bottom style="double">
        <color rgb="FF000000"/>
      </bottom>
      <diagonal/>
    </border>
    <border>
      <left style="thin">
        <color indexed="55"/>
      </left>
      <right style="double">
        <color rgb="FF000000"/>
      </right>
      <top style="thin">
        <color indexed="55"/>
      </top>
      <bottom style="double">
        <color rgb="FF000000"/>
      </bottom>
      <diagonal/>
    </border>
    <border>
      <left style="double">
        <color auto="1"/>
      </left>
      <right style="thin">
        <color auto="1"/>
      </right>
      <top style="thin">
        <color indexed="23"/>
      </top>
      <bottom style="double">
        <color auto="1"/>
      </bottom>
      <diagonal/>
    </border>
    <border>
      <left style="thin">
        <color indexed="55"/>
      </left>
      <right style="double">
        <color auto="1"/>
      </right>
      <top style="thin">
        <color indexed="55"/>
      </top>
      <bottom style="double">
        <color auto="1"/>
      </bottom>
      <diagonal/>
    </border>
    <border>
      <left style="double">
        <color auto="1"/>
      </left>
      <right style="thin">
        <color indexed="54"/>
      </right>
      <top style="double">
        <color auto="1"/>
      </top>
      <bottom style="thin">
        <color indexed="54"/>
      </bottom>
      <diagonal/>
    </border>
    <border>
      <left style="thin">
        <color indexed="54"/>
      </left>
      <right style="double">
        <color auto="1"/>
      </right>
      <top style="double">
        <color auto="1"/>
      </top>
      <bottom style="thin">
        <color indexed="54"/>
      </bottom>
      <diagonal/>
    </border>
    <border>
      <left style="double">
        <color auto="1"/>
      </left>
      <right/>
      <top style="double">
        <color auto="1"/>
      </top>
      <bottom style="thin">
        <color indexed="54"/>
      </bottom>
      <diagonal/>
    </border>
    <border>
      <left/>
      <right/>
      <top style="double">
        <color auto="1"/>
      </top>
      <bottom style="thin">
        <color indexed="54"/>
      </bottom>
      <diagonal/>
    </border>
    <border>
      <left/>
      <right style="double">
        <color auto="1"/>
      </right>
      <top style="double">
        <color auto="1"/>
      </top>
      <bottom style="thin">
        <color indexed="54"/>
      </bottom>
      <diagonal/>
    </border>
    <border>
      <left style="double">
        <color auto="1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double">
        <color auto="1"/>
      </right>
      <top style="thin">
        <color indexed="54"/>
      </top>
      <bottom/>
      <diagonal/>
    </border>
    <border>
      <left/>
      <right style="thin">
        <color indexed="54"/>
      </right>
      <top style="thin">
        <color indexed="54"/>
      </top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/>
      <diagonal/>
    </border>
    <border>
      <left style="double">
        <color auto="1"/>
      </left>
      <right/>
      <top style="thin">
        <color indexed="54"/>
      </top>
      <bottom style="thin">
        <color indexed="54"/>
      </bottom>
      <diagonal/>
    </border>
    <border>
      <left style="double">
        <color indexed="8"/>
      </left>
      <right style="thin">
        <color indexed="54"/>
      </right>
      <top style="double">
        <color indexed="8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double">
        <color indexed="8"/>
      </top>
      <bottom style="thin">
        <color indexed="54"/>
      </bottom>
      <diagonal/>
    </border>
    <border>
      <left style="thin">
        <color indexed="54"/>
      </left>
      <right style="double">
        <color indexed="8"/>
      </right>
      <top style="double">
        <color indexed="8"/>
      </top>
      <bottom style="thin">
        <color indexed="54"/>
      </bottom>
      <diagonal/>
    </border>
    <border>
      <left style="double">
        <color indexed="8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indexed="54"/>
      </left>
      <right style="double">
        <color indexed="8"/>
      </right>
      <top style="thin">
        <color indexed="54"/>
      </top>
      <bottom style="thin">
        <color indexed="54"/>
      </bottom>
      <diagonal/>
    </border>
    <border>
      <left style="double">
        <color auto="1"/>
      </left>
      <right style="thin">
        <color indexed="54"/>
      </right>
      <top style="thin">
        <color indexed="54"/>
      </top>
      <bottom style="double">
        <color auto="1"/>
      </bottom>
      <diagonal/>
    </border>
    <border>
      <left style="thin">
        <color indexed="54"/>
      </left>
      <right style="double">
        <color auto="1"/>
      </right>
      <top/>
      <bottom style="double">
        <color auto="1"/>
      </bottom>
      <diagonal/>
    </border>
    <border>
      <left/>
      <right style="thin">
        <color indexed="54"/>
      </right>
      <top/>
      <bottom style="double">
        <color auto="1"/>
      </bottom>
      <diagonal/>
    </border>
    <border>
      <left style="thin">
        <color indexed="54"/>
      </left>
      <right style="thin">
        <color indexed="54"/>
      </right>
      <top/>
      <bottom style="double">
        <color auto="1"/>
      </bottom>
      <diagonal/>
    </border>
    <border>
      <left/>
      <right style="thin">
        <color indexed="54"/>
      </right>
      <top style="double">
        <color indexed="8"/>
      </top>
      <bottom style="thin">
        <color indexed="54"/>
      </bottom>
      <diagonal/>
    </border>
    <border>
      <left/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double">
        <color auto="1"/>
      </top>
      <bottom style="thin">
        <color indexed="55"/>
      </bottom>
      <diagonal/>
    </border>
    <border>
      <left style="thin">
        <color theme="2" tint="-9.9917600024414813E-2"/>
      </left>
      <right/>
      <top style="double">
        <color auto="1"/>
      </top>
      <bottom style="thin">
        <color indexed="55"/>
      </bottom>
      <diagonal/>
    </border>
    <border>
      <left/>
      <right/>
      <top style="double">
        <color auto="1"/>
      </top>
      <bottom style="thin">
        <color indexed="55"/>
      </bottom>
      <diagonal/>
    </border>
    <border>
      <left style="thin">
        <color indexed="55"/>
      </left>
      <right/>
      <top style="double">
        <color auto="1"/>
      </top>
      <bottom style="thin">
        <color indexed="55"/>
      </bottom>
      <diagonal/>
    </border>
    <border>
      <left/>
      <right style="double">
        <color auto="1"/>
      </right>
      <top style="double">
        <color auto="1"/>
      </top>
      <bottom style="thin">
        <color indexed="55"/>
      </bottom>
      <diagonal/>
    </border>
    <border>
      <left style="double">
        <color auto="1"/>
      </left>
      <right/>
      <top style="thin">
        <color indexed="55"/>
      </top>
      <bottom style="thin">
        <color indexed="55"/>
      </bottom>
      <diagonal/>
    </border>
    <border>
      <left style="thin">
        <color theme="2" tint="-9.9917600024414813E-2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double">
        <color auto="1"/>
      </right>
      <top style="thin">
        <color indexed="55"/>
      </top>
      <bottom style="thin">
        <color indexed="55"/>
      </bottom>
      <diagonal/>
    </border>
    <border>
      <left style="double">
        <color auto="1"/>
      </left>
      <right style="thin">
        <color indexed="22"/>
      </right>
      <top style="double">
        <color auto="1"/>
      </top>
      <bottom style="thin">
        <color indexed="22"/>
      </bottom>
      <diagonal/>
    </border>
    <border>
      <left style="thin">
        <color indexed="22"/>
      </left>
      <right/>
      <top style="double">
        <color auto="1"/>
      </top>
      <bottom style="thin">
        <color indexed="22"/>
      </bottom>
      <diagonal/>
    </border>
    <border>
      <left style="double">
        <color auto="1"/>
      </left>
      <right/>
      <top style="double">
        <color auto="1"/>
      </top>
      <bottom style="thin">
        <color indexed="22"/>
      </bottom>
      <diagonal/>
    </border>
    <border>
      <left/>
      <right/>
      <top style="double">
        <color auto="1"/>
      </top>
      <bottom style="thin">
        <color indexed="22"/>
      </bottom>
      <diagonal/>
    </border>
    <border>
      <left style="thin">
        <color auto="1"/>
      </left>
      <right style="thin">
        <color indexed="22"/>
      </right>
      <top style="double">
        <color auto="1"/>
      </top>
      <bottom style="thin">
        <color indexed="22"/>
      </bottom>
      <diagonal/>
    </border>
    <border>
      <left style="double">
        <color auto="1"/>
      </left>
      <right style="thin">
        <color indexed="22"/>
      </right>
      <top style="thin">
        <color indexed="22"/>
      </top>
      <bottom style="double">
        <color auto="1"/>
      </bottom>
      <diagonal/>
    </border>
    <border>
      <left style="thin">
        <color indexed="22"/>
      </left>
      <right/>
      <top style="thin">
        <color indexed="22"/>
      </top>
      <bottom style="double">
        <color auto="1"/>
      </bottom>
      <diagonal/>
    </border>
    <border>
      <left style="double">
        <color auto="1"/>
      </left>
      <right/>
      <top style="thin">
        <color indexed="22"/>
      </top>
      <bottom style="double">
        <color auto="1"/>
      </bottom>
      <diagonal/>
    </border>
    <border>
      <left/>
      <right/>
      <top style="thin">
        <color indexed="22"/>
      </top>
      <bottom style="double">
        <color auto="1"/>
      </bottom>
      <diagonal/>
    </border>
    <border>
      <left style="thin">
        <color auto="1"/>
      </left>
      <right style="thin">
        <color indexed="22"/>
      </right>
      <top style="thin">
        <color indexed="22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indexed="22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double">
        <color auto="1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double">
        <color auto="1"/>
      </top>
      <bottom style="thin">
        <color indexed="55"/>
      </bottom>
      <diagonal/>
    </border>
    <border>
      <left style="thin">
        <color indexed="22"/>
      </left>
      <right style="thin">
        <color indexed="22"/>
      </right>
      <top style="double">
        <color auto="1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8"/>
      </left>
      <right style="thin">
        <color indexed="22"/>
      </right>
      <top style="double">
        <color indexed="8"/>
      </top>
      <bottom style="thin">
        <color indexed="22"/>
      </bottom>
      <diagonal/>
    </border>
    <border>
      <left/>
      <right style="thin">
        <color indexed="22"/>
      </right>
      <top style="double">
        <color indexed="8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double">
        <color indexed="8"/>
      </top>
      <bottom style="thin">
        <color indexed="22"/>
      </bottom>
      <diagonal/>
    </border>
    <border>
      <left style="double">
        <color indexed="8"/>
      </left>
      <right style="thin">
        <color indexed="22"/>
      </right>
      <top style="thin">
        <color indexed="22"/>
      </top>
      <bottom style="double">
        <color indexed="8"/>
      </bottom>
      <diagonal/>
    </border>
    <border>
      <left/>
      <right style="thin">
        <color indexed="22"/>
      </right>
      <top style="thin">
        <color indexed="22"/>
      </top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8"/>
      </bottom>
      <diagonal/>
    </border>
    <border>
      <left style="double">
        <color indexed="8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double">
        <color indexed="8"/>
      </top>
      <bottom style="thin">
        <color indexed="22"/>
      </bottom>
      <diagonal/>
    </border>
    <border>
      <left style="double">
        <color auto="1"/>
      </left>
      <right style="thin">
        <color indexed="22"/>
      </right>
      <top style="double">
        <color indexed="8"/>
      </top>
      <bottom style="thin">
        <color indexed="22"/>
      </bottom>
      <diagonal/>
    </border>
    <border>
      <left style="thin">
        <color indexed="22"/>
      </left>
      <right style="double">
        <color auto="1"/>
      </right>
      <top style="double">
        <color indexed="8"/>
      </top>
      <bottom style="thin">
        <color indexed="22"/>
      </bottom>
      <diagonal/>
    </border>
    <border>
      <left/>
      <right style="thin">
        <color indexed="22"/>
      </right>
      <top style="double">
        <color auto="1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8"/>
      </bottom>
      <diagonal/>
    </border>
    <border>
      <left style="double">
        <color auto="1"/>
      </left>
      <right style="thin">
        <color indexed="22"/>
      </right>
      <top style="thin">
        <color indexed="22"/>
      </top>
      <bottom style="double">
        <color indexed="8"/>
      </bottom>
      <diagonal/>
    </border>
    <border>
      <left style="thin">
        <color indexed="22"/>
      </left>
      <right style="double">
        <color auto="1"/>
      </right>
      <top style="thin">
        <color indexed="22"/>
      </top>
      <bottom style="double">
        <color indexed="8"/>
      </bottom>
      <diagonal/>
    </border>
    <border>
      <left style="thin">
        <color indexed="22"/>
      </left>
      <right style="double">
        <color indexed="8"/>
      </right>
      <top style="double">
        <color indexed="8"/>
      </top>
      <bottom style="thin">
        <color indexed="22"/>
      </bottom>
      <diagonal/>
    </border>
    <border>
      <left style="double">
        <color indexed="8"/>
      </left>
      <right style="thin">
        <color indexed="22"/>
      </right>
      <top style="double">
        <color auto="1"/>
      </top>
      <bottom style="thin">
        <color indexed="22"/>
      </bottom>
      <diagonal/>
    </border>
    <border>
      <left style="thin">
        <color indexed="22"/>
      </left>
      <right style="double">
        <color indexed="8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double">
        <color indexed="8"/>
      </right>
      <top style="thin">
        <color indexed="22"/>
      </top>
      <bottom style="double">
        <color indexed="8"/>
      </bottom>
      <diagonal/>
    </border>
    <border>
      <left style="thin">
        <color indexed="22"/>
      </left>
      <right style="double">
        <color indexed="8"/>
      </right>
      <top style="double">
        <color auto="1"/>
      </top>
      <bottom style="thin">
        <color indexed="22"/>
      </bottom>
      <diagonal/>
    </border>
    <border>
      <left style="thin">
        <color indexed="22"/>
      </left>
      <right style="double">
        <color indexed="8"/>
      </right>
      <top style="thin">
        <color indexed="22"/>
      </top>
      <bottom style="double">
        <color auto="1"/>
      </bottom>
      <diagonal/>
    </border>
    <border>
      <left style="double">
        <color auto="1"/>
      </left>
      <right style="thin">
        <color indexed="55"/>
      </right>
      <top style="thin">
        <color indexed="55"/>
      </top>
      <bottom style="double">
        <color auto="1"/>
      </bottom>
      <diagonal/>
    </border>
    <border>
      <left style="thin">
        <color indexed="55"/>
      </left>
      <right/>
      <top style="thin">
        <color indexed="55"/>
      </top>
      <bottom style="double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double">
        <color auto="1"/>
      </bottom>
      <diagonal/>
    </border>
    <border>
      <left style="thin">
        <color indexed="22"/>
      </left>
      <right style="double">
        <color auto="1"/>
      </right>
      <top style="double">
        <color auto="1"/>
      </top>
      <bottom style="thin">
        <color indexed="22"/>
      </bottom>
      <diagonal/>
    </border>
    <border>
      <left style="thin">
        <color indexed="22"/>
      </left>
      <right style="double">
        <color auto="1"/>
      </right>
      <top style="thin">
        <color indexed="22"/>
      </top>
      <bottom style="double">
        <color auto="1"/>
      </bottom>
      <diagonal/>
    </border>
    <border>
      <left style="thin">
        <color indexed="22"/>
      </left>
      <right style="double">
        <color auto="1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>
      <alignment vertical="center"/>
    </xf>
    <xf numFmtId="3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4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38" fontId="1" fillId="0" borderId="5" xfId="1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38" fontId="1" fillId="0" borderId="7" xfId="1" applyFont="1" applyBorder="1">
      <alignment vertical="center"/>
    </xf>
    <xf numFmtId="38" fontId="1" fillId="0" borderId="10" xfId="1" applyFont="1" applyBorder="1">
      <alignment vertical="center"/>
    </xf>
    <xf numFmtId="0" fontId="1" fillId="0" borderId="11" xfId="0" applyFont="1" applyBorder="1">
      <alignment vertical="center"/>
    </xf>
    <xf numFmtId="38" fontId="1" fillId="0" borderId="3" xfId="1" applyFont="1" applyBorder="1">
      <alignment vertical="center"/>
    </xf>
    <xf numFmtId="38" fontId="1" fillId="0" borderId="12" xfId="1" applyFont="1" applyBorder="1">
      <alignment vertical="center"/>
    </xf>
    <xf numFmtId="38" fontId="1" fillId="0" borderId="13" xfId="1" applyFont="1" applyBorder="1">
      <alignment vertical="center"/>
    </xf>
    <xf numFmtId="38" fontId="1" fillId="0" borderId="0" xfId="1" applyFont="1">
      <alignment vertical="center"/>
    </xf>
    <xf numFmtId="168" fontId="1" fillId="0" borderId="0" xfId="1" applyNumberFormat="1" applyFont="1">
      <alignment vertical="center"/>
    </xf>
    <xf numFmtId="38" fontId="1" fillId="0" borderId="0" xfId="1" applyFont="1" applyFill="1">
      <alignment vertical="center"/>
    </xf>
    <xf numFmtId="14" fontId="2" fillId="0" borderId="0" xfId="0" applyNumberFormat="1" applyFont="1">
      <alignment vertical="center"/>
    </xf>
    <xf numFmtId="38" fontId="1" fillId="2" borderId="21" xfId="1" applyFont="1" applyFill="1" applyBorder="1" applyAlignment="1">
      <alignment horizontal="center" vertical="center"/>
    </xf>
    <xf numFmtId="38" fontId="1" fillId="2" borderId="22" xfId="1" applyFont="1" applyFill="1" applyBorder="1" applyAlignment="1">
      <alignment horizontal="center" vertical="center"/>
    </xf>
    <xf numFmtId="38" fontId="1" fillId="2" borderId="23" xfId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38" fontId="1" fillId="0" borderId="25" xfId="1" applyFont="1" applyBorder="1">
      <alignment vertical="center"/>
    </xf>
    <xf numFmtId="38" fontId="1" fillId="0" borderId="26" xfId="1" applyFont="1" applyBorder="1">
      <alignment vertical="center"/>
    </xf>
    <xf numFmtId="38" fontId="1" fillId="0" borderId="27" xfId="1" applyFont="1" applyBorder="1">
      <alignment vertical="center"/>
    </xf>
    <xf numFmtId="0" fontId="1" fillId="0" borderId="28" xfId="0" applyFont="1" applyBorder="1" applyAlignment="1">
      <alignment horizontal="center" vertical="center"/>
    </xf>
    <xf numFmtId="38" fontId="1" fillId="0" borderId="29" xfId="1" applyFont="1" applyBorder="1">
      <alignment vertical="center"/>
    </xf>
    <xf numFmtId="38" fontId="1" fillId="0" borderId="30" xfId="1" applyFont="1" applyBorder="1">
      <alignment vertical="center"/>
    </xf>
    <xf numFmtId="38" fontId="1" fillId="0" borderId="31" xfId="1" applyFont="1" applyBorder="1">
      <alignment vertical="center"/>
    </xf>
    <xf numFmtId="168" fontId="1" fillId="2" borderId="22" xfId="1" applyNumberFormat="1" applyFont="1" applyFill="1" applyBorder="1" applyAlignment="1">
      <alignment horizontal="center" vertical="center"/>
    </xf>
    <xf numFmtId="168" fontId="1" fillId="0" borderId="26" xfId="1" applyNumberFormat="1" applyFont="1" applyBorder="1">
      <alignment vertical="center"/>
    </xf>
    <xf numFmtId="168" fontId="1" fillId="0" borderId="30" xfId="1" applyNumberFormat="1" applyFont="1" applyBorder="1">
      <alignment vertical="center"/>
    </xf>
    <xf numFmtId="38" fontId="1" fillId="0" borderId="25" xfId="1" applyFont="1" applyFill="1" applyBorder="1">
      <alignment vertical="center"/>
    </xf>
    <xf numFmtId="38" fontId="1" fillId="0" borderId="26" xfId="1" applyFont="1" applyFill="1" applyBorder="1">
      <alignment vertical="center"/>
    </xf>
    <xf numFmtId="38" fontId="1" fillId="0" borderId="27" xfId="1" applyFont="1" applyFill="1" applyBorder="1">
      <alignment vertical="center"/>
    </xf>
    <xf numFmtId="38" fontId="1" fillId="0" borderId="29" xfId="1" applyFont="1" applyFill="1" applyBorder="1">
      <alignment vertical="center"/>
    </xf>
    <xf numFmtId="38" fontId="1" fillId="0" borderId="30" xfId="1" applyFont="1" applyFill="1" applyBorder="1">
      <alignment vertical="center"/>
    </xf>
    <xf numFmtId="38" fontId="1" fillId="0" borderId="31" xfId="1" applyFont="1" applyFill="1" applyBorder="1">
      <alignment vertical="center"/>
    </xf>
    <xf numFmtId="38" fontId="1" fillId="0" borderId="36" xfId="1" applyFont="1" applyBorder="1">
      <alignment vertical="center"/>
    </xf>
    <xf numFmtId="38" fontId="1" fillId="0" borderId="37" xfId="1" applyFont="1" applyBorder="1">
      <alignment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38" fontId="1" fillId="0" borderId="1" xfId="1" applyFont="1" applyBorder="1" applyAlignment="1">
      <alignment horizontal="center" vertical="center"/>
    </xf>
    <xf numFmtId="38" fontId="1" fillId="0" borderId="1" xfId="1" applyFont="1" applyBorder="1">
      <alignment vertical="center"/>
    </xf>
    <xf numFmtId="38" fontId="1" fillId="0" borderId="38" xfId="1" applyFont="1" applyBorder="1">
      <alignment vertical="center"/>
    </xf>
    <xf numFmtId="38" fontId="1" fillId="0" borderId="2" xfId="1" applyFont="1" applyBorder="1">
      <alignment vertical="center"/>
    </xf>
    <xf numFmtId="38" fontId="1" fillId="0" borderId="39" xfId="1" applyFont="1" applyBorder="1">
      <alignment vertical="center"/>
    </xf>
    <xf numFmtId="38" fontId="1" fillId="0" borderId="6" xfId="1" applyFont="1" applyBorder="1" applyAlignment="1">
      <alignment horizontal="center" vertical="center"/>
    </xf>
    <xf numFmtId="38" fontId="1" fillId="0" borderId="6" xfId="1" applyFont="1" applyBorder="1">
      <alignment vertical="center"/>
    </xf>
    <xf numFmtId="38" fontId="1" fillId="0" borderId="44" xfId="1" applyFont="1" applyBorder="1">
      <alignment vertical="center"/>
    </xf>
    <xf numFmtId="38" fontId="1" fillId="0" borderId="45" xfId="1" applyFont="1" applyBorder="1">
      <alignment vertical="center"/>
    </xf>
    <xf numFmtId="38" fontId="1" fillId="0" borderId="46" xfId="1" applyFont="1" applyBorder="1">
      <alignment vertical="center"/>
    </xf>
    <xf numFmtId="38" fontId="2" fillId="0" borderId="8" xfId="1" applyFont="1" applyBorder="1">
      <alignment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38" fontId="1" fillId="0" borderId="4" xfId="1" applyFont="1" applyBorder="1">
      <alignment vertical="center"/>
    </xf>
    <xf numFmtId="38" fontId="1" fillId="0" borderId="52" xfId="1" applyFont="1" applyBorder="1">
      <alignment vertical="center"/>
    </xf>
    <xf numFmtId="38" fontId="1" fillId="0" borderId="53" xfId="1" applyFont="1" applyBorder="1">
      <alignment vertical="center"/>
    </xf>
    <xf numFmtId="38" fontId="1" fillId="0" borderId="54" xfId="1" applyFont="1" applyBorder="1">
      <alignment vertical="center"/>
    </xf>
    <xf numFmtId="0" fontId="1" fillId="2" borderId="56" xfId="0" applyFont="1" applyFill="1" applyBorder="1" applyAlignment="1">
      <alignment horizontal="center" vertical="center"/>
    </xf>
    <xf numFmtId="38" fontId="1" fillId="0" borderId="55" xfId="1" applyFont="1" applyBorder="1">
      <alignment vertical="center"/>
    </xf>
    <xf numFmtId="38" fontId="1" fillId="0" borderId="57" xfId="1" applyFont="1" applyBorder="1">
      <alignment vertical="center"/>
    </xf>
    <xf numFmtId="38" fontId="1" fillId="0" borderId="59" xfId="1" applyFont="1" applyBorder="1">
      <alignment vertical="center"/>
    </xf>
    <xf numFmtId="38" fontId="1" fillId="0" borderId="60" xfId="1" applyFont="1" applyBorder="1">
      <alignment vertical="center"/>
    </xf>
    <xf numFmtId="38" fontId="2" fillId="0" borderId="61" xfId="1" applyFont="1" applyBorder="1">
      <alignment vertical="center"/>
    </xf>
    <xf numFmtId="38" fontId="2" fillId="0" borderId="9" xfId="1" applyFont="1" applyBorder="1">
      <alignment vertical="center"/>
    </xf>
    <xf numFmtId="38" fontId="1" fillId="0" borderId="1" xfId="1" applyFont="1" applyFill="1" applyBorder="1">
      <alignment vertical="center"/>
    </xf>
    <xf numFmtId="38" fontId="1" fillId="0" borderId="38" xfId="1" applyFont="1" applyFill="1" applyBorder="1">
      <alignment vertical="center"/>
    </xf>
    <xf numFmtId="38" fontId="1" fillId="0" borderId="6" xfId="1" applyFont="1" applyFill="1" applyBorder="1">
      <alignment vertical="center"/>
    </xf>
    <xf numFmtId="38" fontId="1" fillId="0" borderId="44" xfId="1" applyFont="1" applyFill="1" applyBorder="1">
      <alignment vertical="center"/>
    </xf>
    <xf numFmtId="38" fontId="1" fillId="0" borderId="55" xfId="1" applyFont="1" applyFill="1" applyBorder="1">
      <alignment vertical="center"/>
    </xf>
    <xf numFmtId="38" fontId="1" fillId="0" borderId="57" xfId="1" applyFont="1" applyFill="1" applyBorder="1">
      <alignment vertical="center"/>
    </xf>
    <xf numFmtId="38" fontId="1" fillId="0" borderId="4" xfId="1" applyFont="1" applyFill="1" applyBorder="1">
      <alignment vertical="center"/>
    </xf>
    <xf numFmtId="38" fontId="1" fillId="0" borderId="53" xfId="1" applyFont="1" applyFill="1" applyBorder="1">
      <alignment vertical="center"/>
    </xf>
    <xf numFmtId="38" fontId="1" fillId="0" borderId="2" xfId="1" applyFont="1" applyFill="1" applyBorder="1">
      <alignment vertical="center"/>
    </xf>
    <xf numFmtId="38" fontId="1" fillId="0" borderId="45" xfId="1" applyFont="1" applyFill="1" applyBorder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14" fontId="0" fillId="0" borderId="0" xfId="0" applyNumberFormat="1">
      <alignment vertical="center"/>
    </xf>
    <xf numFmtId="0" fontId="0" fillId="3" borderId="0" xfId="0" applyFill="1">
      <alignment vertical="center"/>
    </xf>
    <xf numFmtId="3" fontId="3" fillId="0" borderId="0" xfId="0" applyNumberFormat="1" applyFont="1" applyFill="1" applyAlignment="1">
      <alignment vertical="center"/>
    </xf>
    <xf numFmtId="4" fontId="3" fillId="0" borderId="0" xfId="0" applyNumberFormat="1" applyFont="1" applyFill="1" applyAlignment="1">
      <alignment vertical="center"/>
    </xf>
    <xf numFmtId="170" fontId="0" fillId="0" borderId="0" xfId="0" applyNumberFormat="1">
      <alignment vertical="center"/>
    </xf>
    <xf numFmtId="38" fontId="0" fillId="0" borderId="0" xfId="1" applyFont="1">
      <alignment vertical="center"/>
    </xf>
    <xf numFmtId="170" fontId="6" fillId="4" borderId="62" xfId="0" applyNumberFormat="1" applyFont="1" applyFill="1" applyBorder="1">
      <alignment vertical="center"/>
    </xf>
    <xf numFmtId="38" fontId="6" fillId="4" borderId="62" xfId="1" applyFont="1" applyFill="1" applyBorder="1">
      <alignment vertical="center"/>
    </xf>
    <xf numFmtId="0" fontId="0" fillId="0" borderId="0" xfId="0" applyAlignment="1">
      <alignment vertical="center" wrapText="1"/>
    </xf>
    <xf numFmtId="0" fontId="7" fillId="0" borderId="62" xfId="0" applyFont="1" applyBorder="1" applyAlignment="1">
      <alignment vertical="center" wrapText="1"/>
    </xf>
    <xf numFmtId="0" fontId="8" fillId="0" borderId="62" xfId="0" applyFont="1" applyFill="1" applyBorder="1" applyAlignment="1">
      <alignment vertical="center"/>
    </xf>
    <xf numFmtId="0" fontId="7" fillId="0" borderId="62" xfId="0" applyNumberFormat="1" applyFont="1" applyBorder="1" applyAlignment="1">
      <alignment vertical="center" wrapText="1"/>
    </xf>
    <xf numFmtId="0" fontId="7" fillId="0" borderId="0" xfId="0" applyNumberFormat="1" applyFont="1" applyAlignment="1">
      <alignment vertical="center" wrapText="1"/>
    </xf>
    <xf numFmtId="0" fontId="8" fillId="0" borderId="0" xfId="0" applyFont="1" applyFill="1" applyAlignment="1">
      <alignment vertical="center"/>
    </xf>
    <xf numFmtId="170" fontId="9" fillId="0" borderId="46" xfId="0" applyNumberFormat="1" applyFont="1" applyFill="1" applyBorder="1" applyAlignment="1">
      <alignment vertical="center"/>
    </xf>
    <xf numFmtId="0" fontId="3" fillId="0" borderId="0" xfId="3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 applyFill="1" applyAlignment="1">
      <alignment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/>
    </xf>
    <xf numFmtId="167" fontId="9" fillId="0" borderId="66" xfId="0" applyNumberFormat="1" applyFont="1" applyFill="1" applyBorder="1" applyAlignment="1">
      <alignment vertical="center"/>
    </xf>
    <xf numFmtId="10" fontId="1" fillId="0" borderId="1" xfId="2" applyNumberFormat="1" applyFont="1" applyBorder="1">
      <alignment vertical="center"/>
    </xf>
    <xf numFmtId="10" fontId="1" fillId="0" borderId="55" xfId="2" applyNumberFormat="1" applyFont="1" applyBorder="1">
      <alignment vertical="center"/>
    </xf>
    <xf numFmtId="167" fontId="9" fillId="0" borderId="46" xfId="0" applyNumberFormat="1" applyFont="1" applyFill="1" applyBorder="1" applyAlignment="1">
      <alignment vertical="center"/>
    </xf>
    <xf numFmtId="10" fontId="1" fillId="0" borderId="6" xfId="2" applyNumberFormat="1" applyFont="1" applyBorder="1">
      <alignment vertical="center"/>
    </xf>
    <xf numFmtId="10" fontId="1" fillId="0" borderId="57" xfId="2" applyNumberFormat="1" applyFont="1" applyBorder="1">
      <alignment vertical="center"/>
    </xf>
    <xf numFmtId="10" fontId="1" fillId="0" borderId="53" xfId="2" applyNumberFormat="1" applyFont="1" applyBorder="1">
      <alignment vertical="center"/>
    </xf>
    <xf numFmtId="10" fontId="1" fillId="0" borderId="45" xfId="2" applyNumberFormat="1" applyFont="1" applyBorder="1">
      <alignment vertical="center"/>
    </xf>
    <xf numFmtId="10" fontId="1" fillId="0" borderId="8" xfId="2" applyNumberFormat="1" applyFont="1" applyBorder="1">
      <alignment vertical="center"/>
    </xf>
    <xf numFmtId="10" fontId="1" fillId="0" borderId="67" xfId="2" applyNumberFormat="1" applyFont="1" applyBorder="1">
      <alignment vertical="center"/>
    </xf>
    <xf numFmtId="10" fontId="1" fillId="0" borderId="68" xfId="2" applyNumberFormat="1" applyFont="1" applyBorder="1">
      <alignment vertical="center"/>
    </xf>
    <xf numFmtId="10" fontId="1" fillId="0" borderId="9" xfId="2" applyNumberFormat="1" applyFont="1" applyBorder="1">
      <alignment vertical="center"/>
    </xf>
    <xf numFmtId="10" fontId="1" fillId="0" borderId="4" xfId="2" applyNumberFormat="1" applyFont="1" applyBorder="1">
      <alignment vertical="center"/>
    </xf>
    <xf numFmtId="10" fontId="1" fillId="0" borderId="2" xfId="2" applyNumberFormat="1" applyFont="1" applyBorder="1">
      <alignment vertical="center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38" fontId="1" fillId="0" borderId="65" xfId="1" applyFont="1" applyBorder="1" applyAlignment="1">
      <alignment horizontal="center" vertical="center"/>
    </xf>
    <xf numFmtId="38" fontId="1" fillId="0" borderId="69" xfId="1" applyFont="1" applyBorder="1">
      <alignment vertical="center"/>
    </xf>
    <xf numFmtId="38" fontId="1" fillId="0" borderId="8" xfId="1" applyFont="1" applyBorder="1">
      <alignment vertical="center"/>
    </xf>
    <xf numFmtId="38" fontId="1" fillId="0" borderId="61" xfId="1" applyFont="1" applyBorder="1">
      <alignment vertical="center"/>
    </xf>
    <xf numFmtId="38" fontId="1" fillId="0" borderId="9" xfId="1" applyFont="1" applyBorder="1">
      <alignment vertical="center"/>
    </xf>
    <xf numFmtId="38" fontId="1" fillId="0" borderId="70" xfId="1" applyFont="1" applyBorder="1">
      <alignment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38" fontId="1" fillId="0" borderId="68" xfId="1" applyFont="1" applyBorder="1">
      <alignment vertical="center"/>
    </xf>
    <xf numFmtId="38" fontId="1" fillId="0" borderId="71" xfId="1" applyFont="1" applyBorder="1">
      <alignment vertical="center"/>
    </xf>
    <xf numFmtId="38" fontId="1" fillId="0" borderId="72" xfId="1" applyFont="1" applyBorder="1">
      <alignment vertical="center"/>
    </xf>
    <xf numFmtId="38" fontId="1" fillId="0" borderId="73" xfId="1" applyFont="1" applyBorder="1">
      <alignment vertical="center"/>
    </xf>
    <xf numFmtId="0" fontId="1" fillId="0" borderId="56" xfId="0" applyFont="1" applyBorder="1" applyAlignment="1">
      <alignment horizontal="center" vertical="center"/>
    </xf>
    <xf numFmtId="38" fontId="1" fillId="0" borderId="67" xfId="1" applyFont="1" applyBorder="1">
      <alignment vertical="center"/>
    </xf>
    <xf numFmtId="38" fontId="1" fillId="0" borderId="74" xfId="1" applyFont="1" applyBorder="1">
      <alignment vertical="center"/>
    </xf>
    <xf numFmtId="14" fontId="1" fillId="0" borderId="0" xfId="0" applyNumberFormat="1" applyFo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7" fontId="9" fillId="0" borderId="79" xfId="0" applyNumberFormat="1" applyFont="1" applyFill="1" applyBorder="1" applyAlignment="1">
      <alignment vertical="center"/>
    </xf>
    <xf numFmtId="166" fontId="1" fillId="0" borderId="0" xfId="0" applyNumberFormat="1" applyFont="1">
      <alignment vertical="center"/>
    </xf>
    <xf numFmtId="166" fontId="1" fillId="0" borderId="0" xfId="0" applyNumberFormat="1" applyFont="1" applyAlignment="1">
      <alignment vertical="center" wrapText="1"/>
    </xf>
    <xf numFmtId="171" fontId="1" fillId="0" borderId="0" xfId="0" applyNumberFormat="1" applyFont="1">
      <alignment vertical="center"/>
    </xf>
    <xf numFmtId="169" fontId="1" fillId="0" borderId="0" xfId="0" applyNumberFormat="1" applyFont="1">
      <alignment vertical="center"/>
    </xf>
    <xf numFmtId="164" fontId="1" fillId="0" borderId="0" xfId="0" applyNumberFormat="1" applyFont="1">
      <alignment vertical="center"/>
    </xf>
    <xf numFmtId="166" fontId="10" fillId="0" borderId="87" xfId="0" applyNumberFormat="1" applyFont="1" applyBorder="1" applyAlignment="1">
      <alignment horizontal="center" vertical="center" wrapText="1"/>
    </xf>
    <xf numFmtId="169" fontId="11" fillId="0" borderId="88" xfId="0" applyNumberFormat="1" applyFont="1" applyBorder="1" applyAlignment="1">
      <alignment horizontal="center" vertical="center" wrapText="1"/>
    </xf>
    <xf numFmtId="164" fontId="11" fillId="0" borderId="88" xfId="0" applyNumberFormat="1" applyFont="1" applyBorder="1" applyAlignment="1">
      <alignment horizontal="center" vertical="center" wrapText="1"/>
    </xf>
    <xf numFmtId="166" fontId="10" fillId="0" borderId="88" xfId="0" applyNumberFormat="1" applyFont="1" applyBorder="1" applyAlignment="1">
      <alignment horizontal="center" vertical="center" wrapText="1"/>
    </xf>
    <xf numFmtId="169" fontId="11" fillId="0" borderId="86" xfId="0" applyNumberFormat="1" applyFont="1" applyBorder="1" applyAlignment="1">
      <alignment horizontal="center" vertical="center" wrapText="1"/>
    </xf>
    <xf numFmtId="0" fontId="1" fillId="0" borderId="89" xfId="0" applyNumberFormat="1" applyFont="1" applyBorder="1" applyAlignment="1">
      <alignment horizontal="center" vertical="center"/>
    </xf>
    <xf numFmtId="38" fontId="10" fillId="0" borderId="90" xfId="1" applyFont="1" applyBorder="1">
      <alignment vertical="center"/>
    </xf>
    <xf numFmtId="38" fontId="11" fillId="0" borderId="91" xfId="1" applyFont="1" applyBorder="1">
      <alignment vertical="center"/>
    </xf>
    <xf numFmtId="38" fontId="10" fillId="0" borderId="91" xfId="1" applyFont="1" applyBorder="1">
      <alignment vertical="center"/>
    </xf>
    <xf numFmtId="38" fontId="11" fillId="0" borderId="92" xfId="1" applyFont="1" applyBorder="1">
      <alignment vertical="center"/>
    </xf>
    <xf numFmtId="38" fontId="10" fillId="0" borderId="93" xfId="1" applyFont="1" applyBorder="1">
      <alignment vertical="center"/>
    </xf>
    <xf numFmtId="38" fontId="11" fillId="0" borderId="94" xfId="1" applyFont="1" applyBorder="1">
      <alignment vertical="center"/>
    </xf>
    <xf numFmtId="38" fontId="10" fillId="0" borderId="94" xfId="1" applyFont="1" applyBorder="1">
      <alignment vertical="center"/>
    </xf>
    <xf numFmtId="38" fontId="11" fillId="0" borderId="95" xfId="1" applyFont="1" applyBorder="1">
      <alignment vertical="center"/>
    </xf>
    <xf numFmtId="38" fontId="10" fillId="0" borderId="98" xfId="1" applyFont="1" applyBorder="1">
      <alignment vertical="center"/>
    </xf>
    <xf numFmtId="38" fontId="11" fillId="0" borderId="99" xfId="1" applyFont="1" applyBorder="1">
      <alignment vertical="center"/>
    </xf>
    <xf numFmtId="38" fontId="10" fillId="0" borderId="99" xfId="1" applyFont="1" applyBorder="1">
      <alignment vertical="center"/>
    </xf>
    <xf numFmtId="38" fontId="11" fillId="0" borderId="97" xfId="1" applyFont="1" applyBorder="1">
      <alignment vertical="center"/>
    </xf>
    <xf numFmtId="166" fontId="11" fillId="0" borderId="88" xfId="0" applyNumberFormat="1" applyFont="1" applyBorder="1" applyAlignment="1">
      <alignment horizontal="center" vertical="center" wrapText="1"/>
    </xf>
    <xf numFmtId="38" fontId="10" fillId="0" borderId="100" xfId="1" applyFont="1" applyBorder="1">
      <alignment vertical="center"/>
    </xf>
    <xf numFmtId="38" fontId="10" fillId="0" borderId="101" xfId="1" applyFont="1" applyBorder="1">
      <alignment vertical="center"/>
    </xf>
    <xf numFmtId="38" fontId="10" fillId="0" borderId="87" xfId="1" applyFont="1" applyBorder="1" applyAlignment="1">
      <alignment horizontal="center" vertical="center" wrapText="1"/>
    </xf>
    <xf numFmtId="38" fontId="11" fillId="0" borderId="88" xfId="1" applyFont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105" xfId="0" applyFont="1" applyFill="1" applyBorder="1" applyAlignment="1">
      <alignment horizontal="center" vertical="center" wrapText="1"/>
    </xf>
    <xf numFmtId="0" fontId="1" fillId="5" borderId="106" xfId="0" applyFont="1" applyFill="1" applyBorder="1" applyAlignment="1">
      <alignment horizontal="center" vertical="center" wrapText="1"/>
    </xf>
    <xf numFmtId="0" fontId="1" fillId="5" borderId="104" xfId="0" applyFont="1" applyFill="1" applyBorder="1" applyAlignment="1">
      <alignment horizontal="center" vertical="center" wrapText="1"/>
    </xf>
    <xf numFmtId="0" fontId="1" fillId="5" borderId="107" xfId="0" applyFont="1" applyFill="1" applyBorder="1" applyAlignment="1">
      <alignment horizontal="center" vertical="center" wrapText="1"/>
    </xf>
    <xf numFmtId="0" fontId="1" fillId="5" borderId="108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38" fontId="1" fillId="5" borderId="109" xfId="1" applyFont="1" applyFill="1" applyBorder="1">
      <alignment vertical="center"/>
    </xf>
    <xf numFmtId="38" fontId="1" fillId="5" borderId="110" xfId="1" applyFont="1" applyFill="1" applyBorder="1">
      <alignment vertical="center"/>
    </xf>
    <xf numFmtId="38" fontId="1" fillId="5" borderId="111" xfId="1" applyFont="1" applyFill="1" applyBorder="1">
      <alignment vertical="center"/>
    </xf>
    <xf numFmtId="38" fontId="1" fillId="5" borderId="112" xfId="1" applyFont="1" applyFill="1" applyBorder="1">
      <alignment vertical="center"/>
    </xf>
    <xf numFmtId="38" fontId="1" fillId="5" borderId="113" xfId="1" applyFont="1" applyFill="1" applyBorder="1">
      <alignment vertical="center"/>
    </xf>
    <xf numFmtId="38" fontId="1" fillId="0" borderId="47" xfId="1" applyFont="1" applyFill="1" applyBorder="1">
      <alignment vertical="center"/>
    </xf>
    <xf numFmtId="0" fontId="1" fillId="0" borderId="54" xfId="0" applyFont="1" applyBorder="1" applyAlignment="1">
      <alignment horizontal="center" vertical="center"/>
    </xf>
    <xf numFmtId="38" fontId="1" fillId="5" borderId="114" xfId="1" applyFont="1" applyFill="1" applyBorder="1">
      <alignment vertical="center"/>
    </xf>
    <xf numFmtId="38" fontId="1" fillId="0" borderId="115" xfId="1" applyFont="1" applyBorder="1">
      <alignment vertical="center"/>
    </xf>
    <xf numFmtId="38" fontId="1" fillId="0" borderId="116" xfId="1" applyFont="1" applyBorder="1">
      <alignment vertical="center"/>
    </xf>
    <xf numFmtId="38" fontId="1" fillId="0" borderId="117" xfId="1" applyFont="1" applyBorder="1">
      <alignment vertical="center"/>
    </xf>
    <xf numFmtId="38" fontId="1" fillId="0" borderId="114" xfId="1" applyFont="1" applyBorder="1">
      <alignment vertical="center"/>
    </xf>
    <xf numFmtId="167" fontId="9" fillId="0" borderId="0" xfId="0" applyNumberFormat="1" applyFont="1" applyFill="1" applyAlignment="1">
      <alignment vertical="center"/>
    </xf>
    <xf numFmtId="38" fontId="1" fillId="0" borderId="120" xfId="1" applyFont="1" applyFill="1" applyBorder="1">
      <alignment vertical="center"/>
    </xf>
    <xf numFmtId="38" fontId="1" fillId="0" borderId="121" xfId="1" applyFont="1" applyFill="1" applyBorder="1">
      <alignment vertical="center"/>
    </xf>
    <xf numFmtId="38" fontId="1" fillId="0" borderId="119" xfId="1" applyFont="1" applyFill="1" applyBorder="1">
      <alignment vertical="center"/>
    </xf>
    <xf numFmtId="38" fontId="1" fillId="0" borderId="122" xfId="1" applyNumberFormat="1" applyFont="1" applyFill="1" applyBorder="1">
      <alignment vertical="center"/>
    </xf>
    <xf numFmtId="38" fontId="1" fillId="0" borderId="125" xfId="1" applyFont="1" applyFill="1" applyBorder="1">
      <alignment vertical="center"/>
    </xf>
    <xf numFmtId="38" fontId="1" fillId="0" borderId="126" xfId="1" applyFont="1" applyFill="1" applyBorder="1">
      <alignment vertical="center"/>
    </xf>
    <xf numFmtId="38" fontId="1" fillId="0" borderId="124" xfId="1" applyFont="1" applyFill="1" applyBorder="1">
      <alignment vertical="center"/>
    </xf>
    <xf numFmtId="38" fontId="1" fillId="0" borderId="127" xfId="1" applyNumberFormat="1" applyFont="1" applyFill="1" applyBorder="1">
      <alignment vertical="center"/>
    </xf>
    <xf numFmtId="0" fontId="1" fillId="0" borderId="0" xfId="0" applyFont="1" applyFill="1">
      <alignment vertical="center"/>
    </xf>
    <xf numFmtId="38" fontId="1" fillId="5" borderId="118" xfId="1" applyFont="1" applyFill="1" applyBorder="1">
      <alignment vertical="center"/>
    </xf>
    <xf numFmtId="38" fontId="1" fillId="5" borderId="119" xfId="1" applyFont="1" applyFill="1" applyBorder="1">
      <alignment vertical="center"/>
    </xf>
    <xf numFmtId="38" fontId="1" fillId="5" borderId="128" xfId="1" applyFont="1" applyFill="1" applyBorder="1">
      <alignment vertical="center"/>
    </xf>
    <xf numFmtId="38" fontId="1" fillId="5" borderId="131" xfId="1" applyFont="1" applyFill="1" applyBorder="1">
      <alignment vertical="center"/>
    </xf>
    <xf numFmtId="38" fontId="1" fillId="5" borderId="132" xfId="1" applyFont="1" applyFill="1" applyBorder="1">
      <alignment vertical="center"/>
    </xf>
    <xf numFmtId="38" fontId="1" fillId="5" borderId="133" xfId="1" applyFont="1" applyFill="1" applyBorder="1">
      <alignment vertical="center"/>
    </xf>
    <xf numFmtId="10" fontId="1" fillId="5" borderId="123" xfId="1" applyNumberFormat="1" applyFont="1" applyFill="1" applyBorder="1">
      <alignment vertical="center"/>
    </xf>
    <xf numFmtId="10" fontId="1" fillId="5" borderId="124" xfId="1" applyNumberFormat="1" applyFont="1" applyFill="1" applyBorder="1">
      <alignment vertical="center"/>
    </xf>
    <xf numFmtId="0" fontId="1" fillId="5" borderId="103" xfId="0" applyFont="1" applyFill="1" applyBorder="1" applyAlignment="1">
      <alignment horizontal="center" vertical="center" wrapText="1"/>
    </xf>
    <xf numFmtId="0" fontId="1" fillId="5" borderId="136" xfId="0" applyFont="1" applyFill="1" applyBorder="1" applyAlignment="1">
      <alignment horizontal="center" vertical="center" wrapText="1"/>
    </xf>
    <xf numFmtId="0" fontId="1" fillId="5" borderId="137" xfId="0" applyFont="1" applyFill="1" applyBorder="1" applyAlignment="1">
      <alignment horizontal="center" vertical="center" wrapText="1"/>
    </xf>
    <xf numFmtId="38" fontId="1" fillId="5" borderId="48" xfId="1" applyFont="1" applyFill="1" applyBorder="1">
      <alignment vertical="center"/>
    </xf>
    <xf numFmtId="38" fontId="1" fillId="5" borderId="138" xfId="1" applyFont="1" applyFill="1" applyBorder="1">
      <alignment vertical="center"/>
    </xf>
    <xf numFmtId="38" fontId="1" fillId="0" borderId="48" xfId="1" applyFont="1" applyFill="1" applyBorder="1">
      <alignment vertical="center"/>
    </xf>
    <xf numFmtId="38" fontId="1" fillId="5" borderId="49" xfId="1" applyFont="1" applyFill="1" applyBorder="1">
      <alignment vertical="center"/>
    </xf>
    <xf numFmtId="38" fontId="1" fillId="0" borderId="119" xfId="1" applyNumberFormat="1" applyFont="1" applyFill="1" applyBorder="1">
      <alignment vertical="center"/>
    </xf>
    <xf numFmtId="38" fontId="1" fillId="0" borderId="139" xfId="1" applyNumberFormat="1" applyFont="1" applyBorder="1">
      <alignment vertical="center"/>
    </xf>
    <xf numFmtId="38" fontId="1" fillId="0" borderId="140" xfId="1" applyNumberFormat="1" applyFont="1" applyFill="1" applyBorder="1">
      <alignment vertical="center"/>
    </xf>
    <xf numFmtId="38" fontId="1" fillId="0" borderId="140" xfId="1" applyFont="1" applyFill="1" applyBorder="1">
      <alignment vertical="center"/>
    </xf>
    <xf numFmtId="38" fontId="1" fillId="0" borderId="124" xfId="1" applyNumberFormat="1" applyFont="1" applyFill="1" applyBorder="1">
      <alignment vertical="center"/>
    </xf>
    <xf numFmtId="38" fontId="1" fillId="0" borderId="141" xfId="1" applyNumberFormat="1" applyFont="1" applyFill="1" applyBorder="1">
      <alignment vertical="center"/>
    </xf>
    <xf numFmtId="38" fontId="1" fillId="0" borderId="142" xfId="1" applyNumberFormat="1" applyFont="1" applyFill="1" applyBorder="1">
      <alignment vertical="center"/>
    </xf>
    <xf numFmtId="38" fontId="1" fillId="0" borderId="142" xfId="1" applyFont="1" applyFill="1" applyBorder="1">
      <alignment vertical="center"/>
    </xf>
    <xf numFmtId="38" fontId="1" fillId="5" borderId="140" xfId="1" applyFont="1" applyFill="1" applyBorder="1">
      <alignment vertical="center"/>
    </xf>
    <xf numFmtId="38" fontId="1" fillId="5" borderId="143" xfId="1" applyFont="1" applyFill="1" applyBorder="1">
      <alignment vertical="center"/>
    </xf>
    <xf numFmtId="10" fontId="1" fillId="5" borderId="142" xfId="1" applyNumberFormat="1" applyFont="1" applyFill="1" applyBorder="1">
      <alignment vertical="center"/>
    </xf>
    <xf numFmtId="38" fontId="1" fillId="5" borderId="19" xfId="1" applyFont="1" applyFill="1" applyBorder="1" applyAlignment="1">
      <alignment horizontal="center" vertical="center" wrapText="1"/>
    </xf>
    <xf numFmtId="38" fontId="1" fillId="5" borderId="105" xfId="1" applyFont="1" applyFill="1" applyBorder="1" applyAlignment="1">
      <alignment horizontal="center" vertical="center" wrapText="1"/>
    </xf>
    <xf numFmtId="38" fontId="1" fillId="5" borderId="103" xfId="1" applyFont="1" applyFill="1" applyBorder="1" applyAlignment="1">
      <alignment horizontal="center" vertical="center" wrapText="1"/>
    </xf>
    <xf numFmtId="38" fontId="1" fillId="5" borderId="47" xfId="1" applyFont="1" applyFill="1" applyBorder="1">
      <alignment vertical="center"/>
    </xf>
    <xf numFmtId="38" fontId="1" fillId="5" borderId="139" xfId="1" applyFont="1" applyFill="1" applyBorder="1">
      <alignment vertical="center"/>
    </xf>
    <xf numFmtId="38" fontId="1" fillId="0" borderId="144" xfId="1" applyFont="1" applyFill="1" applyBorder="1">
      <alignment vertical="center"/>
    </xf>
    <xf numFmtId="38" fontId="1" fillId="0" borderId="145" xfId="1" applyFont="1" applyFill="1" applyBorder="1">
      <alignment vertical="center"/>
    </xf>
    <xf numFmtId="38" fontId="1" fillId="0" borderId="146" xfId="1" applyFont="1" applyFill="1" applyBorder="1">
      <alignment vertical="center"/>
    </xf>
    <xf numFmtId="38" fontId="1" fillId="0" borderId="147" xfId="1" applyFont="1" applyFill="1" applyBorder="1">
      <alignment vertical="center"/>
    </xf>
    <xf numFmtId="38" fontId="1" fillId="0" borderId="148" xfId="1" applyFont="1" applyFill="1" applyBorder="1">
      <alignment vertical="center"/>
    </xf>
    <xf numFmtId="38" fontId="1" fillId="0" borderId="149" xfId="1" applyFont="1" applyFill="1" applyBorder="1">
      <alignment vertical="center"/>
    </xf>
    <xf numFmtId="38" fontId="1" fillId="5" borderId="144" xfId="1" applyFont="1" applyFill="1" applyBorder="1">
      <alignment vertical="center"/>
    </xf>
    <xf numFmtId="38" fontId="1" fillId="5" borderId="145" xfId="1" applyFont="1" applyFill="1" applyBorder="1">
      <alignment vertical="center"/>
    </xf>
    <xf numFmtId="38" fontId="1" fillId="5" borderId="146" xfId="1" applyFont="1" applyFill="1" applyBorder="1">
      <alignment vertical="center"/>
    </xf>
    <xf numFmtId="38" fontId="1" fillId="5" borderId="150" xfId="1" applyFont="1" applyFill="1" applyBorder="1">
      <alignment vertical="center"/>
    </xf>
    <xf numFmtId="38" fontId="1" fillId="5" borderId="151" xfId="1" applyFont="1" applyFill="1" applyBorder="1">
      <alignment vertical="center"/>
    </xf>
    <xf numFmtId="10" fontId="1" fillId="5" borderId="149" xfId="1" applyNumberFormat="1" applyFont="1" applyFill="1" applyBorder="1">
      <alignment vertical="center"/>
    </xf>
    <xf numFmtId="0" fontId="1" fillId="5" borderId="108" xfId="0" applyNumberFormat="1" applyFont="1" applyFill="1" applyBorder="1" applyAlignment="1">
      <alignment horizontal="center" vertical="center" wrapText="1"/>
    </xf>
    <xf numFmtId="38" fontId="1" fillId="0" borderId="152" xfId="1" applyFont="1" applyFill="1" applyBorder="1">
      <alignment vertical="center"/>
    </xf>
    <xf numFmtId="38" fontId="1" fillId="0" borderId="153" xfId="1" applyFont="1" applyFill="1" applyBorder="1">
      <alignment vertical="center"/>
    </xf>
    <xf numFmtId="38" fontId="1" fillId="0" borderId="154" xfId="1" applyFont="1" applyFill="1" applyBorder="1">
      <alignment vertical="center"/>
    </xf>
    <xf numFmtId="38" fontId="1" fillId="0" borderId="155" xfId="1" applyFont="1" applyFill="1" applyBorder="1">
      <alignment vertical="center"/>
    </xf>
    <xf numFmtId="38" fontId="1" fillId="0" borderId="156" xfId="1" applyFont="1" applyFill="1" applyBorder="1">
      <alignment vertical="center"/>
    </xf>
    <xf numFmtId="38" fontId="1" fillId="0" borderId="157" xfId="1" applyFont="1" applyFill="1" applyBorder="1">
      <alignment vertical="center"/>
    </xf>
    <xf numFmtId="38" fontId="1" fillId="0" borderId="158" xfId="1" applyFont="1" applyFill="1" applyBorder="1">
      <alignment vertical="center"/>
    </xf>
    <xf numFmtId="38" fontId="1" fillId="0" borderId="141" xfId="1" applyFont="1" applyFill="1" applyBorder="1">
      <alignment vertical="center"/>
    </xf>
    <xf numFmtId="38" fontId="1" fillId="5" borderId="152" xfId="1" applyFont="1" applyFill="1" applyBorder="1">
      <alignment vertical="center"/>
    </xf>
    <xf numFmtId="38" fontId="1" fillId="5" borderId="159" xfId="1" applyFont="1" applyFill="1" applyBorder="1">
      <alignment vertical="center"/>
    </xf>
    <xf numFmtId="38" fontId="1" fillId="5" borderId="160" xfId="1" applyFont="1" applyFill="1" applyBorder="1">
      <alignment vertical="center"/>
    </xf>
    <xf numFmtId="38" fontId="1" fillId="5" borderId="161" xfId="1" applyFont="1" applyFill="1" applyBorder="1">
      <alignment vertical="center"/>
    </xf>
    <xf numFmtId="10" fontId="1" fillId="5" borderId="156" xfId="1" applyNumberFormat="1" applyFont="1" applyFill="1" applyBorder="1">
      <alignment vertical="center"/>
    </xf>
    <xf numFmtId="10" fontId="1" fillId="5" borderId="162" xfId="1" applyNumberFormat="1" applyFont="1" applyFill="1" applyBorder="1">
      <alignment vertical="center"/>
    </xf>
    <xf numFmtId="38" fontId="1" fillId="0" borderId="112" xfId="1" applyFont="1" applyFill="1" applyBorder="1">
      <alignment vertical="center"/>
    </xf>
    <xf numFmtId="38" fontId="1" fillId="0" borderId="139" xfId="1" applyFont="1" applyFill="1" applyBorder="1">
      <alignment vertical="center"/>
    </xf>
    <xf numFmtId="38" fontId="1" fillId="5" borderId="163" xfId="1" applyFont="1" applyFill="1" applyBorder="1">
      <alignment vertical="center"/>
    </xf>
    <xf numFmtId="10" fontId="1" fillId="5" borderId="164" xfId="1" applyNumberFormat="1" applyFont="1" applyFill="1" applyBorder="1">
      <alignment vertical="center"/>
    </xf>
    <xf numFmtId="38" fontId="1" fillId="0" borderId="49" xfId="1" applyFont="1" applyFill="1" applyBorder="1">
      <alignment vertical="center"/>
    </xf>
    <xf numFmtId="38" fontId="1" fillId="0" borderId="54" xfId="1" applyFont="1" applyFill="1" applyBorder="1">
      <alignment vertical="center"/>
    </xf>
    <xf numFmtId="38" fontId="1" fillId="0" borderId="46" xfId="1" applyFont="1" applyFill="1" applyBorder="1">
      <alignment vertical="center"/>
    </xf>
    <xf numFmtId="38" fontId="1" fillId="0" borderId="159" xfId="1" applyFont="1" applyFill="1" applyBorder="1">
      <alignment vertical="center"/>
    </xf>
    <xf numFmtId="38" fontId="1" fillId="0" borderId="162" xfId="1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2" borderId="108" xfId="0" applyFont="1" applyFill="1" applyBorder="1" applyAlignment="1">
      <alignment horizontal="center" vertical="center" wrapText="1"/>
    </xf>
    <xf numFmtId="0" fontId="2" fillId="2" borderId="103" xfId="0" applyFont="1" applyFill="1" applyBorder="1" applyAlignment="1">
      <alignment horizontal="center" vertical="center" wrapText="1"/>
    </xf>
    <xf numFmtId="0" fontId="2" fillId="2" borderId="137" xfId="0" applyFont="1" applyFill="1" applyBorder="1" applyAlignment="1">
      <alignment horizontal="center" vertical="center" wrapText="1"/>
    </xf>
    <xf numFmtId="0" fontId="2" fillId="0" borderId="108" xfId="0" applyFont="1" applyBorder="1" applyAlignment="1">
      <alignment horizontal="center" vertical="center" wrapText="1"/>
    </xf>
    <xf numFmtId="0" fontId="2" fillId="0" borderId="103" xfId="0" applyFont="1" applyBorder="1" applyAlignment="1">
      <alignment horizontal="center" vertical="center" wrapText="1"/>
    </xf>
    <xf numFmtId="14" fontId="2" fillId="0" borderId="112" xfId="0" applyNumberFormat="1" applyFont="1" applyBorder="1">
      <alignment vertical="center"/>
    </xf>
    <xf numFmtId="38" fontId="1" fillId="0" borderId="47" xfId="1" applyFont="1" applyBorder="1">
      <alignment vertical="center"/>
    </xf>
    <xf numFmtId="38" fontId="1" fillId="0" borderId="48" xfId="1" applyFont="1" applyBorder="1">
      <alignment vertical="center"/>
    </xf>
    <xf numFmtId="38" fontId="1" fillId="0" borderId="49" xfId="1" applyFont="1" applyBorder="1">
      <alignment vertical="center"/>
    </xf>
    <xf numFmtId="14" fontId="2" fillId="0" borderId="45" xfId="0" applyNumberFormat="1" applyFont="1" applyBorder="1">
      <alignment vertical="center"/>
    </xf>
    <xf numFmtId="0" fontId="1" fillId="0" borderId="165" xfId="0" applyFont="1" applyBorder="1" applyAlignment="1">
      <alignment horizontal="center" vertical="center"/>
    </xf>
    <xf numFmtId="14" fontId="2" fillId="0" borderId="166" xfId="0" applyNumberFormat="1" applyFont="1" applyBorder="1">
      <alignment vertical="center"/>
    </xf>
    <xf numFmtId="38" fontId="1" fillId="0" borderId="165" xfId="1" applyFont="1" applyBorder="1">
      <alignment vertical="center"/>
    </xf>
    <xf numFmtId="38" fontId="1" fillId="0" borderId="167" xfId="1" applyFont="1" applyBorder="1">
      <alignment vertical="center"/>
    </xf>
    <xf numFmtId="38" fontId="1" fillId="0" borderId="79" xfId="1" applyFont="1" applyBorder="1">
      <alignment vertical="center"/>
    </xf>
    <xf numFmtId="38" fontId="2" fillId="0" borderId="118" xfId="1" applyFont="1" applyFill="1" applyBorder="1">
      <alignment vertical="center"/>
    </xf>
    <xf numFmtId="38" fontId="2" fillId="0" borderId="140" xfId="1" applyFont="1" applyFill="1" applyBorder="1">
      <alignment vertical="center"/>
    </xf>
    <xf numFmtId="38" fontId="2" fillId="0" borderId="168" xfId="1" applyFont="1" applyFill="1" applyBorder="1">
      <alignment vertical="center"/>
    </xf>
    <xf numFmtId="38" fontId="2" fillId="0" borderId="155" xfId="1" applyFont="1" applyFill="1" applyBorder="1">
      <alignment vertical="center"/>
    </xf>
    <xf numFmtId="38" fontId="2" fillId="0" borderId="123" xfId="1" applyFont="1" applyFill="1" applyBorder="1">
      <alignment vertical="center"/>
    </xf>
    <xf numFmtId="38" fontId="2" fillId="0" borderId="142" xfId="1" applyFont="1" applyFill="1" applyBorder="1">
      <alignment vertical="center"/>
    </xf>
    <xf numFmtId="38" fontId="2" fillId="0" borderId="169" xfId="1" applyFont="1" applyFill="1" applyBorder="1">
      <alignment vertical="center"/>
    </xf>
    <xf numFmtId="38" fontId="2" fillId="0" borderId="141" xfId="1" applyFont="1" applyFill="1" applyBorder="1">
      <alignment vertical="center"/>
    </xf>
    <xf numFmtId="38" fontId="2" fillId="0" borderId="118" xfId="1" applyFont="1" applyBorder="1">
      <alignment vertical="center"/>
    </xf>
    <xf numFmtId="38" fontId="2" fillId="0" borderId="140" xfId="1" applyFont="1" applyBorder="1">
      <alignment vertical="center"/>
    </xf>
    <xf numFmtId="38" fontId="2" fillId="0" borderId="168" xfId="1" applyFont="1" applyBorder="1">
      <alignment vertical="center"/>
    </xf>
    <xf numFmtId="38" fontId="1" fillId="0" borderId="131" xfId="1" applyFont="1" applyBorder="1">
      <alignment vertical="center"/>
    </xf>
    <xf numFmtId="38" fontId="1" fillId="0" borderId="143" xfId="1" applyFont="1" applyBorder="1">
      <alignment vertical="center"/>
    </xf>
    <xf numFmtId="38" fontId="1" fillId="0" borderId="170" xfId="1" applyFont="1" applyBorder="1">
      <alignment vertical="center"/>
    </xf>
    <xf numFmtId="38" fontId="1" fillId="0" borderId="123" xfId="1" applyFont="1" applyBorder="1">
      <alignment vertical="center"/>
    </xf>
    <xf numFmtId="38" fontId="1" fillId="0" borderId="142" xfId="1" applyFont="1" applyBorder="1">
      <alignment vertical="center"/>
    </xf>
    <xf numFmtId="38" fontId="1" fillId="0" borderId="169" xfId="1" applyFont="1" applyBorder="1">
      <alignment vertical="center"/>
    </xf>
    <xf numFmtId="38" fontId="1" fillId="0" borderId="51" xfId="1" applyFont="1" applyBorder="1">
      <alignment vertical="center"/>
    </xf>
    <xf numFmtId="38" fontId="1" fillId="0" borderId="42" xfId="1" applyFont="1" applyBorder="1">
      <alignment vertical="center"/>
    </xf>
    <xf numFmtId="38" fontId="2" fillId="0" borderId="119" xfId="1" applyFont="1" applyFill="1" applyBorder="1">
      <alignment vertical="center"/>
    </xf>
    <xf numFmtId="38" fontId="2" fillId="0" borderId="144" xfId="1" applyFont="1" applyFill="1" applyBorder="1">
      <alignment vertical="center"/>
    </xf>
    <xf numFmtId="38" fontId="2" fillId="0" borderId="146" xfId="1" applyFont="1" applyFill="1" applyBorder="1">
      <alignment vertical="center"/>
    </xf>
    <xf numFmtId="38" fontId="2" fillId="0" borderId="124" xfId="1" applyFont="1" applyFill="1" applyBorder="1">
      <alignment vertical="center"/>
    </xf>
    <xf numFmtId="38" fontId="2" fillId="0" borderId="147" xfId="1" applyFont="1" applyFill="1" applyBorder="1">
      <alignment vertical="center"/>
    </xf>
    <xf numFmtId="38" fontId="2" fillId="0" borderId="149" xfId="1" applyFont="1" applyFill="1" applyBorder="1">
      <alignment vertical="center"/>
    </xf>
    <xf numFmtId="38" fontId="2" fillId="0" borderId="119" xfId="1" applyFont="1" applyBorder="1">
      <alignment vertical="center"/>
    </xf>
    <xf numFmtId="38" fontId="2" fillId="0" borderId="144" xfId="1" applyFont="1" applyBorder="1">
      <alignment vertical="center"/>
    </xf>
    <xf numFmtId="38" fontId="2" fillId="0" borderId="146" xfId="1" applyFont="1" applyBorder="1">
      <alignment vertical="center"/>
    </xf>
    <xf numFmtId="38" fontId="1" fillId="0" borderId="132" xfId="1" applyFont="1" applyBorder="1">
      <alignment vertical="center"/>
    </xf>
    <xf numFmtId="38" fontId="1" fillId="0" borderId="150" xfId="1" applyFont="1" applyBorder="1">
      <alignment vertical="center"/>
    </xf>
    <xf numFmtId="38" fontId="1" fillId="0" borderId="124" xfId="1" applyFont="1" applyBorder="1">
      <alignment vertical="center"/>
    </xf>
    <xf numFmtId="38" fontId="1" fillId="0" borderId="147" xfId="1" applyFont="1" applyBorder="1">
      <alignment vertical="center"/>
    </xf>
    <xf numFmtId="38" fontId="1" fillId="0" borderId="149" xfId="1" applyFont="1" applyBorder="1">
      <alignment vertical="center"/>
    </xf>
    <xf numFmtId="0" fontId="2" fillId="0" borderId="137" xfId="0" applyFont="1" applyBorder="1" applyAlignment="1">
      <alignment horizontal="center" vertical="center" wrapText="1"/>
    </xf>
    <xf numFmtId="0" fontId="2" fillId="0" borderId="103" xfId="0" applyFont="1" applyFill="1" applyBorder="1" applyAlignment="1">
      <alignment horizontal="center" vertical="center" wrapText="1"/>
    </xf>
    <xf numFmtId="38" fontId="1" fillId="0" borderId="43" xfId="1" applyFont="1" applyBorder="1">
      <alignment vertical="center"/>
    </xf>
    <xf numFmtId="38" fontId="2" fillId="0" borderId="159" xfId="1" applyFont="1" applyFill="1" applyBorder="1">
      <alignment vertical="center"/>
    </xf>
    <xf numFmtId="38" fontId="2" fillId="0" borderId="162" xfId="1" applyFont="1" applyFill="1" applyBorder="1">
      <alignment vertical="center"/>
    </xf>
    <xf numFmtId="38" fontId="2" fillId="0" borderId="159" xfId="1" applyFont="1" applyBorder="1">
      <alignment vertical="center"/>
    </xf>
    <xf numFmtId="38" fontId="2" fillId="0" borderId="155" xfId="1" applyFont="1" applyBorder="1">
      <alignment vertical="center"/>
    </xf>
    <xf numFmtId="38" fontId="1" fillId="0" borderId="161" xfId="1" applyFont="1" applyBorder="1">
      <alignment vertical="center"/>
    </xf>
    <xf numFmtId="38" fontId="1" fillId="0" borderId="151" xfId="1" applyFont="1" applyBorder="1">
      <alignment vertical="center"/>
    </xf>
    <xf numFmtId="38" fontId="1" fillId="0" borderId="162" xfId="1" applyFont="1" applyBorder="1">
      <alignment vertical="center"/>
    </xf>
    <xf numFmtId="38" fontId="1" fillId="0" borderId="141" xfId="1" applyFont="1" applyBorder="1">
      <alignment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2" fillId="0" borderId="118" xfId="0" applyFont="1" applyFill="1" applyBorder="1" applyAlignment="1">
      <alignment horizontal="center" vertical="center" wrapText="1"/>
    </xf>
    <xf numFmtId="0" fontId="2" fillId="0" borderId="119" xfId="0" applyFont="1" applyFill="1" applyBorder="1" applyAlignment="1">
      <alignment horizontal="center" vertical="center" wrapText="1"/>
    </xf>
    <xf numFmtId="0" fontId="2" fillId="0" borderId="123" xfId="0" applyFont="1" applyFill="1" applyBorder="1" applyAlignment="1">
      <alignment horizontal="center" vertical="center" wrapText="1"/>
    </xf>
    <xf numFmtId="0" fontId="2" fillId="0" borderId="124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129" xfId="0" applyFont="1" applyBorder="1" applyAlignment="1">
      <alignment horizontal="center" vertical="center" wrapText="1"/>
    </xf>
    <xf numFmtId="0" fontId="1" fillId="0" borderId="13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7" xfId="0" applyFont="1" applyBorder="1" applyAlignment="1">
      <alignment horizontal="center" vertical="center" wrapText="1"/>
    </xf>
    <xf numFmtId="0" fontId="1" fillId="2" borderId="103" xfId="0" applyFont="1" applyFill="1" applyBorder="1" applyAlignment="1">
      <alignment horizontal="center" vertical="center" wrapText="1"/>
    </xf>
    <xf numFmtId="0" fontId="1" fillId="2" borderId="137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vertical="center" wrapText="1"/>
    </xf>
    <xf numFmtId="0" fontId="1" fillId="0" borderId="102" xfId="0" applyFont="1" applyBorder="1" applyAlignment="1">
      <alignment vertical="center" wrapText="1"/>
    </xf>
    <xf numFmtId="0" fontId="1" fillId="0" borderId="103" xfId="0" applyFont="1" applyBorder="1" applyAlignment="1">
      <alignment vertical="center" wrapText="1"/>
    </xf>
    <xf numFmtId="0" fontId="1" fillId="0" borderId="104" xfId="0" applyFont="1" applyBorder="1" applyAlignment="1">
      <alignment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118" xfId="0" applyFont="1" applyFill="1" applyBorder="1" applyAlignment="1">
      <alignment horizontal="center" vertical="center" wrapText="1"/>
    </xf>
    <xf numFmtId="0" fontId="1" fillId="0" borderId="119" xfId="0" applyFont="1" applyFill="1" applyBorder="1" applyAlignment="1">
      <alignment horizontal="center" vertical="center" wrapText="1"/>
    </xf>
    <xf numFmtId="0" fontId="1" fillId="0" borderId="123" xfId="0" applyFont="1" applyFill="1" applyBorder="1" applyAlignment="1">
      <alignment horizontal="center" vertical="center" wrapText="1"/>
    </xf>
    <xf numFmtId="0" fontId="1" fillId="0" borderId="124" xfId="0" applyFont="1" applyFill="1" applyBorder="1" applyAlignment="1">
      <alignment horizontal="center" vertical="center" wrapText="1"/>
    </xf>
    <xf numFmtId="0" fontId="1" fillId="5" borderId="129" xfId="0" applyFont="1" applyFill="1" applyBorder="1" applyAlignment="1">
      <alignment horizontal="center" vertical="center" wrapText="1"/>
    </xf>
    <xf numFmtId="0" fontId="1" fillId="5" borderId="130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1" fillId="5" borderId="107" xfId="0" applyFont="1" applyFill="1" applyBorder="1" applyAlignment="1">
      <alignment horizontal="center" vertical="center" wrapText="1"/>
    </xf>
    <xf numFmtId="0" fontId="1" fillId="5" borderId="134" xfId="0" applyFont="1" applyFill="1" applyBorder="1" applyAlignment="1">
      <alignment horizontal="center" vertical="center" wrapText="1"/>
    </xf>
    <xf numFmtId="0" fontId="1" fillId="5" borderId="135" xfId="0" applyFont="1" applyFill="1" applyBorder="1" applyAlignment="1">
      <alignment horizontal="center" vertical="center" wrapText="1"/>
    </xf>
    <xf numFmtId="0" fontId="1" fillId="5" borderId="104" xfId="0" applyFont="1" applyFill="1" applyBorder="1" applyAlignment="1">
      <alignment horizontal="center" vertical="center" wrapText="1"/>
    </xf>
    <xf numFmtId="0" fontId="1" fillId="5" borderId="137" xfId="0" applyFont="1" applyFill="1" applyBorder="1" applyAlignment="1">
      <alignment horizontal="center" vertical="center" wrapText="1"/>
    </xf>
    <xf numFmtId="0" fontId="1" fillId="5" borderId="62" xfId="0" applyFont="1" applyFill="1" applyBorder="1" applyAlignment="1">
      <alignment vertical="center" wrapText="1"/>
    </xf>
    <xf numFmtId="0" fontId="1" fillId="5" borderId="102" xfId="0" applyFont="1" applyFill="1" applyBorder="1" applyAlignment="1">
      <alignment vertical="center" wrapText="1"/>
    </xf>
    <xf numFmtId="0" fontId="1" fillId="5" borderId="103" xfId="0" applyFont="1" applyFill="1" applyBorder="1" applyAlignment="1">
      <alignment vertical="center" wrapText="1"/>
    </xf>
    <xf numFmtId="0" fontId="1" fillId="5" borderId="104" xfId="0" applyFont="1" applyFill="1" applyBorder="1" applyAlignment="1">
      <alignment vertical="center" wrapText="1"/>
    </xf>
    <xf numFmtId="166" fontId="1" fillId="0" borderId="82" xfId="0" applyNumberFormat="1" applyFont="1" applyBorder="1" applyAlignment="1">
      <alignment horizontal="center" vertical="center" wrapText="1"/>
    </xf>
    <xf numFmtId="166" fontId="1" fillId="0" borderId="83" xfId="0" applyNumberFormat="1" applyFont="1" applyBorder="1" applyAlignment="1">
      <alignment horizontal="center" vertical="center" wrapText="1"/>
    </xf>
    <xf numFmtId="166" fontId="1" fillId="0" borderId="84" xfId="0" applyNumberFormat="1" applyFont="1" applyBorder="1" applyAlignment="1">
      <alignment horizontal="center" vertical="center" wrapText="1"/>
    </xf>
    <xf numFmtId="38" fontId="1" fillId="0" borderId="82" xfId="1" applyFont="1" applyBorder="1" applyAlignment="1">
      <alignment horizontal="center" vertical="center" wrapText="1"/>
    </xf>
    <xf numFmtId="38" fontId="1" fillId="0" borderId="83" xfId="1" applyFont="1" applyBorder="1" applyAlignment="1">
      <alignment horizontal="center" vertical="center" wrapText="1"/>
    </xf>
    <xf numFmtId="38" fontId="1" fillId="0" borderId="84" xfId="1" applyFont="1" applyBorder="1" applyAlignment="1">
      <alignment horizontal="center" vertical="center" wrapText="1"/>
    </xf>
    <xf numFmtId="38" fontId="1" fillId="0" borderId="96" xfId="1" applyFont="1" applyBorder="1" applyAlignment="1">
      <alignment horizontal="center" vertical="center" wrapText="1"/>
    </xf>
    <xf numFmtId="38" fontId="1" fillId="0" borderId="97" xfId="1" applyFont="1" applyBorder="1" applyAlignment="1">
      <alignment horizontal="center" vertical="center" wrapText="1"/>
    </xf>
    <xf numFmtId="166" fontId="1" fillId="0" borderId="80" xfId="0" applyNumberFormat="1" applyFont="1" applyBorder="1" applyAlignment="1">
      <alignment vertical="center" wrapText="1"/>
    </xf>
    <xf numFmtId="166" fontId="1" fillId="0" borderId="81" xfId="0" applyNumberFormat="1" applyFont="1" applyBorder="1" applyAlignment="1">
      <alignment vertical="center" wrapText="1"/>
    </xf>
    <xf numFmtId="166" fontId="1" fillId="0" borderId="85" xfId="0" applyNumberFormat="1" applyFont="1" applyBorder="1" applyAlignment="1">
      <alignment vertical="center" wrapText="1"/>
    </xf>
    <xf numFmtId="166" fontId="1" fillId="0" borderId="86" xfId="0" applyNumberFormat="1" applyFont="1" applyBorder="1" applyAlignment="1">
      <alignment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38" fontId="1" fillId="0" borderId="8" xfId="1" applyFont="1" applyFill="1" applyBorder="1" applyAlignment="1">
      <alignment horizontal="center" vertical="center" wrapText="1"/>
    </xf>
    <xf numFmtId="38" fontId="1" fillId="0" borderId="9" xfId="1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75" xfId="0" applyNumberFormat="1" applyFont="1" applyBorder="1" applyAlignment="1">
      <alignment vertical="center" wrapText="1"/>
    </xf>
    <xf numFmtId="0" fontId="1" fillId="0" borderId="76" xfId="0" applyNumberFormat="1" applyFont="1" applyBorder="1" applyAlignment="1">
      <alignment vertical="center" wrapText="1"/>
    </xf>
    <xf numFmtId="0" fontId="1" fillId="0" borderId="77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55" xfId="0" applyFont="1" applyBorder="1" applyAlignment="1">
      <alignment vertical="center" wrapText="1"/>
    </xf>
    <xf numFmtId="0" fontId="1" fillId="0" borderId="63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center" vertical="center" wrapText="1"/>
    </xf>
    <xf numFmtId="0" fontId="1" fillId="2" borderId="49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38" fontId="2" fillId="0" borderId="8" xfId="1" applyFont="1" applyFill="1" applyBorder="1" applyAlignment="1">
      <alignment horizontal="center" vertical="center" wrapText="1"/>
    </xf>
    <xf numFmtId="38" fontId="2" fillId="0" borderId="9" xfId="1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40" xfId="0" applyFont="1" applyBorder="1" applyAlignment="1">
      <alignment vertical="center" wrapText="1"/>
    </xf>
    <xf numFmtId="0" fontId="1" fillId="0" borderId="41" xfId="0" applyFont="1" applyBorder="1" applyAlignment="1">
      <alignment vertical="center" wrapText="1"/>
    </xf>
    <xf numFmtId="38" fontId="1" fillId="2" borderId="14" xfId="1" applyFont="1" applyFill="1" applyBorder="1" applyAlignment="1">
      <alignment horizontal="center" vertical="center" wrapText="1"/>
    </xf>
    <xf numFmtId="38" fontId="1" fillId="2" borderId="16" xfId="1" applyFont="1" applyFill="1" applyBorder="1" applyAlignment="1">
      <alignment horizontal="center" vertical="center" wrapText="1"/>
    </xf>
    <xf numFmtId="38" fontId="1" fillId="2" borderId="17" xfId="1" applyFont="1" applyFill="1" applyBorder="1" applyAlignment="1">
      <alignment horizontal="center" vertical="center" wrapText="1"/>
    </xf>
    <xf numFmtId="38" fontId="1" fillId="2" borderId="18" xfId="1" applyFont="1" applyFill="1" applyBorder="1" applyAlignment="1">
      <alignment horizontal="center" vertical="center" wrapText="1"/>
    </xf>
    <xf numFmtId="38" fontId="1" fillId="2" borderId="15" xfId="1" applyFont="1" applyFill="1" applyBorder="1" applyAlignment="1">
      <alignment horizontal="center" vertical="center" wrapText="1"/>
    </xf>
    <xf numFmtId="38" fontId="1" fillId="2" borderId="32" xfId="1" applyFont="1" applyFill="1" applyBorder="1" applyAlignment="1">
      <alignment horizontal="center" vertical="center" wrapText="1"/>
    </xf>
    <xf numFmtId="38" fontId="1" fillId="2" borderId="33" xfId="1" applyFont="1" applyFill="1" applyBorder="1" applyAlignment="1">
      <alignment horizontal="center" vertical="center" wrapText="1"/>
    </xf>
    <xf numFmtId="38" fontId="1" fillId="2" borderId="34" xfId="1" applyFont="1" applyFill="1" applyBorder="1" applyAlignment="1">
      <alignment horizontal="center" vertical="center" wrapText="1"/>
    </xf>
    <xf numFmtId="38" fontId="1" fillId="2" borderId="35" xfId="1" applyFont="1" applyFill="1" applyBorder="1" applyAlignment="1">
      <alignment horizontal="center" vertical="center" wrapText="1"/>
    </xf>
  </cellXfs>
  <cellStyles count="4">
    <cellStyle name="Bình thường" xfId="0" builtinId="0"/>
    <cellStyle name="Dấu phẩy [0]" xfId="1" builtinId="6"/>
    <cellStyle name="Phần trăm" xfId="2" builtinId="5"/>
    <cellStyle name="標準 2" xfId="3" xr:uid="{00000000-0005-0000-0000-000027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theme/theme1.xml" Type="http://schemas.openxmlformats.org/officeDocument/2006/relationships/theme"/><Relationship Id="rId28" Target="styles.xml" Type="http://schemas.openxmlformats.org/officeDocument/2006/relationships/styles"/><Relationship Id="rId29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30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G36"/>
  <sheetViews>
    <sheetView workbookViewId="0">
      <selection activeCell="H12" sqref="H12"/>
    </sheetView>
  </sheetViews>
  <sheetFormatPr defaultColWidth="9" defaultRowHeight="11.25"/>
  <cols>
    <col min="1" max="1" customWidth="true" style="1" width="3.875" collapsed="false"/>
    <col min="2" max="2" customWidth="true" style="2" width="6.875" collapsed="false"/>
    <col min="3" max="3" customWidth="true" style="1" width="9.25" collapsed="false"/>
    <col min="4" max="4" customWidth="true" style="1" width="7.625" collapsed="false"/>
    <col min="5" max="5" style="1" width="9.0" collapsed="false"/>
    <col min="6" max="6" customWidth="true" style="1" width="9.375" collapsed="false"/>
    <col min="7" max="7" customWidth="true" style="1" width="4.0" collapsed="false"/>
    <col min="8" max="8" customWidth="true" style="1" width="10.625" collapsed="false"/>
    <col min="9" max="10" customWidth="true" style="1" width="4.75" collapsed="false"/>
    <col min="11" max="11" customWidth="true" style="1" width="10.5" collapsed="false"/>
    <col min="12" max="12" customWidth="true" style="1" width="4.75" collapsed="false"/>
    <col min="13" max="13" customWidth="true" style="1" width="9.875" collapsed="false"/>
    <col min="14" max="14" customWidth="true" style="1" width="7.5" collapsed="false"/>
    <col min="15" max="15" customWidth="true" style="1" width="5.375" collapsed="false"/>
    <col min="16" max="16" customWidth="true" style="1" width="4.625" collapsed="false"/>
    <col min="17" max="17" customWidth="true" style="1" width="6.625" collapsed="false"/>
    <col min="18" max="18" customWidth="true" style="1" width="5.875" collapsed="false"/>
    <col min="19" max="24" customWidth="true" style="1" width="4.0" collapsed="false"/>
    <col min="25" max="25" customWidth="true" style="1" width="7.0" collapsed="false"/>
    <col min="26" max="26" customWidth="true" style="1" width="6.125" collapsed="false"/>
    <col min="27" max="27" customWidth="true" style="1" width="11.875" collapsed="false"/>
    <col min="28" max="28" customWidth="true" style="1" width="11.25" collapsed="false"/>
    <col min="29" max="29" customWidth="true" style="1" width="11.625" collapsed="false"/>
    <col min="30" max="30" customWidth="true" style="1" width="7.5" collapsed="false"/>
    <col min="31" max="32" customWidth="true" style="1" width="12.375" collapsed="false"/>
    <col min="33" max="33" customWidth="true" style="1" width="11.375" collapsed="false"/>
    <col min="34" max="34" customWidth="true" style="1" width="11.125" collapsed="false"/>
    <col min="35" max="16384" style="1" width="9.0" collapsed="false"/>
  </cols>
  <sheetData>
    <row r="2" spans="1:33">
      <c r="A2" s="1" t="s">
        <v>0</v>
      </c>
    </row>
    <row r="4" spans="1:33">
      <c r="A4" s="350"/>
      <c r="B4" s="351"/>
      <c r="C4" s="332" t="s">
        <v>1</v>
      </c>
      <c r="D4" s="333"/>
      <c r="E4" s="334"/>
      <c r="F4" s="335" t="s">
        <v>2</v>
      </c>
      <c r="G4" s="336"/>
      <c r="H4" s="336" t="s">
        <v>3</v>
      </c>
      <c r="I4" s="336"/>
      <c r="J4" s="333" t="s">
        <v>4</v>
      </c>
      <c r="K4" s="333" t="s">
        <v>5</v>
      </c>
      <c r="L4" s="333"/>
      <c r="M4" s="334" t="s">
        <v>6</v>
      </c>
      <c r="N4" s="332" t="s">
        <v>7</v>
      </c>
      <c r="O4" s="333"/>
      <c r="P4" s="333"/>
      <c r="Q4" s="336" t="s">
        <v>8</v>
      </c>
      <c r="R4" s="337"/>
      <c r="S4" s="332" t="s">
        <v>9</v>
      </c>
      <c r="T4" s="333"/>
      <c r="U4" s="333"/>
      <c r="V4" s="333"/>
      <c r="W4" s="333"/>
      <c r="X4" s="333"/>
      <c r="Y4" s="333"/>
      <c r="Z4" s="334"/>
      <c r="AA4" s="335" t="s">
        <v>10</v>
      </c>
      <c r="AB4" s="336"/>
      <c r="AC4" s="336"/>
      <c r="AD4" s="336"/>
      <c r="AE4" s="336"/>
      <c r="AF4" s="336"/>
      <c r="AG4" s="337"/>
    </row>
    <row r="5" spans="1:33" s="272" customFormat="1" ht="21">
      <c r="A5" s="352"/>
      <c r="B5" s="353"/>
      <c r="C5" s="273" t="s">
        <v>11</v>
      </c>
      <c r="D5" s="274" t="s">
        <v>12</v>
      </c>
      <c r="E5" s="275" t="s">
        <v>13</v>
      </c>
      <c r="F5" s="276" t="s">
        <v>14</v>
      </c>
      <c r="G5" s="277" t="s">
        <v>15</v>
      </c>
      <c r="H5" s="277" t="s">
        <v>14</v>
      </c>
      <c r="I5" s="277" t="s">
        <v>15</v>
      </c>
      <c r="J5" s="348"/>
      <c r="K5" s="274" t="s">
        <v>14</v>
      </c>
      <c r="L5" s="274" t="s">
        <v>15</v>
      </c>
      <c r="M5" s="349"/>
      <c r="N5" s="273" t="s">
        <v>16</v>
      </c>
      <c r="O5" s="274" t="s">
        <v>17</v>
      </c>
      <c r="P5" s="274" t="s">
        <v>15</v>
      </c>
      <c r="Q5" s="277" t="s">
        <v>18</v>
      </c>
      <c r="R5" s="321" t="s">
        <v>15</v>
      </c>
      <c r="S5" s="273" t="s">
        <v>19</v>
      </c>
      <c r="T5" s="274" t="s">
        <v>20</v>
      </c>
      <c r="U5" s="274" t="s">
        <v>21</v>
      </c>
      <c r="V5" s="322" t="s">
        <v>22</v>
      </c>
      <c r="W5" s="274" t="s">
        <v>23</v>
      </c>
      <c r="X5" s="274" t="s">
        <v>24</v>
      </c>
      <c r="Y5" s="274" t="s">
        <v>25</v>
      </c>
      <c r="Z5" s="275" t="s">
        <v>26</v>
      </c>
      <c r="AA5" s="273" t="s">
        <v>27</v>
      </c>
      <c r="AB5" s="277" t="s">
        <v>28</v>
      </c>
      <c r="AC5" s="277" t="s">
        <v>29</v>
      </c>
      <c r="AD5" s="274" t="s">
        <v>30</v>
      </c>
      <c r="AE5" s="274" t="s">
        <v>31</v>
      </c>
      <c r="AF5" s="277" t="s">
        <v>32</v>
      </c>
      <c r="AG5" s="321" t="s">
        <v>33</v>
      </c>
    </row>
    <row r="6" spans="1:33" ht="17.25" customHeight="1">
      <c r="A6" s="182">
        <v>1</v>
      </c>
      <c r="B6" s="278">
        <v>41183</v>
      </c>
      <c r="C6" s="279">
        <v>15986985</v>
      </c>
      <c r="D6" s="280">
        <v>979923</v>
      </c>
      <c r="E6" s="281">
        <v>16966908</v>
      </c>
      <c r="F6" s="279">
        <v>13911870</v>
      </c>
      <c r="G6" s="280">
        <v>101</v>
      </c>
      <c r="H6" s="280">
        <v>116989298</v>
      </c>
      <c r="I6" s="280">
        <v>544</v>
      </c>
      <c r="J6" s="280">
        <v>645</v>
      </c>
      <c r="K6" s="280">
        <v>-137156700</v>
      </c>
      <c r="L6" s="280">
        <v>669</v>
      </c>
      <c r="M6" s="281">
        <v>-6255532</v>
      </c>
      <c r="N6" s="279">
        <v>264601</v>
      </c>
      <c r="O6" s="280">
        <v>56178</v>
      </c>
      <c r="P6" s="280">
        <v>5023</v>
      </c>
      <c r="Q6" s="280">
        <v>229052</v>
      </c>
      <c r="R6" s="281">
        <v>14246</v>
      </c>
      <c r="S6" s="279">
        <v>234</v>
      </c>
      <c r="T6" s="280">
        <v>174</v>
      </c>
      <c r="U6" s="280">
        <v>101</v>
      </c>
      <c r="V6" s="280">
        <v>102</v>
      </c>
      <c r="W6" s="280">
        <v>151</v>
      </c>
      <c r="X6" s="280">
        <v>7</v>
      </c>
      <c r="Y6" s="280">
        <v>203292</v>
      </c>
      <c r="Z6" s="281">
        <v>72944</v>
      </c>
      <c r="AA6" s="279">
        <v>34923177955</v>
      </c>
      <c r="AB6" s="280">
        <v>11636480</v>
      </c>
      <c r="AC6" s="280">
        <v>335064</v>
      </c>
      <c r="AD6" s="280">
        <v>-4000</v>
      </c>
      <c r="AE6" s="280">
        <v>-8125802889</v>
      </c>
      <c r="AF6" s="280">
        <v>28136110105</v>
      </c>
      <c r="AG6" s="281">
        <v>5451895250</v>
      </c>
    </row>
    <row r="7" spans="1:33" ht="17.25" customHeight="1">
      <c r="A7" s="189">
        <v>2</v>
      </c>
      <c r="B7" s="282">
        <v>41184</v>
      </c>
      <c r="C7" s="63"/>
      <c r="D7" s="54"/>
      <c r="E7" s="56"/>
      <c r="F7" s="63"/>
      <c r="G7" s="54"/>
      <c r="H7" s="54"/>
      <c r="I7" s="54"/>
      <c r="J7" s="54"/>
      <c r="K7" s="54"/>
      <c r="L7" s="54"/>
      <c r="M7" s="56"/>
      <c r="N7" s="63"/>
      <c r="O7" s="54"/>
      <c r="P7" s="54"/>
      <c r="Q7" s="54"/>
      <c r="R7" s="56"/>
      <c r="S7" s="63"/>
      <c r="T7" s="54"/>
      <c r="U7" s="54"/>
      <c r="V7" s="54"/>
      <c r="W7" s="54"/>
      <c r="X7" s="54"/>
      <c r="Y7" s="54"/>
      <c r="Z7" s="56"/>
      <c r="AA7" s="63"/>
      <c r="AB7" s="54"/>
      <c r="AC7" s="54"/>
      <c r="AD7" s="54"/>
      <c r="AE7" s="54"/>
      <c r="AF7" s="54"/>
      <c r="AG7" s="56"/>
    </row>
    <row r="8" spans="1:33" ht="17.25" customHeight="1">
      <c r="A8" s="189">
        <v>3</v>
      </c>
      <c r="B8" s="282">
        <v>41185</v>
      </c>
      <c r="C8" s="63"/>
      <c r="D8" s="54"/>
      <c r="E8" s="56"/>
      <c r="F8" s="63"/>
      <c r="G8" s="54"/>
      <c r="H8" s="54"/>
      <c r="I8" s="54"/>
      <c r="J8" s="54"/>
      <c r="K8" s="54"/>
      <c r="L8" s="54"/>
      <c r="M8" s="56"/>
      <c r="N8" s="63"/>
      <c r="O8" s="54"/>
      <c r="P8" s="54"/>
      <c r="Q8" s="54"/>
      <c r="R8" s="56"/>
      <c r="S8" s="63"/>
      <c r="T8" s="54"/>
      <c r="U8" s="54"/>
      <c r="V8" s="54"/>
      <c r="W8" s="54"/>
      <c r="X8" s="54"/>
      <c r="Y8" s="54"/>
      <c r="Z8" s="56"/>
      <c r="AA8" s="63"/>
      <c r="AB8" s="54"/>
      <c r="AC8" s="54"/>
      <c r="AD8" s="54"/>
      <c r="AE8" s="54"/>
      <c r="AF8" s="54"/>
      <c r="AG8" s="56"/>
    </row>
    <row r="9" spans="1:33" ht="17.25" customHeight="1">
      <c r="A9" s="189">
        <v>4</v>
      </c>
      <c r="B9" s="282">
        <v>41186</v>
      </c>
      <c r="C9" s="63"/>
      <c r="D9" s="54"/>
      <c r="E9" s="56"/>
      <c r="F9" s="63"/>
      <c r="G9" s="54"/>
      <c r="H9" s="54"/>
      <c r="I9" s="54"/>
      <c r="J9" s="54"/>
      <c r="K9" s="54"/>
      <c r="L9" s="54"/>
      <c r="M9" s="56"/>
      <c r="N9" s="63"/>
      <c r="O9" s="54"/>
      <c r="P9" s="54"/>
      <c r="Q9" s="54"/>
      <c r="R9" s="56"/>
      <c r="S9" s="63"/>
      <c r="T9" s="54"/>
      <c r="U9" s="54"/>
      <c r="V9" s="54"/>
      <c r="W9" s="54"/>
      <c r="X9" s="54"/>
      <c r="Y9" s="54"/>
      <c r="Z9" s="56"/>
      <c r="AA9" s="63"/>
      <c r="AB9" s="54"/>
      <c r="AC9" s="54"/>
      <c r="AD9" s="54"/>
      <c r="AE9" s="54"/>
      <c r="AF9" s="54"/>
      <c r="AG9" s="56"/>
    </row>
    <row r="10" spans="1:33" ht="17.25" customHeight="1">
      <c r="A10" s="189">
        <v>5</v>
      </c>
      <c r="B10" s="282">
        <v>41187</v>
      </c>
      <c r="C10" s="63"/>
      <c r="D10" s="54"/>
      <c r="E10" s="56"/>
      <c r="F10" s="63"/>
      <c r="G10" s="54"/>
      <c r="H10" s="54"/>
      <c r="I10" s="54"/>
      <c r="J10" s="54"/>
      <c r="K10" s="54"/>
      <c r="L10" s="54"/>
      <c r="M10" s="56"/>
      <c r="N10" s="63"/>
      <c r="O10" s="54"/>
      <c r="P10" s="54"/>
      <c r="Q10" s="54"/>
      <c r="R10" s="56"/>
      <c r="S10" s="63"/>
      <c r="T10" s="54"/>
      <c r="U10" s="54"/>
      <c r="V10" s="54"/>
      <c r="W10" s="54"/>
      <c r="X10" s="54"/>
      <c r="Y10" s="54"/>
      <c r="Z10" s="56"/>
      <c r="AA10" s="63"/>
      <c r="AB10" s="54"/>
      <c r="AC10" s="54"/>
      <c r="AD10" s="54"/>
      <c r="AE10" s="54"/>
      <c r="AF10" s="54"/>
      <c r="AG10" s="56"/>
    </row>
    <row r="11" spans="1:33" ht="17.25" customHeight="1">
      <c r="A11" s="189">
        <v>6</v>
      </c>
      <c r="B11" s="282">
        <v>41190</v>
      </c>
      <c r="C11" s="63"/>
      <c r="D11" s="54"/>
      <c r="E11" s="56"/>
      <c r="F11" s="63"/>
      <c r="G11" s="54"/>
      <c r="H11" s="54"/>
      <c r="I11" s="54"/>
      <c r="J11" s="54"/>
      <c r="K11" s="54"/>
      <c r="L11" s="54"/>
      <c r="M11" s="56"/>
      <c r="N11" s="63"/>
      <c r="O11" s="54"/>
      <c r="P11" s="54"/>
      <c r="Q11" s="54"/>
      <c r="R11" s="56"/>
      <c r="S11" s="63"/>
      <c r="T11" s="54"/>
      <c r="U11" s="54"/>
      <c r="V11" s="54"/>
      <c r="W11" s="54"/>
      <c r="X11" s="54"/>
      <c r="Y11" s="54"/>
      <c r="Z11" s="56"/>
      <c r="AA11" s="63"/>
      <c r="AB11" s="54"/>
      <c r="AC11" s="54"/>
      <c r="AD11" s="54"/>
      <c r="AE11" s="54"/>
      <c r="AF11" s="54"/>
      <c r="AG11" s="56"/>
    </row>
    <row r="12" spans="1:33" ht="17.25" customHeight="1">
      <c r="A12" s="189">
        <v>7</v>
      </c>
      <c r="B12" s="282">
        <v>41191</v>
      </c>
      <c r="C12" s="63"/>
      <c r="D12" s="54"/>
      <c r="E12" s="56"/>
      <c r="F12" s="63"/>
      <c r="G12" s="54"/>
      <c r="H12" s="54"/>
      <c r="I12" s="54"/>
      <c r="J12" s="54"/>
      <c r="K12" s="54"/>
      <c r="L12" s="54"/>
      <c r="M12" s="56"/>
      <c r="N12" s="63"/>
      <c r="O12" s="54"/>
      <c r="P12" s="54"/>
      <c r="Q12" s="54"/>
      <c r="R12" s="56"/>
      <c r="S12" s="63"/>
      <c r="T12" s="54"/>
      <c r="U12" s="54"/>
      <c r="V12" s="54"/>
      <c r="W12" s="54"/>
      <c r="X12" s="54"/>
      <c r="Y12" s="54"/>
      <c r="Z12" s="56"/>
      <c r="AA12" s="63"/>
      <c r="AB12" s="54"/>
      <c r="AC12" s="54"/>
      <c r="AD12" s="54"/>
      <c r="AE12" s="54"/>
      <c r="AF12" s="54"/>
      <c r="AG12" s="56"/>
    </row>
    <row r="13" spans="1:33" ht="17.25" customHeight="1">
      <c r="A13" s="189">
        <v>8</v>
      </c>
      <c r="B13" s="282">
        <v>41192</v>
      </c>
      <c r="C13" s="63"/>
      <c r="D13" s="54"/>
      <c r="E13" s="56"/>
      <c r="F13" s="63"/>
      <c r="G13" s="54"/>
      <c r="H13" s="54"/>
      <c r="I13" s="54"/>
      <c r="J13" s="54"/>
      <c r="K13" s="54"/>
      <c r="L13" s="54"/>
      <c r="M13" s="56"/>
      <c r="N13" s="63"/>
      <c r="O13" s="54"/>
      <c r="P13" s="54"/>
      <c r="Q13" s="54"/>
      <c r="R13" s="56"/>
      <c r="S13" s="63"/>
      <c r="T13" s="54"/>
      <c r="U13" s="54"/>
      <c r="V13" s="54"/>
      <c r="W13" s="54"/>
      <c r="X13" s="54"/>
      <c r="Y13" s="54"/>
      <c r="Z13" s="56"/>
      <c r="AA13" s="63"/>
      <c r="AB13" s="54"/>
      <c r="AC13" s="54"/>
      <c r="AD13" s="54"/>
      <c r="AE13" s="54"/>
      <c r="AF13" s="54"/>
      <c r="AG13" s="56"/>
    </row>
    <row r="14" spans="1:33" ht="17.25" customHeight="1">
      <c r="A14" s="189">
        <v>9</v>
      </c>
      <c r="B14" s="282">
        <v>41193</v>
      </c>
      <c r="C14" s="63"/>
      <c r="D14" s="54"/>
      <c r="E14" s="56"/>
      <c r="F14" s="63"/>
      <c r="G14" s="54"/>
      <c r="H14" s="54"/>
      <c r="I14" s="54"/>
      <c r="J14" s="54"/>
      <c r="K14" s="54"/>
      <c r="L14" s="54"/>
      <c r="M14" s="56"/>
      <c r="N14" s="63"/>
      <c r="O14" s="54"/>
      <c r="P14" s="54"/>
      <c r="Q14" s="54"/>
      <c r="R14" s="56"/>
      <c r="S14" s="63"/>
      <c r="T14" s="54"/>
      <c r="U14" s="54"/>
      <c r="V14" s="54"/>
      <c r="W14" s="54"/>
      <c r="X14" s="54"/>
      <c r="Y14" s="54"/>
      <c r="Z14" s="56"/>
      <c r="AA14" s="63"/>
      <c r="AB14" s="54"/>
      <c r="AC14" s="54"/>
      <c r="AD14" s="54"/>
      <c r="AE14" s="54"/>
      <c r="AF14" s="54"/>
      <c r="AG14" s="56"/>
    </row>
    <row r="15" spans="1:33" ht="17.25" customHeight="1">
      <c r="A15" s="189">
        <v>10</v>
      </c>
      <c r="B15" s="282">
        <v>41194</v>
      </c>
      <c r="C15" s="63"/>
      <c r="D15" s="54"/>
      <c r="E15" s="56"/>
      <c r="F15" s="63"/>
      <c r="G15" s="54"/>
      <c r="H15" s="54"/>
      <c r="I15" s="54"/>
      <c r="J15" s="54"/>
      <c r="K15" s="54"/>
      <c r="L15" s="54"/>
      <c r="M15" s="56"/>
      <c r="N15" s="63"/>
      <c r="O15" s="54"/>
      <c r="P15" s="54"/>
      <c r="Q15" s="54"/>
      <c r="R15" s="56"/>
      <c r="S15" s="63"/>
      <c r="T15" s="54"/>
      <c r="U15" s="54"/>
      <c r="V15" s="54"/>
      <c r="W15" s="54"/>
      <c r="X15" s="54"/>
      <c r="Y15" s="54"/>
      <c r="Z15" s="56"/>
      <c r="AA15" s="63"/>
      <c r="AB15" s="54"/>
      <c r="AC15" s="54"/>
      <c r="AD15" s="54"/>
      <c r="AE15" s="54"/>
      <c r="AF15" s="54"/>
      <c r="AG15" s="56"/>
    </row>
    <row r="16" spans="1:33" ht="17.25" customHeight="1">
      <c r="A16" s="189">
        <v>11</v>
      </c>
      <c r="B16" s="282">
        <v>41197</v>
      </c>
      <c r="C16" s="63"/>
      <c r="D16" s="54"/>
      <c r="E16" s="56"/>
      <c r="F16" s="63"/>
      <c r="G16" s="54"/>
      <c r="H16" s="54"/>
      <c r="I16" s="54"/>
      <c r="J16" s="54"/>
      <c r="K16" s="54"/>
      <c r="L16" s="54"/>
      <c r="M16" s="56"/>
      <c r="N16" s="63"/>
      <c r="O16" s="54"/>
      <c r="P16" s="54"/>
      <c r="Q16" s="54"/>
      <c r="R16" s="56"/>
      <c r="S16" s="63"/>
      <c r="T16" s="54"/>
      <c r="U16" s="54"/>
      <c r="V16" s="54"/>
      <c r="W16" s="54"/>
      <c r="X16" s="54"/>
      <c r="Y16" s="54"/>
      <c r="Z16" s="56"/>
      <c r="AA16" s="63"/>
      <c r="AB16" s="54"/>
      <c r="AC16" s="54"/>
      <c r="AD16" s="54"/>
      <c r="AE16" s="54"/>
      <c r="AF16" s="54"/>
      <c r="AG16" s="56"/>
    </row>
    <row r="17" spans="1:33" ht="17.25" customHeight="1">
      <c r="A17" s="189">
        <v>12</v>
      </c>
      <c r="B17" s="282">
        <v>41198</v>
      </c>
      <c r="C17" s="63"/>
      <c r="D17" s="54"/>
      <c r="E17" s="56"/>
      <c r="F17" s="63"/>
      <c r="G17" s="54"/>
      <c r="H17" s="54"/>
      <c r="I17" s="54"/>
      <c r="J17" s="54"/>
      <c r="K17" s="54"/>
      <c r="L17" s="54"/>
      <c r="M17" s="56"/>
      <c r="N17" s="63"/>
      <c r="O17" s="54"/>
      <c r="P17" s="54"/>
      <c r="Q17" s="54"/>
      <c r="R17" s="56"/>
      <c r="S17" s="63"/>
      <c r="T17" s="54"/>
      <c r="U17" s="54"/>
      <c r="V17" s="54"/>
      <c r="W17" s="54"/>
      <c r="X17" s="54"/>
      <c r="Y17" s="54"/>
      <c r="Z17" s="56"/>
      <c r="AA17" s="63"/>
      <c r="AB17" s="54"/>
      <c r="AC17" s="54"/>
      <c r="AD17" s="54"/>
      <c r="AE17" s="54"/>
      <c r="AF17" s="54"/>
      <c r="AG17" s="56"/>
    </row>
    <row r="18" spans="1:33" ht="17.25" customHeight="1">
      <c r="A18" s="189">
        <v>13</v>
      </c>
      <c r="B18" s="282">
        <v>41199</v>
      </c>
      <c r="C18" s="63"/>
      <c r="D18" s="54"/>
      <c r="E18" s="56"/>
      <c r="F18" s="63"/>
      <c r="G18" s="54"/>
      <c r="H18" s="54"/>
      <c r="I18" s="54"/>
      <c r="J18" s="54"/>
      <c r="K18" s="54"/>
      <c r="L18" s="54"/>
      <c r="M18" s="56"/>
      <c r="N18" s="63"/>
      <c r="O18" s="54"/>
      <c r="P18" s="54"/>
      <c r="Q18" s="54"/>
      <c r="R18" s="56"/>
      <c r="S18" s="63"/>
      <c r="T18" s="54"/>
      <c r="U18" s="54"/>
      <c r="V18" s="54"/>
      <c r="W18" s="54"/>
      <c r="X18" s="54"/>
      <c r="Y18" s="54"/>
      <c r="Z18" s="56"/>
      <c r="AA18" s="63"/>
      <c r="AB18" s="54"/>
      <c r="AC18" s="54"/>
      <c r="AD18" s="54"/>
      <c r="AE18" s="54"/>
      <c r="AF18" s="54"/>
      <c r="AG18" s="56"/>
    </row>
    <row r="19" spans="1:33" ht="17.25" customHeight="1">
      <c r="A19" s="189">
        <v>14</v>
      </c>
      <c r="B19" s="282">
        <v>41200</v>
      </c>
      <c r="C19" s="63"/>
      <c r="D19" s="54"/>
      <c r="E19" s="56"/>
      <c r="F19" s="63"/>
      <c r="G19" s="54"/>
      <c r="H19" s="54"/>
      <c r="I19" s="54"/>
      <c r="J19" s="54"/>
      <c r="K19" s="54"/>
      <c r="L19" s="54"/>
      <c r="M19" s="56"/>
      <c r="N19" s="63"/>
      <c r="O19" s="54"/>
      <c r="P19" s="54"/>
      <c r="Q19" s="54"/>
      <c r="R19" s="56"/>
      <c r="S19" s="63"/>
      <c r="T19" s="54"/>
      <c r="U19" s="54"/>
      <c r="V19" s="54"/>
      <c r="W19" s="54"/>
      <c r="X19" s="54"/>
      <c r="Y19" s="54"/>
      <c r="Z19" s="56"/>
      <c r="AA19" s="63"/>
      <c r="AB19" s="54"/>
      <c r="AC19" s="54"/>
      <c r="AD19" s="54"/>
      <c r="AE19" s="54"/>
      <c r="AF19" s="54"/>
      <c r="AG19" s="56"/>
    </row>
    <row r="20" spans="1:33" ht="17.25" customHeight="1">
      <c r="A20" s="189">
        <v>15</v>
      </c>
      <c r="B20" s="282">
        <v>41201</v>
      </c>
      <c r="C20" s="63"/>
      <c r="D20" s="54"/>
      <c r="E20" s="56"/>
      <c r="F20" s="63"/>
      <c r="G20" s="54"/>
      <c r="H20" s="54"/>
      <c r="I20" s="54"/>
      <c r="J20" s="54"/>
      <c r="K20" s="54"/>
      <c r="L20" s="54"/>
      <c r="M20" s="56"/>
      <c r="N20" s="63"/>
      <c r="O20" s="54"/>
      <c r="P20" s="54"/>
      <c r="Q20" s="54"/>
      <c r="R20" s="56"/>
      <c r="S20" s="63"/>
      <c r="T20" s="54"/>
      <c r="U20" s="54"/>
      <c r="V20" s="54"/>
      <c r="W20" s="54"/>
      <c r="X20" s="54"/>
      <c r="Y20" s="54"/>
      <c r="Z20" s="56"/>
      <c r="AA20" s="63"/>
      <c r="AB20" s="54"/>
      <c r="AC20" s="54"/>
      <c r="AD20" s="54"/>
      <c r="AE20" s="54"/>
      <c r="AF20" s="54"/>
      <c r="AG20" s="56"/>
    </row>
    <row r="21" spans="1:33" ht="17.25" customHeight="1">
      <c r="A21" s="189">
        <v>16</v>
      </c>
      <c r="B21" s="282">
        <v>41204</v>
      </c>
      <c r="C21" s="63"/>
      <c r="D21" s="54"/>
      <c r="E21" s="56"/>
      <c r="F21" s="63"/>
      <c r="G21" s="54"/>
      <c r="H21" s="54"/>
      <c r="I21" s="54"/>
      <c r="J21" s="54"/>
      <c r="K21" s="54"/>
      <c r="L21" s="54"/>
      <c r="M21" s="56"/>
      <c r="N21" s="63"/>
      <c r="O21" s="54"/>
      <c r="P21" s="54"/>
      <c r="Q21" s="54"/>
      <c r="R21" s="56"/>
      <c r="S21" s="63"/>
      <c r="T21" s="54"/>
      <c r="U21" s="54"/>
      <c r="V21" s="54"/>
      <c r="W21" s="54"/>
      <c r="X21" s="54"/>
      <c r="Y21" s="54"/>
      <c r="Z21" s="56"/>
      <c r="AA21" s="63"/>
      <c r="AB21" s="54"/>
      <c r="AC21" s="54"/>
      <c r="AD21" s="54"/>
      <c r="AE21" s="54"/>
      <c r="AF21" s="54"/>
      <c r="AG21" s="56"/>
    </row>
    <row r="22" spans="1:33" ht="17.25" customHeight="1">
      <c r="A22" s="189">
        <v>17</v>
      </c>
      <c r="B22" s="282">
        <v>41205</v>
      </c>
      <c r="C22" s="63"/>
      <c r="D22" s="54"/>
      <c r="E22" s="56"/>
      <c r="F22" s="63"/>
      <c r="G22" s="54"/>
      <c r="H22" s="54"/>
      <c r="I22" s="54"/>
      <c r="J22" s="54"/>
      <c r="K22" s="54"/>
      <c r="L22" s="54"/>
      <c r="M22" s="56"/>
      <c r="N22" s="63"/>
      <c r="O22" s="54"/>
      <c r="P22" s="54"/>
      <c r="Q22" s="54"/>
      <c r="R22" s="56"/>
      <c r="S22" s="63"/>
      <c r="T22" s="54"/>
      <c r="U22" s="54"/>
      <c r="V22" s="54"/>
      <c r="W22" s="54"/>
      <c r="X22" s="54"/>
      <c r="Y22" s="54"/>
      <c r="Z22" s="56"/>
      <c r="AA22" s="63"/>
      <c r="AB22" s="54"/>
      <c r="AC22" s="54"/>
      <c r="AD22" s="54"/>
      <c r="AE22" s="54"/>
      <c r="AF22" s="54"/>
      <c r="AG22" s="56"/>
    </row>
    <row r="23" spans="1:33" ht="17.25" customHeight="1">
      <c r="A23" s="189">
        <v>18</v>
      </c>
      <c r="B23" s="282">
        <v>41206</v>
      </c>
      <c r="C23" s="63"/>
      <c r="D23" s="54"/>
      <c r="E23" s="56"/>
      <c r="F23" s="63"/>
      <c r="G23" s="54"/>
      <c r="H23" s="54"/>
      <c r="I23" s="54"/>
      <c r="J23" s="54"/>
      <c r="K23" s="54"/>
      <c r="L23" s="54"/>
      <c r="M23" s="56"/>
      <c r="N23" s="63"/>
      <c r="O23" s="54"/>
      <c r="P23" s="54"/>
      <c r="Q23" s="54"/>
      <c r="R23" s="56"/>
      <c r="S23" s="63"/>
      <c r="T23" s="54"/>
      <c r="U23" s="54"/>
      <c r="V23" s="54"/>
      <c r="W23" s="54"/>
      <c r="X23" s="54"/>
      <c r="Y23" s="54"/>
      <c r="Z23" s="56"/>
      <c r="AA23" s="63"/>
      <c r="AB23" s="54"/>
      <c r="AC23" s="54"/>
      <c r="AD23" s="54"/>
      <c r="AE23" s="54"/>
      <c r="AF23" s="54"/>
      <c r="AG23" s="56"/>
    </row>
    <row r="24" spans="1:33" ht="17.25" customHeight="1">
      <c r="A24" s="189">
        <v>19</v>
      </c>
      <c r="B24" s="282">
        <v>41207</v>
      </c>
      <c r="C24" s="63"/>
      <c r="D24" s="54"/>
      <c r="E24" s="56"/>
      <c r="F24" s="63"/>
      <c r="G24" s="54"/>
      <c r="H24" s="54"/>
      <c r="I24" s="54"/>
      <c r="J24" s="54"/>
      <c r="K24" s="54"/>
      <c r="L24" s="54"/>
      <c r="M24" s="56"/>
      <c r="N24" s="63"/>
      <c r="O24" s="54"/>
      <c r="P24" s="54"/>
      <c r="Q24" s="54"/>
      <c r="R24" s="56"/>
      <c r="S24" s="63"/>
      <c r="T24" s="54"/>
      <c r="U24" s="54"/>
      <c r="V24" s="54"/>
      <c r="W24" s="54"/>
      <c r="X24" s="54"/>
      <c r="Y24" s="54"/>
      <c r="Z24" s="56"/>
      <c r="AA24" s="63"/>
      <c r="AB24" s="54"/>
      <c r="AC24" s="54"/>
      <c r="AD24" s="54"/>
      <c r="AE24" s="54"/>
      <c r="AF24" s="54"/>
      <c r="AG24" s="56"/>
    </row>
    <row r="25" spans="1:33" ht="17.25" customHeight="1">
      <c r="A25" s="189">
        <v>20</v>
      </c>
      <c r="B25" s="282">
        <v>41208</v>
      </c>
      <c r="C25" s="63"/>
      <c r="D25" s="54"/>
      <c r="E25" s="56"/>
      <c r="F25" s="63"/>
      <c r="G25" s="54"/>
      <c r="H25" s="54"/>
      <c r="I25" s="54"/>
      <c r="J25" s="54"/>
      <c r="K25" s="54"/>
      <c r="L25" s="54"/>
      <c r="M25" s="56"/>
      <c r="N25" s="63"/>
      <c r="O25" s="54"/>
      <c r="P25" s="54"/>
      <c r="Q25" s="54"/>
      <c r="R25" s="56"/>
      <c r="S25" s="63"/>
      <c r="T25" s="54"/>
      <c r="U25" s="54"/>
      <c r="V25" s="54"/>
      <c r="W25" s="54"/>
      <c r="X25" s="54"/>
      <c r="Y25" s="54"/>
      <c r="Z25" s="56"/>
      <c r="AA25" s="63"/>
      <c r="AB25" s="54"/>
      <c r="AC25" s="54"/>
      <c r="AD25" s="54"/>
      <c r="AE25" s="54"/>
      <c r="AF25" s="54"/>
      <c r="AG25" s="56"/>
    </row>
    <row r="26" spans="1:33" ht="17.25" customHeight="1">
      <c r="A26" s="189">
        <v>21</v>
      </c>
      <c r="B26" s="282">
        <v>41211</v>
      </c>
      <c r="C26" s="63"/>
      <c r="D26" s="54"/>
      <c r="E26" s="56"/>
      <c r="F26" s="63"/>
      <c r="G26" s="54"/>
      <c r="H26" s="54"/>
      <c r="I26" s="54"/>
      <c r="J26" s="54"/>
      <c r="K26" s="54"/>
      <c r="L26" s="54"/>
      <c r="M26" s="56"/>
      <c r="N26" s="63"/>
      <c r="O26" s="54"/>
      <c r="P26" s="54"/>
      <c r="Q26" s="54"/>
      <c r="R26" s="56"/>
      <c r="S26" s="63"/>
      <c r="T26" s="54"/>
      <c r="U26" s="54"/>
      <c r="V26" s="54"/>
      <c r="W26" s="54"/>
      <c r="X26" s="54"/>
      <c r="Y26" s="54"/>
      <c r="Z26" s="56"/>
      <c r="AA26" s="63"/>
      <c r="AB26" s="54"/>
      <c r="AC26" s="54"/>
      <c r="AD26" s="54"/>
      <c r="AE26" s="54"/>
      <c r="AF26" s="54"/>
      <c r="AG26" s="56"/>
    </row>
    <row r="27" spans="1:33" ht="17.25" customHeight="1">
      <c r="A27" s="189">
        <v>22</v>
      </c>
      <c r="B27" s="282">
        <v>41212</v>
      </c>
      <c r="C27" s="63"/>
      <c r="D27" s="54"/>
      <c r="E27" s="56"/>
      <c r="F27" s="63"/>
      <c r="G27" s="54"/>
      <c r="H27" s="54"/>
      <c r="I27" s="54"/>
      <c r="J27" s="54"/>
      <c r="K27" s="54"/>
      <c r="L27" s="54"/>
      <c r="M27" s="56"/>
      <c r="N27" s="63"/>
      <c r="O27" s="54"/>
      <c r="P27" s="54"/>
      <c r="Q27" s="54"/>
      <c r="R27" s="56"/>
      <c r="S27" s="63"/>
      <c r="T27" s="54"/>
      <c r="U27" s="54"/>
      <c r="V27" s="54"/>
      <c r="W27" s="54"/>
      <c r="X27" s="54"/>
      <c r="Y27" s="54"/>
      <c r="Z27" s="56"/>
      <c r="AA27" s="63"/>
      <c r="AB27" s="54"/>
      <c r="AC27" s="54"/>
      <c r="AD27" s="54"/>
      <c r="AE27" s="54"/>
      <c r="AF27" s="54"/>
      <c r="AG27" s="56"/>
    </row>
    <row r="28" spans="1:33" ht="17.25" customHeight="1">
      <c r="A28" s="283">
        <v>23</v>
      </c>
      <c r="B28" s="284">
        <v>41213</v>
      </c>
      <c r="C28" s="285"/>
      <c r="D28" s="286"/>
      <c r="E28" s="287"/>
      <c r="F28" s="285"/>
      <c r="G28" s="286"/>
      <c r="H28" s="286"/>
      <c r="I28" s="286"/>
      <c r="J28" s="286"/>
      <c r="K28" s="286"/>
      <c r="L28" s="286"/>
      <c r="M28" s="287"/>
      <c r="N28" s="305"/>
      <c r="O28" s="306"/>
      <c r="P28" s="306"/>
      <c r="Q28" s="306"/>
      <c r="R28" s="323"/>
      <c r="S28" s="285"/>
      <c r="T28" s="286"/>
      <c r="U28" s="286"/>
      <c r="V28" s="286"/>
      <c r="W28" s="286"/>
      <c r="X28" s="286"/>
      <c r="Y28" s="286"/>
      <c r="Z28" s="287"/>
      <c r="AA28" s="305"/>
      <c r="AB28" s="306"/>
      <c r="AC28" s="306"/>
      <c r="AD28" s="306"/>
      <c r="AE28" s="306"/>
      <c r="AF28" s="306"/>
      <c r="AG28" s="323"/>
    </row>
    <row r="29" spans="1:33" s="2" customFormat="1" ht="15.75" customHeight="1">
      <c r="A29" s="338" t="s">
        <v>34</v>
      </c>
      <c r="B29" s="339"/>
      <c r="C29" s="288"/>
      <c r="D29" s="289"/>
      <c r="E29" s="290"/>
      <c r="F29" s="291"/>
      <c r="G29" s="289"/>
      <c r="H29" s="289"/>
      <c r="I29" s="289"/>
      <c r="J29" s="289"/>
      <c r="K29" s="289"/>
      <c r="L29" s="289"/>
      <c r="M29" s="307"/>
      <c r="N29" s="308"/>
      <c r="O29" s="309"/>
      <c r="P29" s="309"/>
      <c r="Q29" s="309"/>
      <c r="R29" s="324"/>
      <c r="S29" s="291"/>
      <c r="T29" s="289"/>
      <c r="U29" s="289"/>
      <c r="V29" s="289"/>
      <c r="W29" s="289"/>
      <c r="X29" s="289"/>
      <c r="Y29" s="289"/>
      <c r="Z29" s="307"/>
      <c r="AA29" s="308"/>
      <c r="AB29" s="309"/>
      <c r="AC29" s="309"/>
      <c r="AD29" s="309"/>
      <c r="AE29" s="309"/>
      <c r="AF29" s="309"/>
      <c r="AG29" s="324"/>
    </row>
    <row r="30" spans="1:33" s="2" customFormat="1" ht="15.75" customHeight="1">
      <c r="A30" s="340" t="s">
        <v>35</v>
      </c>
      <c r="B30" s="341"/>
      <c r="C30" s="292"/>
      <c r="D30" s="293"/>
      <c r="E30" s="294"/>
      <c r="F30" s="295"/>
      <c r="G30" s="293"/>
      <c r="H30" s="293"/>
      <c r="I30" s="293"/>
      <c r="J30" s="293"/>
      <c r="K30" s="293"/>
      <c r="L30" s="293"/>
      <c r="M30" s="310"/>
      <c r="N30" s="311"/>
      <c r="O30" s="312"/>
      <c r="P30" s="312"/>
      <c r="Q30" s="312"/>
      <c r="R30" s="325"/>
      <c r="S30" s="295"/>
      <c r="T30" s="293"/>
      <c r="U30" s="293"/>
      <c r="V30" s="293"/>
      <c r="W30" s="293"/>
      <c r="X30" s="293"/>
      <c r="Y30" s="293"/>
      <c r="Z30" s="310"/>
      <c r="AA30" s="311"/>
      <c r="AB30" s="312"/>
      <c r="AC30" s="312"/>
      <c r="AD30" s="312"/>
      <c r="AE30" s="312"/>
      <c r="AF30" s="312"/>
      <c r="AG30" s="325"/>
    </row>
    <row r="33" spans="1:26">
      <c r="A33" s="1" t="s">
        <v>36</v>
      </c>
      <c r="C33" s="204">
        <v>23</v>
      </c>
    </row>
    <row r="34" spans="1:26" s="2" customFormat="1" ht="10.5">
      <c r="A34" s="342" t="s">
        <v>37</v>
      </c>
      <c r="B34" s="343"/>
      <c r="C34" s="296"/>
      <c r="D34" s="297"/>
      <c r="E34" s="298"/>
      <c r="F34" s="296"/>
      <c r="G34" s="297"/>
      <c r="H34" s="297"/>
      <c r="I34" s="297"/>
      <c r="J34" s="297"/>
      <c r="K34" s="297"/>
      <c r="L34" s="297"/>
      <c r="M34" s="313"/>
      <c r="N34" s="314"/>
      <c r="O34" s="315"/>
      <c r="P34" s="315"/>
      <c r="Q34" s="315"/>
      <c r="R34" s="326"/>
      <c r="S34" s="327"/>
      <c r="T34" s="297"/>
      <c r="U34" s="297"/>
      <c r="V34" s="297"/>
      <c r="W34" s="297"/>
      <c r="X34" s="297"/>
      <c r="Y34" s="297"/>
      <c r="Z34" s="298"/>
    </row>
    <row r="35" spans="1:26">
      <c r="A35" s="344" t="s">
        <v>38</v>
      </c>
      <c r="B35" s="345"/>
      <c r="C35" s="299"/>
      <c r="D35" s="300"/>
      <c r="E35" s="301"/>
      <c r="F35" s="299"/>
      <c r="G35" s="300"/>
      <c r="H35" s="300"/>
      <c r="I35" s="300"/>
      <c r="J35" s="300"/>
      <c r="K35" s="300"/>
      <c r="L35" s="300"/>
      <c r="M35" s="316"/>
      <c r="N35" s="317"/>
      <c r="O35" s="300"/>
      <c r="P35" s="300"/>
      <c r="Q35" s="300"/>
      <c r="R35" s="328"/>
      <c r="S35" s="329"/>
      <c r="T35" s="300"/>
      <c r="U35" s="300"/>
      <c r="V35" s="300"/>
      <c r="W35" s="300"/>
      <c r="X35" s="300"/>
      <c r="Y35" s="300"/>
      <c r="Z35" s="301"/>
    </row>
    <row r="36" spans="1:26">
      <c r="A36" s="346" t="s">
        <v>39</v>
      </c>
      <c r="B36" s="347"/>
      <c r="C36" s="302"/>
      <c r="D36" s="303"/>
      <c r="E36" s="304"/>
      <c r="F36" s="302"/>
      <c r="G36" s="303"/>
      <c r="H36" s="303"/>
      <c r="I36" s="303"/>
      <c r="J36" s="303"/>
      <c r="K36" s="303"/>
      <c r="L36" s="303"/>
      <c r="M36" s="318"/>
      <c r="N36" s="319"/>
      <c r="O36" s="320"/>
      <c r="P36" s="320"/>
      <c r="Q36" s="320"/>
      <c r="R36" s="330"/>
      <c r="S36" s="331"/>
      <c r="T36" s="303"/>
      <c r="U36" s="303"/>
      <c r="V36" s="303"/>
      <c r="W36" s="303"/>
      <c r="X36" s="303"/>
      <c r="Y36" s="303"/>
      <c r="Z36" s="304"/>
    </row>
  </sheetData>
  <mergeCells count="16">
    <mergeCell ref="A34:B34"/>
    <mergeCell ref="A35:B35"/>
    <mergeCell ref="A36:B36"/>
    <mergeCell ref="J4:J5"/>
    <mergeCell ref="M4:M5"/>
    <mergeCell ref="A4:B5"/>
    <mergeCell ref="Q4:R4"/>
    <mergeCell ref="S4:Z4"/>
    <mergeCell ref="AA4:AG4"/>
    <mergeCell ref="A29:B29"/>
    <mergeCell ref="A30:B30"/>
    <mergeCell ref="C4:E4"/>
    <mergeCell ref="F4:G4"/>
    <mergeCell ref="H4:I4"/>
    <mergeCell ref="K4:L4"/>
    <mergeCell ref="N4:P4"/>
  </mergeCells>
  <pageMargins left="0.75" right="0.75" top="1" bottom="1" header="0.51180555555555596" footer="0.51180555555555596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CC24"/>
  <sheetViews>
    <sheetView topLeftCell="BH1" workbookViewId="0">
      <selection activeCell="CB1" sqref="CB1"/>
    </sheetView>
  </sheetViews>
  <sheetFormatPr defaultColWidth="9" defaultRowHeight="13.5"/>
  <cols>
    <col min="6" max="6" customWidth="true" width="17.125" collapsed="false"/>
    <col min="7" max="7" customWidth="true" width="23.5" collapsed="false"/>
    <col min="12" max="12" customWidth="true" width="10.5" collapsed="false"/>
    <col min="13" max="13" customWidth="true" width="11.875" collapsed="false"/>
    <col min="16" max="16" customWidth="true" width="14.625" collapsed="false"/>
    <col min="17" max="17" customWidth="true" width="22.625" collapsed="false"/>
    <col min="18" max="18" customWidth="true" width="27.25" collapsed="false"/>
    <col min="19" max="19" customWidth="true" width="28.5" collapsed="false"/>
    <col min="23" max="23" customWidth="true" width="16.75" collapsed="false"/>
    <col min="24" max="24" customWidth="true" width="14.75" collapsed="false"/>
    <col min="25" max="25" customWidth="true" width="15.375" collapsed="false"/>
    <col min="26" max="26" customWidth="true" width="16.0" collapsed="false"/>
    <col min="27" max="27" customWidth="true" width="22.125" collapsed="false"/>
    <col min="28" max="28" customWidth="true" width="23.75" collapsed="false"/>
    <col min="29" max="29" customWidth="true" width="15.5" collapsed="false"/>
    <col min="30" max="30" customWidth="true" width="16.75" collapsed="false"/>
    <col min="36" max="36" customWidth="true" width="21.375" collapsed="false"/>
    <col min="37" max="37" customWidth="true" width="27.625" collapsed="false"/>
    <col min="38" max="38" customWidth="true" width="24.75" collapsed="false"/>
    <col min="48" max="48" customWidth="true" width="31.125" collapsed="false"/>
    <col min="49" max="49" customWidth="true" width="28.5" collapsed="false"/>
    <col min="50" max="50" customWidth="true" width="30.5" collapsed="false"/>
    <col min="51" max="51" customWidth="true" width="33.625" collapsed="false"/>
    <col min="52" max="52" customWidth="true" width="31.125" collapsed="false"/>
    <col min="53" max="53" customWidth="true" width="33.0" collapsed="false"/>
    <col min="61" max="61" customWidth="true" width="13.5" collapsed="false"/>
    <col min="80" max="80" width="12.75" collapsed="false"/>
    <col min="81" max="81" customWidth="true" width="21.125" collapsed="false"/>
  </cols>
  <sheetData>
    <row r="1" spans="1:81">
      <c r="A1" t="s">
        <v>105</v>
      </c>
      <c r="B1" t="s">
        <v>106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</row>
    <row r="2" spans="1:81" s="8" customFormat="1" ht="15">
      <c r="D2" s="86"/>
      <c r="E2" s="86"/>
      <c r="G2" s="86"/>
      <c r="K2" s="86"/>
      <c r="L2" s="86"/>
      <c r="M2" s="86"/>
      <c r="N2" s="86"/>
      <c r="P2" s="86"/>
      <c r="Q2" s="86"/>
      <c r="R2" s="86"/>
      <c r="S2" s="86"/>
      <c r="T2" s="86"/>
      <c r="V2" s="86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6"/>
      <c r="AH2" s="86"/>
      <c r="AI2" s="86"/>
      <c r="AJ2" s="86"/>
      <c r="AL2" s="86"/>
      <c r="AV2" s="87"/>
      <c r="AW2" s="87"/>
      <c r="AX2" s="87"/>
      <c r="AY2" s="87"/>
      <c r="AZ2" s="87"/>
      <c r="BA2" s="87"/>
      <c r="BB2" s="86"/>
      <c r="BC2" s="86"/>
      <c r="BD2" s="86"/>
      <c r="BE2" s="86"/>
      <c r="BF2" s="86"/>
      <c r="BG2" s="86"/>
      <c r="BH2" s="86"/>
      <c r="BI2" s="86"/>
      <c r="BJ2" s="86"/>
      <c r="BL2" s="86"/>
      <c r="BO2" s="87"/>
      <c r="BP2" s="87"/>
      <c r="BR2" s="87"/>
      <c r="BT2" s="87"/>
      <c r="BU2" s="87"/>
      <c r="BW2" s="87"/>
      <c r="BY2" s="87"/>
      <c r="BZ2" s="87"/>
      <c r="CA2" s="101"/>
      <c r="CB2" s="86"/>
      <c r="CC2" s="86"/>
    </row>
    <row r="3" spans="1:81" s="8" customFormat="1" ht="15">
      <c r="D3" s="86"/>
      <c r="E3" s="86"/>
      <c r="G3" s="86"/>
      <c r="K3" s="86"/>
      <c r="L3" s="86"/>
      <c r="M3" s="86"/>
      <c r="N3" s="86"/>
      <c r="P3" s="86"/>
      <c r="Q3" s="86"/>
      <c r="R3" s="86"/>
      <c r="S3" s="86"/>
      <c r="T3" s="86"/>
      <c r="V3" s="86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6"/>
      <c r="AH3" s="86"/>
      <c r="AI3" s="86"/>
      <c r="AJ3" s="86"/>
      <c r="AL3" s="86"/>
      <c r="AV3" s="87"/>
      <c r="AW3" s="87"/>
      <c r="AX3" s="87"/>
      <c r="AY3" s="87"/>
      <c r="AZ3" s="87"/>
      <c r="BA3" s="87"/>
      <c r="BB3" s="86"/>
      <c r="BC3" s="86"/>
      <c r="BD3" s="86"/>
      <c r="BE3" s="86"/>
      <c r="BF3" s="86"/>
      <c r="BG3" s="86"/>
      <c r="BH3" s="86"/>
      <c r="BI3" s="86"/>
      <c r="BJ3" s="86"/>
      <c r="BL3" s="86"/>
      <c r="BO3" s="87"/>
      <c r="BR3" s="86"/>
      <c r="BS3" s="87"/>
      <c r="BT3" s="87"/>
      <c r="BU3" s="87"/>
      <c r="BV3" s="87"/>
      <c r="BW3" s="87"/>
      <c r="BY3" s="87"/>
      <c r="BZ3" s="87"/>
      <c r="CA3" s="101"/>
      <c r="CB3" s="86"/>
      <c r="CC3" s="86"/>
    </row>
    <row r="4" spans="1:81" s="8" customFormat="1" ht="15">
      <c r="D4" s="86"/>
      <c r="E4" s="86"/>
      <c r="G4" s="86"/>
      <c r="K4" s="86"/>
      <c r="L4" s="86"/>
      <c r="M4" s="86"/>
      <c r="N4" s="86"/>
      <c r="P4" s="86"/>
      <c r="Q4" s="86"/>
      <c r="R4" s="86"/>
      <c r="S4" s="86"/>
      <c r="T4" s="86"/>
      <c r="V4" s="86"/>
      <c r="W4" s="87"/>
      <c r="X4" s="87"/>
      <c r="Y4" s="87"/>
      <c r="Z4" s="87"/>
      <c r="AA4" s="87"/>
      <c r="AB4" s="87"/>
      <c r="AC4" s="87"/>
      <c r="AD4" s="86"/>
      <c r="AE4" s="87"/>
      <c r="AF4" s="87"/>
      <c r="AG4" s="86"/>
      <c r="AH4" s="86"/>
      <c r="AI4" s="86"/>
      <c r="AJ4" s="86"/>
      <c r="AL4" s="86"/>
      <c r="AV4" s="87"/>
      <c r="AW4" s="87"/>
      <c r="AX4" s="87"/>
      <c r="AY4" s="87"/>
      <c r="AZ4" s="87"/>
      <c r="BA4" s="87"/>
      <c r="BB4" s="86"/>
      <c r="BC4" s="86"/>
      <c r="BD4" s="86"/>
      <c r="BE4" s="86"/>
      <c r="BF4" s="86"/>
      <c r="BG4" s="86"/>
      <c r="BH4" s="86"/>
      <c r="BI4" s="86"/>
      <c r="BJ4" s="86"/>
      <c r="BL4" s="86"/>
      <c r="BO4" s="87"/>
      <c r="BR4" s="87"/>
      <c r="BT4" s="87"/>
      <c r="BU4" s="87"/>
      <c r="BW4" s="87"/>
      <c r="BY4" s="87"/>
      <c r="BZ4" s="87"/>
      <c r="CA4" s="101"/>
      <c r="CB4" s="86"/>
      <c r="CC4" s="86"/>
    </row>
    <row r="5" spans="1:81" s="8" customFormat="1" ht="15">
      <c r="D5" s="86"/>
      <c r="E5" s="86"/>
      <c r="G5" s="86"/>
      <c r="K5" s="86"/>
      <c r="L5" s="86"/>
      <c r="M5" s="86"/>
      <c r="N5" s="86"/>
      <c r="P5" s="86"/>
      <c r="Q5" s="86"/>
      <c r="R5" s="86"/>
      <c r="S5" s="86"/>
      <c r="T5" s="86"/>
      <c r="V5" s="86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6"/>
      <c r="AH5" s="86"/>
      <c r="AI5" s="86"/>
      <c r="AJ5" s="86"/>
      <c r="AL5" s="86"/>
      <c r="AV5" s="87"/>
      <c r="AW5" s="87"/>
      <c r="AX5" s="87"/>
      <c r="AY5" s="87"/>
      <c r="AZ5" s="87"/>
      <c r="BA5" s="87"/>
      <c r="BB5" s="86"/>
      <c r="BC5" s="86"/>
      <c r="BD5" s="86"/>
      <c r="BE5" s="86"/>
      <c r="BF5" s="86"/>
      <c r="BG5" s="86"/>
      <c r="BH5" s="86"/>
      <c r="BI5" s="86"/>
      <c r="BJ5" s="86"/>
      <c r="BL5" s="86"/>
      <c r="BO5" s="87"/>
      <c r="BR5" s="87"/>
      <c r="BT5" s="87"/>
      <c r="BU5" s="87"/>
      <c r="BW5" s="87"/>
      <c r="BY5" s="87"/>
      <c r="BZ5" s="86"/>
      <c r="CA5" s="101"/>
      <c r="CB5" s="86"/>
      <c r="CC5" s="86"/>
    </row>
    <row r="6" spans="1:81" s="8" customFormat="1" ht="15">
      <c r="D6" s="86"/>
      <c r="E6" s="86"/>
      <c r="G6" s="86"/>
      <c r="K6" s="86"/>
      <c r="L6" s="86"/>
      <c r="M6" s="86"/>
      <c r="N6" s="86"/>
      <c r="P6" s="86"/>
      <c r="Q6" s="86"/>
      <c r="R6" s="86"/>
      <c r="S6" s="86"/>
      <c r="T6" s="86"/>
      <c r="V6" s="86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6"/>
      <c r="AH6" s="86"/>
      <c r="AI6" s="86"/>
      <c r="AJ6" s="86"/>
      <c r="AL6" s="86"/>
      <c r="AV6" s="87"/>
      <c r="AW6" s="87"/>
      <c r="AX6" s="87"/>
      <c r="AY6" s="87"/>
      <c r="AZ6" s="87"/>
      <c r="BA6" s="87"/>
      <c r="BB6" s="86"/>
      <c r="BC6" s="86"/>
      <c r="BD6" s="86"/>
      <c r="BE6" s="86"/>
      <c r="BF6" s="86"/>
      <c r="BH6" s="86"/>
      <c r="BI6" s="86"/>
      <c r="BJ6" s="86"/>
      <c r="BL6" s="86"/>
      <c r="BO6" s="87"/>
      <c r="BR6" s="87"/>
      <c r="BT6" s="87"/>
      <c r="BU6" s="87"/>
      <c r="BW6" s="87"/>
      <c r="BY6" s="87"/>
      <c r="BZ6" s="87"/>
      <c r="CA6" s="101"/>
      <c r="CB6" s="86"/>
      <c r="CC6" s="86"/>
    </row>
    <row r="7" spans="1:81" s="8" customFormat="1" ht="15">
      <c r="D7" s="86"/>
      <c r="E7" s="86"/>
      <c r="G7" s="86"/>
      <c r="K7" s="86"/>
      <c r="L7" s="86"/>
      <c r="N7" s="86"/>
      <c r="P7" s="86"/>
      <c r="Q7" s="86"/>
      <c r="R7" s="86"/>
      <c r="S7" s="86"/>
      <c r="T7" s="86"/>
      <c r="V7" s="86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6"/>
      <c r="AH7" s="86"/>
      <c r="AI7" s="86"/>
      <c r="AJ7" s="86"/>
      <c r="AL7" s="86"/>
      <c r="AV7" s="87"/>
      <c r="AW7" s="87"/>
      <c r="AX7" s="87"/>
      <c r="AY7" s="87"/>
      <c r="AZ7" s="87"/>
      <c r="BA7" s="87"/>
      <c r="BB7" s="86"/>
      <c r="BC7" s="86"/>
      <c r="BD7" s="86"/>
      <c r="BE7" s="86"/>
      <c r="BF7" s="86"/>
      <c r="BG7" s="86"/>
      <c r="BH7" s="86"/>
      <c r="BI7" s="86"/>
      <c r="BJ7" s="86"/>
      <c r="BL7" s="86"/>
      <c r="BO7" s="87"/>
      <c r="BR7" s="87"/>
      <c r="BS7" s="87"/>
      <c r="BT7" s="87"/>
      <c r="BU7" s="87"/>
      <c r="BW7" s="87"/>
      <c r="BY7" s="87"/>
      <c r="BZ7" s="87"/>
      <c r="CA7" s="101"/>
      <c r="CB7" s="86"/>
      <c r="CC7" s="86"/>
    </row>
    <row r="8" spans="1:81" s="8" customFormat="1" ht="15">
      <c r="D8" s="86"/>
      <c r="E8" s="86"/>
      <c r="G8" s="86"/>
      <c r="K8" s="86"/>
      <c r="L8" s="86"/>
      <c r="M8" s="86"/>
      <c r="N8" s="86"/>
      <c r="P8" s="86"/>
      <c r="Q8" s="86"/>
      <c r="R8" s="86"/>
      <c r="S8" s="86"/>
      <c r="T8" s="86"/>
      <c r="V8" s="86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6"/>
      <c r="AH8" s="86"/>
      <c r="AI8" s="86"/>
      <c r="AJ8" s="86"/>
      <c r="AL8" s="86"/>
      <c r="AV8" s="87"/>
      <c r="AW8" s="87"/>
      <c r="AX8" s="87"/>
      <c r="AY8" s="87"/>
      <c r="AZ8" s="87"/>
      <c r="BA8" s="87"/>
      <c r="BB8" s="86"/>
      <c r="BC8" s="86"/>
      <c r="BD8" s="86"/>
      <c r="BE8" s="86"/>
      <c r="BF8" s="86"/>
      <c r="BG8" s="86"/>
      <c r="BH8" s="86"/>
      <c r="BI8" s="86"/>
      <c r="BJ8" s="86"/>
      <c r="BL8" s="86"/>
      <c r="BO8" s="87"/>
      <c r="BP8" s="87"/>
      <c r="BR8" s="87"/>
      <c r="BT8" s="87"/>
      <c r="BU8" s="87"/>
      <c r="BW8" s="87"/>
      <c r="BY8" s="87"/>
      <c r="BZ8" s="87"/>
      <c r="CA8" s="101"/>
      <c r="CB8" s="86"/>
      <c r="CC8" s="86"/>
    </row>
    <row r="9" spans="1:81" s="8" customFormat="1" ht="15">
      <c r="D9" s="86"/>
      <c r="E9" s="86"/>
      <c r="G9" s="86"/>
      <c r="K9" s="86"/>
      <c r="L9" s="86"/>
      <c r="M9" s="86"/>
      <c r="N9" s="86"/>
      <c r="P9" s="86"/>
      <c r="Q9" s="86"/>
      <c r="R9" s="86"/>
      <c r="S9" s="86"/>
      <c r="T9" s="86"/>
      <c r="V9" s="86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6"/>
      <c r="AH9" s="86"/>
      <c r="AI9" s="86"/>
      <c r="AJ9" s="86"/>
      <c r="AL9" s="86"/>
      <c r="AV9" s="87"/>
      <c r="AW9" s="87"/>
      <c r="AX9" s="87"/>
      <c r="AY9" s="87"/>
      <c r="AZ9" s="87"/>
      <c r="BA9" s="87"/>
      <c r="BB9" s="86"/>
      <c r="BC9" s="86"/>
      <c r="BD9" s="86"/>
      <c r="BE9" s="86"/>
      <c r="BF9" s="86"/>
      <c r="BG9" s="86"/>
      <c r="BH9" s="86"/>
      <c r="BI9" s="86"/>
      <c r="BJ9" s="86"/>
      <c r="BL9" s="86"/>
      <c r="BO9" s="87"/>
      <c r="BP9" s="87"/>
      <c r="BR9" s="87"/>
      <c r="BS9" s="87"/>
      <c r="BT9" s="87"/>
      <c r="BU9" s="87"/>
      <c r="BV9" s="86"/>
      <c r="BW9" s="87"/>
      <c r="BY9" s="86"/>
      <c r="BZ9" s="87"/>
      <c r="CA9" s="101"/>
      <c r="CB9" s="86"/>
      <c r="CC9" s="86"/>
    </row>
    <row r="10" spans="1:81" s="8" customFormat="1" ht="15">
      <c r="D10" s="86"/>
      <c r="E10" s="86"/>
      <c r="G10" s="86"/>
      <c r="K10" s="86"/>
      <c r="L10" s="86"/>
      <c r="M10" s="86"/>
      <c r="N10" s="86"/>
      <c r="P10" s="86"/>
      <c r="Q10" s="86"/>
      <c r="R10" s="86"/>
      <c r="S10" s="86"/>
      <c r="T10" s="86"/>
      <c r="V10" s="86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6"/>
      <c r="AH10" s="86"/>
      <c r="AI10" s="86"/>
      <c r="AJ10" s="86"/>
      <c r="AL10" s="86"/>
      <c r="AV10" s="87"/>
      <c r="AW10" s="87"/>
      <c r="AX10" s="87"/>
      <c r="AY10" s="87"/>
      <c r="AZ10" s="87"/>
      <c r="BA10" s="87"/>
      <c r="BB10" s="86"/>
      <c r="BC10" s="86"/>
      <c r="BD10" s="86"/>
      <c r="BE10" s="86"/>
      <c r="BF10" s="86"/>
      <c r="BG10" s="86"/>
      <c r="BH10" s="86"/>
      <c r="BI10" s="86"/>
      <c r="BJ10" s="86"/>
      <c r="BL10" s="86"/>
      <c r="BO10" s="87"/>
      <c r="BP10" s="87"/>
      <c r="BR10" s="87"/>
      <c r="BS10" s="87"/>
      <c r="BT10" s="87"/>
      <c r="BU10" s="86"/>
      <c r="BV10" s="87"/>
      <c r="BW10" s="86"/>
      <c r="BY10" s="86"/>
      <c r="BZ10" s="87"/>
      <c r="CA10" s="101"/>
      <c r="CB10" s="86"/>
      <c r="CC10" s="86"/>
    </row>
    <row r="11" spans="1:81" s="8" customFormat="1" ht="15">
      <c r="D11" s="86"/>
      <c r="E11" s="86"/>
      <c r="G11" s="86"/>
      <c r="K11" s="86"/>
      <c r="L11" s="86"/>
      <c r="M11" s="86"/>
      <c r="N11" s="86"/>
      <c r="P11" s="86"/>
      <c r="Q11" s="86"/>
      <c r="R11" s="86"/>
      <c r="S11" s="86"/>
      <c r="T11" s="86"/>
      <c r="V11" s="86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6"/>
      <c r="AH11" s="86"/>
      <c r="AI11" s="86"/>
      <c r="AJ11" s="86"/>
      <c r="AL11" s="86"/>
      <c r="AV11" s="87"/>
      <c r="AW11" s="87"/>
      <c r="AX11" s="87"/>
      <c r="AY11" s="87"/>
      <c r="AZ11" s="87"/>
      <c r="BA11" s="87"/>
      <c r="BB11" s="86"/>
      <c r="BC11" s="86"/>
      <c r="BD11" s="86"/>
      <c r="BE11" s="86"/>
      <c r="BF11" s="86"/>
      <c r="BH11" s="86"/>
      <c r="BI11" s="86"/>
      <c r="BJ11" s="86"/>
      <c r="BL11" s="86"/>
      <c r="BR11" s="87"/>
      <c r="BS11" s="86"/>
      <c r="BT11" s="87"/>
      <c r="BU11" s="87"/>
      <c r="BW11" s="87"/>
      <c r="BY11" s="87"/>
      <c r="BZ11" s="87"/>
      <c r="CA11" s="101"/>
      <c r="CB11" s="86"/>
      <c r="CC11" s="86"/>
    </row>
    <row r="12" spans="1:81" s="8" customFormat="1" ht="15">
      <c r="D12" s="86"/>
      <c r="E12" s="86"/>
      <c r="G12" s="86"/>
      <c r="K12" s="86"/>
      <c r="L12" s="86"/>
      <c r="M12" s="86"/>
      <c r="N12" s="86"/>
      <c r="P12" s="86"/>
      <c r="Q12" s="86"/>
      <c r="R12" s="86"/>
      <c r="S12" s="86"/>
      <c r="T12" s="86"/>
      <c r="V12" s="86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6"/>
      <c r="AH12" s="86"/>
      <c r="AI12" s="86"/>
      <c r="AJ12" s="86"/>
      <c r="AL12" s="86"/>
      <c r="AV12" s="87"/>
      <c r="AW12" s="87"/>
      <c r="AX12" s="87"/>
      <c r="AY12" s="87"/>
      <c r="AZ12" s="87"/>
      <c r="BA12" s="87"/>
      <c r="BB12" s="86"/>
      <c r="BC12" s="86"/>
      <c r="BD12" s="86"/>
      <c r="BE12" s="86"/>
      <c r="BF12" s="86"/>
      <c r="BG12" s="86"/>
      <c r="BH12" s="86"/>
      <c r="BI12" s="86"/>
      <c r="BJ12" s="86"/>
      <c r="BL12" s="86"/>
      <c r="BO12" s="87"/>
      <c r="BP12" s="87"/>
      <c r="BR12" s="87"/>
      <c r="BS12" s="87"/>
      <c r="BT12" s="87"/>
      <c r="BU12" s="87"/>
      <c r="BV12" s="87"/>
      <c r="BW12" s="87"/>
      <c r="BY12" s="87"/>
      <c r="BZ12" s="87"/>
      <c r="CA12" s="101"/>
      <c r="CB12" s="86"/>
      <c r="CC12" s="86"/>
    </row>
    <row r="13" spans="1:81" s="8" customFormat="1" ht="15">
      <c r="D13" s="86"/>
      <c r="E13" s="86"/>
      <c r="G13" s="86"/>
      <c r="K13" s="86"/>
      <c r="L13" s="86"/>
      <c r="M13" s="86"/>
      <c r="N13" s="86"/>
      <c r="P13" s="86"/>
      <c r="Q13" s="86"/>
      <c r="R13" s="86"/>
      <c r="S13" s="86"/>
      <c r="T13" s="86"/>
      <c r="V13" s="86"/>
      <c r="W13" s="87"/>
      <c r="X13" s="87"/>
      <c r="Y13" s="87"/>
      <c r="Z13" s="87"/>
      <c r="AA13" s="87"/>
      <c r="AB13" s="87"/>
      <c r="AC13" s="87"/>
      <c r="AD13" s="87"/>
      <c r="AE13" s="86"/>
      <c r="AF13" s="87"/>
      <c r="AG13" s="86"/>
      <c r="AH13" s="86"/>
      <c r="AI13" s="86"/>
      <c r="AJ13" s="86"/>
      <c r="AL13" s="86"/>
      <c r="AV13" s="87"/>
      <c r="AW13" s="87"/>
      <c r="AX13" s="87"/>
      <c r="AY13" s="87"/>
      <c r="AZ13" s="87"/>
      <c r="BA13" s="87"/>
      <c r="BB13" s="86"/>
      <c r="BC13" s="86"/>
      <c r="BD13" s="86"/>
      <c r="BE13" s="86"/>
      <c r="BF13" s="86"/>
      <c r="BG13" s="86"/>
      <c r="BH13" s="86"/>
      <c r="BI13" s="86"/>
      <c r="BJ13" s="86"/>
      <c r="BL13" s="86"/>
      <c r="BO13" s="87"/>
      <c r="BR13" s="87"/>
      <c r="BU13" s="87"/>
      <c r="BW13" s="86"/>
      <c r="BY13" s="87"/>
      <c r="BZ13" s="87"/>
      <c r="CA13" s="101"/>
      <c r="CB13" s="86"/>
      <c r="CC13" s="86"/>
    </row>
    <row r="14" spans="1:81" s="8" customFormat="1" ht="15">
      <c r="D14" s="86"/>
      <c r="E14" s="86"/>
      <c r="G14" s="86"/>
      <c r="K14" s="86"/>
      <c r="L14" s="86"/>
      <c r="M14" s="86"/>
      <c r="N14" s="86"/>
      <c r="P14" s="86"/>
      <c r="Q14" s="86"/>
      <c r="R14" s="86"/>
      <c r="S14" s="86"/>
      <c r="T14" s="86"/>
      <c r="V14" s="86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6"/>
      <c r="AH14" s="86"/>
      <c r="AI14" s="86"/>
      <c r="AJ14" s="86"/>
      <c r="AL14" s="86"/>
      <c r="AV14" s="87"/>
      <c r="AW14" s="87"/>
      <c r="AX14" s="87"/>
      <c r="AY14" s="87"/>
      <c r="AZ14" s="87"/>
      <c r="BA14" s="87"/>
      <c r="BB14" s="86"/>
      <c r="BC14" s="86"/>
      <c r="BD14" s="86"/>
      <c r="BE14" s="86"/>
      <c r="BF14" s="86"/>
      <c r="BG14" s="86"/>
      <c r="BH14" s="86"/>
      <c r="BI14" s="86"/>
      <c r="BJ14" s="86"/>
      <c r="BL14" s="86"/>
      <c r="BO14" s="87"/>
      <c r="BR14" s="86"/>
      <c r="BT14" s="86"/>
      <c r="BU14" s="87"/>
      <c r="BW14" s="87"/>
      <c r="BY14" s="87"/>
      <c r="BZ14" s="87"/>
      <c r="CA14" s="101"/>
      <c r="CB14" s="86"/>
      <c r="CC14" s="86"/>
    </row>
    <row r="15" spans="1:81" s="8" customFormat="1" ht="15">
      <c r="D15" s="86"/>
      <c r="E15" s="86"/>
      <c r="G15" s="86"/>
      <c r="K15" s="86"/>
      <c r="L15" s="86"/>
      <c r="M15" s="86"/>
      <c r="N15" s="86"/>
      <c r="P15" s="86"/>
      <c r="Q15" s="86"/>
      <c r="R15" s="86"/>
      <c r="S15" s="86"/>
      <c r="T15" s="86"/>
      <c r="V15" s="86"/>
      <c r="W15" s="87"/>
      <c r="X15" s="87"/>
      <c r="Y15" s="87"/>
      <c r="Z15" s="87"/>
      <c r="AA15" s="87"/>
      <c r="AB15" s="87"/>
      <c r="AC15" s="87"/>
      <c r="AD15" s="87"/>
      <c r="AE15" s="87"/>
      <c r="AF15" s="86"/>
      <c r="AG15" s="86"/>
      <c r="AH15" s="86"/>
      <c r="AI15" s="86"/>
      <c r="AJ15" s="86"/>
      <c r="AL15" s="86"/>
      <c r="AV15" s="87"/>
      <c r="AW15" s="87"/>
      <c r="AX15" s="87"/>
      <c r="AY15" s="87"/>
      <c r="AZ15" s="87"/>
      <c r="BA15" s="87"/>
      <c r="BB15" s="86"/>
      <c r="BC15" s="86"/>
      <c r="BD15" s="86"/>
      <c r="BE15" s="86"/>
      <c r="BF15" s="86"/>
      <c r="BG15" s="86"/>
      <c r="BH15" s="86"/>
      <c r="BI15" s="86"/>
      <c r="BJ15" s="86"/>
      <c r="BL15" s="86"/>
      <c r="BO15" s="87"/>
      <c r="BP15" s="86"/>
      <c r="BR15" s="87"/>
      <c r="BS15" s="87"/>
      <c r="BT15" s="87"/>
      <c r="BU15" s="87"/>
      <c r="BW15" s="87"/>
      <c r="BY15" s="87"/>
      <c r="BZ15" s="87"/>
      <c r="CA15" s="101"/>
      <c r="CB15" s="86"/>
      <c r="CC15" s="86"/>
    </row>
    <row r="16" spans="1:81" s="8" customFormat="1" ht="15">
      <c r="D16" s="86"/>
      <c r="E16" s="86"/>
      <c r="G16" s="86"/>
      <c r="K16" s="86"/>
      <c r="L16" s="86"/>
      <c r="M16" s="86"/>
      <c r="N16" s="86"/>
      <c r="P16" s="86"/>
      <c r="Q16" s="86"/>
      <c r="R16" s="86"/>
      <c r="S16" s="86"/>
      <c r="T16" s="86"/>
      <c r="V16" s="86"/>
      <c r="W16" s="87"/>
      <c r="X16" s="87"/>
      <c r="Y16" s="87"/>
      <c r="Z16" s="87"/>
      <c r="AA16" s="87"/>
      <c r="AB16" s="87"/>
      <c r="AC16" s="87"/>
      <c r="AD16" s="87"/>
      <c r="AE16" s="87"/>
      <c r="AF16" s="86"/>
      <c r="AG16" s="86"/>
      <c r="AH16" s="86"/>
      <c r="AI16" s="86"/>
      <c r="AJ16" s="86"/>
      <c r="AL16" s="86"/>
      <c r="AV16" s="87"/>
      <c r="AW16" s="87"/>
      <c r="AX16" s="87"/>
      <c r="AY16" s="87"/>
      <c r="AZ16" s="87"/>
      <c r="BA16" s="87"/>
      <c r="BB16" s="86"/>
      <c r="BC16" s="86"/>
      <c r="BD16" s="86"/>
      <c r="BE16" s="86"/>
      <c r="BF16" s="86"/>
      <c r="BH16" s="86"/>
      <c r="BI16" s="86"/>
      <c r="BJ16" s="86"/>
      <c r="BL16" s="86"/>
      <c r="BP16" s="87"/>
      <c r="BR16" s="87"/>
      <c r="BS16" s="87"/>
      <c r="BT16" s="87"/>
      <c r="BU16" s="87"/>
      <c r="BW16" s="87"/>
      <c r="BY16" s="87"/>
      <c r="BZ16" s="87"/>
      <c r="CA16" s="101"/>
      <c r="CB16" s="86"/>
      <c r="CC16" s="86"/>
    </row>
    <row r="17" spans="2:81" s="8" customFormat="1" ht="15">
      <c r="D17" s="86"/>
      <c r="E17" s="86"/>
      <c r="G17" s="86"/>
      <c r="K17" s="86"/>
      <c r="L17" s="86"/>
      <c r="M17" s="86"/>
      <c r="N17" s="86"/>
      <c r="P17" s="86"/>
      <c r="Q17" s="86"/>
      <c r="R17" s="86"/>
      <c r="S17" s="86"/>
      <c r="T17" s="86"/>
      <c r="V17" s="86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6"/>
      <c r="AH17" s="86"/>
      <c r="AI17" s="86"/>
      <c r="AJ17" s="86"/>
      <c r="AL17" s="86"/>
      <c r="AV17" s="87"/>
      <c r="AW17" s="87"/>
      <c r="AX17" s="87"/>
      <c r="AY17" s="87"/>
      <c r="AZ17" s="87"/>
      <c r="BA17" s="87"/>
      <c r="BB17" s="86"/>
      <c r="BC17" s="86"/>
      <c r="BD17" s="86"/>
      <c r="BE17" s="86"/>
      <c r="BF17" s="86"/>
      <c r="BG17" s="86"/>
      <c r="BH17" s="86"/>
      <c r="BI17" s="86"/>
      <c r="BJ17" s="86"/>
      <c r="BL17" s="86"/>
      <c r="BO17" s="87"/>
      <c r="BR17" s="87"/>
      <c r="BT17" s="87"/>
      <c r="BU17" s="87"/>
      <c r="BW17" s="87"/>
      <c r="BY17" s="87"/>
      <c r="BZ17" s="87"/>
      <c r="CA17" s="101"/>
      <c r="CB17" s="86"/>
      <c r="CC17" s="86"/>
    </row>
    <row r="18" spans="2:81" s="8" customFormat="1" ht="15">
      <c r="D18" s="86"/>
      <c r="E18" s="86"/>
      <c r="G18" s="86"/>
      <c r="K18" s="86"/>
      <c r="L18" s="86"/>
      <c r="M18" s="86"/>
      <c r="N18" s="86"/>
      <c r="P18" s="86"/>
      <c r="Q18" s="86"/>
      <c r="R18" s="86"/>
      <c r="S18" s="86"/>
      <c r="T18" s="86"/>
      <c r="V18" s="86"/>
      <c r="W18" s="87"/>
      <c r="X18" s="87"/>
      <c r="Y18" s="87"/>
      <c r="Z18" s="87"/>
      <c r="AA18" s="87"/>
      <c r="AB18" s="87"/>
      <c r="AC18" s="87"/>
      <c r="AD18" s="87"/>
      <c r="AE18" s="87"/>
      <c r="AF18" s="86"/>
      <c r="AG18" s="86"/>
      <c r="AH18" s="86"/>
      <c r="AI18" s="86"/>
      <c r="AJ18" s="86"/>
      <c r="AL18" s="86"/>
      <c r="AV18" s="87"/>
      <c r="AW18" s="86"/>
      <c r="AX18" s="87"/>
      <c r="AY18" s="87"/>
      <c r="AZ18" s="87"/>
      <c r="BA18" s="87"/>
      <c r="BB18" s="86"/>
      <c r="BC18" s="86"/>
      <c r="BD18" s="86"/>
      <c r="BE18" s="86"/>
      <c r="BF18" s="86"/>
      <c r="BG18" s="86"/>
      <c r="BH18" s="86"/>
      <c r="BI18" s="86"/>
      <c r="BJ18" s="86"/>
      <c r="BL18" s="86"/>
      <c r="BP18" s="86"/>
      <c r="BR18" s="86"/>
      <c r="BS18" s="86"/>
      <c r="BT18" s="87"/>
      <c r="BU18" s="87"/>
      <c r="BW18" s="87"/>
      <c r="BY18" s="87"/>
      <c r="BZ18" s="87"/>
      <c r="CA18" s="101"/>
      <c r="CB18" s="86"/>
      <c r="CC18" s="86"/>
    </row>
    <row r="19" spans="2:81" s="8" customFormat="1" ht="15">
      <c r="D19" s="86"/>
      <c r="E19" s="86"/>
      <c r="G19" s="86"/>
      <c r="K19" s="86"/>
      <c r="L19" s="86"/>
      <c r="M19" s="86"/>
      <c r="N19" s="86"/>
      <c r="P19" s="86"/>
      <c r="Q19" s="86"/>
      <c r="R19" s="86"/>
      <c r="S19" s="86"/>
      <c r="T19" s="86"/>
      <c r="V19" s="86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6"/>
      <c r="AH19" s="86"/>
      <c r="AI19" s="86"/>
      <c r="AJ19" s="86"/>
      <c r="AL19" s="86"/>
      <c r="AV19" s="87"/>
      <c r="AW19" s="87"/>
      <c r="AX19" s="87"/>
      <c r="AY19" s="87"/>
      <c r="AZ19" s="87"/>
      <c r="BA19" s="87"/>
      <c r="BB19" s="86"/>
      <c r="BC19" s="86"/>
      <c r="BD19" s="86"/>
      <c r="BE19" s="86"/>
      <c r="BF19" s="86"/>
      <c r="BG19" s="86"/>
      <c r="BH19" s="86"/>
      <c r="BI19" s="86"/>
      <c r="BJ19" s="86"/>
      <c r="BL19" s="86"/>
      <c r="BP19" s="87"/>
      <c r="BR19" s="86"/>
      <c r="BS19" s="87"/>
      <c r="BT19" s="87"/>
      <c r="BU19" s="87"/>
      <c r="BW19" s="87"/>
      <c r="BZ19" s="87"/>
      <c r="CA19" s="101"/>
      <c r="CB19" s="86"/>
      <c r="CC19" s="86"/>
    </row>
    <row r="20" spans="2:81" s="8" customFormat="1" ht="15">
      <c r="D20" s="86"/>
      <c r="E20" s="86"/>
      <c r="G20" s="86"/>
      <c r="K20" s="86"/>
      <c r="L20" s="86"/>
      <c r="M20" s="86"/>
      <c r="N20" s="86"/>
      <c r="P20" s="86"/>
      <c r="Q20" s="86"/>
      <c r="R20" s="86"/>
      <c r="S20" s="86"/>
      <c r="T20" s="86"/>
      <c r="V20" s="86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6"/>
      <c r="AH20" s="86"/>
      <c r="AI20" s="86"/>
      <c r="AJ20" s="86"/>
      <c r="AL20" s="86"/>
      <c r="AV20" s="87"/>
      <c r="AW20" s="87"/>
      <c r="AX20" s="87"/>
      <c r="AY20" s="87"/>
      <c r="AZ20" s="87"/>
      <c r="BA20" s="87"/>
      <c r="BB20" s="86"/>
      <c r="BC20" s="86"/>
      <c r="BD20" s="86"/>
      <c r="BE20" s="86"/>
      <c r="BF20" s="86"/>
      <c r="BG20" s="86"/>
      <c r="BH20" s="86"/>
      <c r="BI20" s="86"/>
      <c r="BJ20" s="86"/>
      <c r="BL20" s="86"/>
      <c r="BP20" s="87"/>
      <c r="BR20" s="87"/>
      <c r="BS20" s="87"/>
      <c r="BT20" s="86"/>
      <c r="BU20" s="87"/>
      <c r="BW20" s="87"/>
      <c r="BY20" s="86"/>
      <c r="BZ20" s="87"/>
      <c r="CA20" s="101"/>
      <c r="CB20" s="86"/>
      <c r="CC20" s="86"/>
    </row>
    <row r="21" spans="2:81" s="8" customFormat="1" ht="15">
      <c r="D21" s="86"/>
      <c r="E21" s="86"/>
      <c r="G21" s="86"/>
      <c r="K21" s="86"/>
      <c r="L21" s="86"/>
      <c r="M21" s="86"/>
      <c r="N21" s="86"/>
      <c r="P21" s="86"/>
      <c r="Q21" s="86"/>
      <c r="R21" s="86"/>
      <c r="S21" s="86"/>
      <c r="T21" s="86"/>
      <c r="V21" s="86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6"/>
      <c r="AH21" s="86"/>
      <c r="AI21" s="86"/>
      <c r="AJ21" s="86"/>
      <c r="AL21" s="86"/>
      <c r="AV21" s="87"/>
      <c r="AW21" s="87"/>
      <c r="AX21" s="87"/>
      <c r="AY21" s="87"/>
      <c r="AZ21" s="87"/>
      <c r="BA21" s="86"/>
      <c r="BB21" s="86"/>
      <c r="BC21" s="86"/>
      <c r="BD21" s="86"/>
      <c r="BE21" s="86"/>
      <c r="BF21" s="86"/>
      <c r="BH21" s="86"/>
      <c r="BI21" s="86"/>
      <c r="BJ21" s="86"/>
      <c r="BL21" s="86"/>
      <c r="BP21" s="87"/>
      <c r="BR21" s="87"/>
      <c r="BS21" s="87"/>
      <c r="BT21" s="87"/>
      <c r="BU21" s="87"/>
      <c r="BW21" s="87"/>
      <c r="BY21" s="87"/>
      <c r="BZ21" s="87"/>
      <c r="CA21" s="101"/>
      <c r="CB21" s="86"/>
      <c r="CC21" s="86"/>
    </row>
    <row r="22" spans="2:81" s="8" customFormat="1" ht="15">
      <c r="B22" s="86"/>
      <c r="C22" s="86"/>
      <c r="D22" s="86"/>
      <c r="E22" s="86"/>
      <c r="F22" s="86"/>
      <c r="G22" s="86"/>
      <c r="H22" s="86"/>
      <c r="J22" s="86"/>
      <c r="K22" s="86"/>
      <c r="L22" s="86"/>
      <c r="M22" s="86"/>
      <c r="N22" s="86"/>
      <c r="P22" s="86"/>
      <c r="Q22" s="86"/>
      <c r="R22" s="86"/>
      <c r="S22" s="86"/>
      <c r="T22" s="86"/>
      <c r="V22" s="86"/>
      <c r="W22" s="87"/>
      <c r="X22" s="87"/>
      <c r="Y22" s="87"/>
      <c r="Z22" s="87"/>
      <c r="AA22" s="87"/>
      <c r="AB22" s="87"/>
      <c r="AC22" s="87"/>
      <c r="AD22" s="87"/>
      <c r="AE22" s="87"/>
      <c r="AF22" s="87"/>
      <c r="AG22" s="86"/>
      <c r="AH22" s="86"/>
      <c r="AI22" s="86"/>
      <c r="AJ22" s="86"/>
      <c r="AK22" s="86"/>
      <c r="AL22" s="86"/>
      <c r="AV22" s="87"/>
      <c r="AW22" s="87"/>
      <c r="AX22" s="87"/>
      <c r="AY22" s="87"/>
      <c r="AZ22" s="87"/>
      <c r="BA22" s="86"/>
      <c r="BB22" s="86"/>
      <c r="BC22" s="86"/>
      <c r="BD22" s="86"/>
      <c r="BE22" s="86"/>
      <c r="BF22" s="86"/>
      <c r="BG22" s="86"/>
      <c r="BH22" s="86"/>
      <c r="BI22" s="86"/>
      <c r="BJ22" s="86"/>
      <c r="BL22" s="86"/>
      <c r="BO22" s="87"/>
      <c r="BP22" s="86"/>
      <c r="BR22" s="87"/>
      <c r="BS22" s="87"/>
      <c r="BT22" s="87"/>
      <c r="BU22" s="87"/>
      <c r="BV22" s="87"/>
      <c r="BW22" s="87"/>
      <c r="BY22" s="87"/>
      <c r="BZ22" s="87"/>
      <c r="CA22" s="101"/>
      <c r="CB22" s="86"/>
      <c r="CC22" s="86"/>
    </row>
    <row r="23" spans="2:81" s="8" customFormat="1" ht="15">
      <c r="D23" s="86"/>
      <c r="E23" s="86"/>
      <c r="G23" s="86"/>
      <c r="K23" s="86"/>
      <c r="L23" s="86"/>
      <c r="M23" s="86"/>
      <c r="N23" s="86"/>
      <c r="P23" s="86"/>
      <c r="Q23" s="86"/>
      <c r="R23" s="86"/>
      <c r="S23" s="86"/>
      <c r="T23" s="86"/>
      <c r="V23" s="86"/>
      <c r="W23" s="87"/>
      <c r="X23" s="87"/>
      <c r="Y23" s="87"/>
      <c r="Z23" s="87"/>
      <c r="AA23" s="87"/>
      <c r="AB23" s="87"/>
      <c r="AC23" s="87"/>
      <c r="AD23" s="87"/>
      <c r="AF23" s="87"/>
      <c r="AG23" s="86"/>
      <c r="AH23" s="86"/>
      <c r="AI23" s="86"/>
      <c r="AJ23" s="86"/>
      <c r="AL23" s="86"/>
      <c r="AV23" s="87"/>
      <c r="AW23" s="87"/>
      <c r="AX23" s="87"/>
      <c r="AY23" s="87"/>
      <c r="AZ23" s="87"/>
      <c r="BA23" s="87"/>
      <c r="BB23" s="86"/>
      <c r="BC23" s="86"/>
      <c r="BD23" s="86"/>
      <c r="BE23" s="86"/>
      <c r="BF23" s="86"/>
      <c r="BG23" s="86"/>
      <c r="BH23" s="86"/>
      <c r="BI23" s="86"/>
      <c r="BJ23" s="86"/>
      <c r="BL23" s="86"/>
      <c r="BR23" s="87"/>
      <c r="BS23" s="87"/>
      <c r="BT23" s="87"/>
      <c r="BU23" s="87"/>
      <c r="BV23" s="87"/>
      <c r="BW23" s="87"/>
      <c r="BX23" s="87"/>
      <c r="BY23" s="87"/>
      <c r="BZ23" s="87"/>
      <c r="CA23" s="101"/>
      <c r="CB23" s="86"/>
      <c r="CC23" s="86"/>
    </row>
    <row r="24" spans="2:81" s="8" customFormat="1" ht="15">
      <c r="D24" s="86"/>
      <c r="E24" s="86"/>
      <c r="G24" s="86"/>
      <c r="K24" s="86"/>
      <c r="L24" s="86"/>
      <c r="M24" s="86"/>
      <c r="N24" s="86"/>
      <c r="P24" s="86"/>
      <c r="Q24" s="86"/>
      <c r="R24" s="86"/>
      <c r="S24" s="86"/>
      <c r="T24" s="86"/>
      <c r="V24" s="86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6"/>
      <c r="AH24" s="86"/>
      <c r="AI24" s="86"/>
      <c r="AJ24" s="86"/>
      <c r="AL24" s="86"/>
      <c r="AV24" s="87"/>
      <c r="AW24" s="87"/>
      <c r="AX24" s="87"/>
      <c r="AY24" s="87"/>
      <c r="AZ24" s="87"/>
      <c r="BA24" s="87"/>
      <c r="BB24" s="86"/>
      <c r="BC24" s="86"/>
      <c r="BD24" s="86"/>
      <c r="BE24" s="86"/>
      <c r="BF24" s="86"/>
      <c r="BG24" s="86"/>
      <c r="BH24" s="86"/>
      <c r="BI24" s="86"/>
      <c r="BJ24" s="86"/>
      <c r="BL24" s="86"/>
      <c r="BR24" s="87"/>
      <c r="BS24" s="87"/>
      <c r="BT24" s="87"/>
      <c r="BU24" s="87"/>
      <c r="BV24" s="87"/>
      <c r="BX24" s="86"/>
      <c r="BY24" s="86"/>
      <c r="BZ24" s="87"/>
      <c r="CA24" s="101"/>
      <c r="CB24" s="86"/>
      <c r="CC24" s="86"/>
    </row>
  </sheetData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VC26"/>
  <sheetViews>
    <sheetView workbookViewId="0">
      <selection activeCell="A4" sqref="A4:J23"/>
    </sheetView>
  </sheetViews>
  <sheetFormatPr defaultColWidth="9" defaultRowHeight="13.5"/>
  <cols>
    <col min="2" max="2" customWidth="true" width="20.875" collapsed="false"/>
    <col min="3" max="3" customWidth="true" width="14.75" collapsed="false"/>
    <col min="4" max="4" customWidth="true" width="14.875" collapsed="false"/>
    <col min="5" max="5" customWidth="true" width="12.0" collapsed="false"/>
    <col min="6" max="6" customWidth="true" width="21.75" collapsed="false"/>
    <col min="7" max="8" width="10.25" collapsed="false"/>
    <col min="10" max="10" customWidth="true" width="16.5" collapsed="false"/>
    <col min="11" max="11" customWidth="true" width="16.625" collapsed="false"/>
    <col min="12" max="12" customWidth="true" width="13.125" collapsed="false"/>
    <col min="13" max="13" customWidth="true" width="11.875" collapsed="false"/>
    <col min="14" max="14" width="9.375" collapsed="false"/>
    <col min="15" max="16" width="10.25" collapsed="false"/>
    <col min="17" max="17" width="9.125" collapsed="false"/>
    <col min="28" max="30" width="10.25" collapsed="false"/>
    <col min="32" max="32" width="9.375" collapsed="false"/>
    <col min="33" max="34" width="10.25" collapsed="false"/>
    <col min="35" max="35" width="9.125" collapsed="false"/>
    <col min="37" max="37" width="9.375" collapsed="false"/>
    <col min="38" max="38" customWidth="true" width="16.625" collapsed="false"/>
    <col min="39" max="39" customWidth="true" width="13.125" collapsed="false"/>
    <col min="41" max="41" width="9.375" collapsed="false"/>
    <col min="43" max="43" width="9.375" collapsed="false"/>
    <col min="44" max="44" width="9.125" collapsed="false"/>
    <col min="55" max="57" width="9.375" collapsed="false"/>
    <col min="59" max="59" width="9.375" collapsed="false"/>
    <col min="61" max="61" width="9.375" collapsed="false"/>
    <col min="62" max="62" width="9.125" collapsed="false"/>
    <col min="64" max="66" width="9.375" collapsed="false"/>
    <col min="68" max="70" width="9.375" collapsed="false"/>
    <col min="71" max="71" width="9.125" collapsed="false"/>
    <col min="82" max="84" width="9.375" collapsed="false"/>
    <col min="86" max="88" width="9.375" collapsed="false"/>
    <col min="89" max="89" width="9.125" collapsed="false"/>
    <col min="91" max="92" width="9.375" collapsed="false"/>
    <col min="93" max="93" width="10.25" collapsed="false"/>
    <col min="95" max="95" width="9.375" collapsed="false"/>
    <col min="96" max="96" customWidth="true" width="10.375" collapsed="false"/>
    <col min="97" max="97" customWidth="true" width="11.0" collapsed="false"/>
    <col min="98" max="98" width="9.125" collapsed="false"/>
    <col min="109" max="110" width="9.375" collapsed="false"/>
    <col min="111" max="111" width="10.25" collapsed="false"/>
    <col min="113" max="115" width="9.375" collapsed="false"/>
    <col min="116" max="116" width="9.125" collapsed="false"/>
    <col min="123" max="124" width="9.375" collapsed="false"/>
    <col min="125" max="125" width="9.125" collapsed="false"/>
    <col min="141" max="142" width="9.375" collapsed="false"/>
    <col min="143" max="143" width="9.125" collapsed="false"/>
    <col min="199" max="199" customWidth="true" width="10.5" collapsed="false"/>
    <col min="201" max="201" width="9.375" collapsed="false"/>
    <col min="203" max="205" width="9.375" collapsed="false"/>
    <col min="219" max="219" width="9.375" collapsed="false"/>
    <col min="221" max="223" width="9.375" collapsed="false"/>
    <col min="226" max="226" customWidth="true" width="16.5" collapsed="false"/>
    <col min="227" max="227" customWidth="true" width="16.625" collapsed="false"/>
    <col min="228" max="228" customWidth="true" width="13.125" collapsed="false"/>
    <col min="229" max="229" width="9.125" collapsed="false"/>
    <col min="230" max="230" width="9.375" collapsed="false"/>
    <col min="231" max="231" width="9.125" collapsed="false"/>
    <col min="232" max="232" width="10.125" collapsed="false"/>
    <col min="235" max="237" width="10.125" collapsed="false"/>
    <col min="239" max="239" width="9.125" collapsed="false"/>
    <col min="241" max="241" width="9.125" collapsed="false"/>
    <col min="244" max="246" width="12.75" collapsed="false"/>
    <col min="247" max="247" width="9.125" collapsed="false"/>
    <col min="248" max="248" width="10.125" collapsed="false"/>
    <col min="249" max="249" width="9.125" collapsed="false"/>
    <col min="250" max="250" width="10.125" collapsed="false"/>
    <col min="253" max="255" width="11.25" collapsed="false"/>
    <col min="258" max="259" width="9.125" collapsed="false"/>
    <col min="262" max="263" width="9.125" collapsed="false"/>
    <col min="264" max="264" width="10.125" collapsed="false"/>
    <col min="271" max="273" width="11.25" collapsed="false"/>
    <col min="276" max="277" width="9.125" collapsed="false"/>
    <col min="280" max="281" width="10.125" collapsed="false"/>
    <col min="282" max="282" width="11.25" collapsed="false"/>
    <col min="285" max="285" customWidth="true" width="24.375" collapsed="false"/>
    <col min="286" max="286" width="9.125" collapsed="false"/>
    <col min="289" max="291" width="9.125" collapsed="false"/>
    <col min="298" max="299" width="10.125" collapsed="false"/>
    <col min="300" max="300" width="11.25" collapsed="false"/>
    <col min="303" max="304" width="9.125" collapsed="false"/>
    <col min="307" max="309" width="10.125" collapsed="false"/>
    <col min="325" max="327" width="10.125" collapsed="false"/>
    <col min="334" max="336" width="9.125" collapsed="false"/>
    <col min="345" max="345" width="9.125" collapsed="false"/>
    <col min="352" max="354" width="9.125" collapsed="false"/>
    <col min="361" max="362" width="9.125" collapsed="false"/>
    <col min="363" max="363" width="10.125" collapsed="false"/>
    <col min="370" max="372" width="9.125" collapsed="false"/>
    <col min="379" max="379" width="9.125" collapsed="false"/>
    <col min="380" max="381" width="10.125" collapsed="false"/>
    <col min="388" max="390" width="10.125" collapsed="false"/>
    <col min="406" max="408" width="10.125" collapsed="false"/>
    <col min="415" max="416" width="9.125" collapsed="false"/>
    <col min="417" max="417" width="10.125" collapsed="false"/>
    <col min="426" max="426" width="9.125" collapsed="false"/>
    <col min="433" max="434" width="9.125" collapsed="false"/>
    <col min="435" max="435" width="10.125" collapsed="false"/>
    <col min="444" max="444" width="9.125" collapsed="false"/>
    <col min="462" max="462" width="9.125" collapsed="false"/>
    <col min="469" max="471" width="9.125" collapsed="false"/>
    <col min="487" max="489" width="9.125" collapsed="false"/>
    <col min="523" max="525" width="12.75" collapsed="false"/>
    <col min="526" max="526" width="9.125" collapsed="false"/>
    <col min="527" max="527" width="10.125" collapsed="false"/>
    <col min="528" max="529" width="11.25" collapsed="false"/>
    <col min="532" max="534" width="10.125" collapsed="false"/>
    <col min="541" max="543" width="12.75" collapsed="false"/>
    <col min="544" max="544" width="9.125" collapsed="false"/>
    <col min="545" max="545" width="10.125" collapsed="false"/>
    <col min="546" max="546" customWidth="true" width="21.875" collapsed="false"/>
    <col min="547" max="547" width="11.25" collapsed="false"/>
    <col min="549" max="549" customWidth="true" width="11.5" collapsed="false"/>
    <col min="550" max="550" width="11.25" collapsed="false"/>
    <col min="551" max="552" width="12.75" collapsed="false"/>
    <col min="553" max="553" width="9.125" collapsed="false"/>
    <col min="555" max="556" width="11.25" collapsed="false"/>
    <col min="568" max="568" width="11.25" collapsed="false"/>
    <col min="569" max="570" width="12.75" collapsed="false"/>
    <col min="571" max="571" width="9.125" collapsed="false"/>
    <col min="573" max="574" width="11.25" collapsed="false"/>
    <col min="575" max="575" customWidth="true" width="28.875" collapsed="false"/>
  </cols>
  <sheetData>
    <row r="1" spans="1:575">
      <c r="A1" t="s">
        <v>105</v>
      </c>
      <c r="B1" t="s">
        <v>186</v>
      </c>
      <c r="I1" t="s">
        <v>187</v>
      </c>
      <c r="AJ1" t="s">
        <v>188</v>
      </c>
      <c r="BK1" t="s">
        <v>189</v>
      </c>
      <c r="CL1" t="s">
        <v>190</v>
      </c>
      <c r="DM1" t="s">
        <v>191</v>
      </c>
      <c r="EN1" t="s">
        <v>192</v>
      </c>
      <c r="FO1" t="s">
        <v>193</v>
      </c>
      <c r="GP1" t="s">
        <v>194</v>
      </c>
      <c r="HQ1" t="s">
        <v>195</v>
      </c>
      <c r="IR1" t="s">
        <v>196</v>
      </c>
      <c r="JS1" t="s">
        <v>197</v>
      </c>
      <c r="KT1" t="s">
        <v>198</v>
      </c>
      <c r="LU1" t="s">
        <v>199</v>
      </c>
      <c r="MV1" t="s">
        <v>200</v>
      </c>
      <c r="NW1" t="s">
        <v>201</v>
      </c>
      <c r="OX1" t="s">
        <v>202</v>
      </c>
      <c r="PY1" t="s">
        <v>203</v>
      </c>
      <c r="QZ1" t="s">
        <v>204</v>
      </c>
      <c r="SA1" t="s">
        <v>205</v>
      </c>
      <c r="TB1" t="s">
        <v>206</v>
      </c>
      <c r="UC1" t="s">
        <v>207</v>
      </c>
    </row>
    <row r="2" spans="1:575">
      <c r="I2" t="s">
        <v>208</v>
      </c>
      <c r="R2" t="s">
        <v>209</v>
      </c>
      <c r="AA2" t="s">
        <v>210</v>
      </c>
      <c r="AJ2" t="s">
        <v>208</v>
      </c>
      <c r="AS2" t="s">
        <v>209</v>
      </c>
      <c r="BB2" t="s">
        <v>210</v>
      </c>
      <c r="BK2" t="s">
        <v>208</v>
      </c>
      <c r="BT2" t="s">
        <v>209</v>
      </c>
      <c r="CC2" t="s">
        <v>210</v>
      </c>
      <c r="CL2" t="s">
        <v>208</v>
      </c>
      <c r="CU2" t="s">
        <v>209</v>
      </c>
      <c r="DD2" t="s">
        <v>210</v>
      </c>
      <c r="DM2" t="s">
        <v>208</v>
      </c>
      <c r="DV2" t="s">
        <v>209</v>
      </c>
      <c r="EE2" t="s">
        <v>210</v>
      </c>
      <c r="EN2" t="s">
        <v>208</v>
      </c>
      <c r="EW2" t="s">
        <v>209</v>
      </c>
      <c r="FF2" t="s">
        <v>210</v>
      </c>
      <c r="FO2" t="s">
        <v>208</v>
      </c>
      <c r="FX2" t="s">
        <v>209</v>
      </c>
      <c r="GG2" t="s">
        <v>210</v>
      </c>
      <c r="GP2" t="s">
        <v>208</v>
      </c>
      <c r="GY2" t="s">
        <v>209</v>
      </c>
      <c r="HH2" t="s">
        <v>210</v>
      </c>
      <c r="HQ2" t="s">
        <v>208</v>
      </c>
      <c r="HZ2" t="s">
        <v>209</v>
      </c>
      <c r="II2" t="s">
        <v>210</v>
      </c>
      <c r="IR2" t="s">
        <v>208</v>
      </c>
      <c r="JA2" t="s">
        <v>209</v>
      </c>
      <c r="JJ2" t="s">
        <v>210</v>
      </c>
      <c r="JS2" t="s">
        <v>208</v>
      </c>
      <c r="KB2" t="s">
        <v>209</v>
      </c>
      <c r="KK2" t="s">
        <v>210</v>
      </c>
      <c r="KT2" t="s">
        <v>208</v>
      </c>
      <c r="LC2" t="s">
        <v>209</v>
      </c>
      <c r="LL2" t="s">
        <v>210</v>
      </c>
      <c r="LU2" t="s">
        <v>208</v>
      </c>
      <c r="MD2" t="s">
        <v>209</v>
      </c>
      <c r="MM2" t="s">
        <v>210</v>
      </c>
      <c r="MV2" t="s">
        <v>208</v>
      </c>
      <c r="NE2" t="s">
        <v>209</v>
      </c>
      <c r="NN2" t="s">
        <v>210</v>
      </c>
      <c r="NW2" t="s">
        <v>208</v>
      </c>
      <c r="OF2" t="s">
        <v>209</v>
      </c>
      <c r="OO2" t="s">
        <v>210</v>
      </c>
      <c r="OX2" t="s">
        <v>208</v>
      </c>
      <c r="PG2" t="s">
        <v>209</v>
      </c>
      <c r="PP2" t="s">
        <v>210</v>
      </c>
      <c r="PY2" t="s">
        <v>208</v>
      </c>
      <c r="QH2" t="s">
        <v>209</v>
      </c>
      <c r="QQ2" t="s">
        <v>210</v>
      </c>
      <c r="QZ2" t="s">
        <v>208</v>
      </c>
      <c r="RI2" t="s">
        <v>209</v>
      </c>
      <c r="RR2" t="s">
        <v>210</v>
      </c>
      <c r="SA2" t="s">
        <v>208</v>
      </c>
      <c r="SJ2" t="s">
        <v>209</v>
      </c>
      <c r="SS2" t="s">
        <v>210</v>
      </c>
      <c r="TB2" t="s">
        <v>208</v>
      </c>
      <c r="TK2" t="s">
        <v>209</v>
      </c>
      <c r="TT2" t="s">
        <v>210</v>
      </c>
      <c r="UC2" t="s">
        <v>208</v>
      </c>
      <c r="UL2" t="s">
        <v>209</v>
      </c>
      <c r="UU2" t="s">
        <v>210</v>
      </c>
    </row>
    <row r="3" spans="1:575">
      <c r="B3" t="s">
        <v>211</v>
      </c>
      <c r="C3" t="s">
        <v>212</v>
      </c>
      <c r="D3" t="s">
        <v>213</v>
      </c>
      <c r="E3" t="s">
        <v>214</v>
      </c>
      <c r="F3" t="s">
        <v>215</v>
      </c>
      <c r="G3" t="s">
        <v>216</v>
      </c>
      <c r="H3" t="s">
        <v>217</v>
      </c>
      <c r="I3" t="s">
        <v>211</v>
      </c>
      <c r="J3" t="s">
        <v>212</v>
      </c>
      <c r="K3" t="s">
        <v>213</v>
      </c>
      <c r="L3" t="s">
        <v>214</v>
      </c>
      <c r="M3" t="s">
        <v>218</v>
      </c>
      <c r="N3" t="s">
        <v>215</v>
      </c>
      <c r="O3" t="s">
        <v>216</v>
      </c>
      <c r="P3" t="s">
        <v>217</v>
      </c>
      <c r="Q3" t="s">
        <v>219</v>
      </c>
      <c r="R3" t="s">
        <v>211</v>
      </c>
      <c r="S3" t="s">
        <v>212</v>
      </c>
      <c r="T3" t="s">
        <v>213</v>
      </c>
      <c r="U3" t="s">
        <v>214</v>
      </c>
      <c r="V3" t="s">
        <v>218</v>
      </c>
      <c r="W3" t="s">
        <v>215</v>
      </c>
      <c r="X3" t="s">
        <v>216</v>
      </c>
      <c r="Y3" t="s">
        <v>217</v>
      </c>
      <c r="Z3" t="s">
        <v>219</v>
      </c>
      <c r="AA3" t="s">
        <v>211</v>
      </c>
      <c r="AB3" t="s">
        <v>212</v>
      </c>
      <c r="AC3" t="s">
        <v>213</v>
      </c>
      <c r="AD3" t="s">
        <v>214</v>
      </c>
      <c r="AE3" t="s">
        <v>218</v>
      </c>
      <c r="AF3" t="s">
        <v>215</v>
      </c>
      <c r="AG3" t="s">
        <v>216</v>
      </c>
      <c r="AH3" t="s">
        <v>217</v>
      </c>
      <c r="AI3" t="s">
        <v>219</v>
      </c>
      <c r="AJ3" t="s">
        <v>211</v>
      </c>
      <c r="AK3" t="s">
        <v>212</v>
      </c>
      <c r="AL3" t="s">
        <v>213</v>
      </c>
      <c r="AM3" t="s">
        <v>214</v>
      </c>
      <c r="AN3" t="s">
        <v>218</v>
      </c>
      <c r="AO3" t="s">
        <v>215</v>
      </c>
      <c r="AP3" t="s">
        <v>216</v>
      </c>
      <c r="AQ3" t="s">
        <v>217</v>
      </c>
      <c r="AR3" t="s">
        <v>219</v>
      </c>
      <c r="AS3" t="s">
        <v>211</v>
      </c>
      <c r="AT3" t="s">
        <v>212</v>
      </c>
      <c r="AU3" t="s">
        <v>213</v>
      </c>
      <c r="AV3" t="s">
        <v>214</v>
      </c>
      <c r="AW3" t="s">
        <v>218</v>
      </c>
      <c r="AX3" t="s">
        <v>215</v>
      </c>
      <c r="AY3" t="s">
        <v>216</v>
      </c>
      <c r="AZ3" t="s">
        <v>217</v>
      </c>
      <c r="BA3" t="s">
        <v>219</v>
      </c>
      <c r="BB3" t="s">
        <v>211</v>
      </c>
      <c r="BC3" t="s">
        <v>212</v>
      </c>
      <c r="BD3" t="s">
        <v>213</v>
      </c>
      <c r="BE3" t="s">
        <v>214</v>
      </c>
      <c r="BF3" t="s">
        <v>218</v>
      </c>
      <c r="BG3" t="s">
        <v>215</v>
      </c>
      <c r="BH3" t="s">
        <v>216</v>
      </c>
      <c r="BI3" t="s">
        <v>217</v>
      </c>
      <c r="BJ3" t="s">
        <v>219</v>
      </c>
      <c r="BK3" t="s">
        <v>211</v>
      </c>
      <c r="BL3" t="s">
        <v>212</v>
      </c>
      <c r="BM3" t="s">
        <v>213</v>
      </c>
      <c r="BN3" t="s">
        <v>214</v>
      </c>
      <c r="BO3" t="s">
        <v>218</v>
      </c>
      <c r="BP3" t="s">
        <v>215</v>
      </c>
      <c r="BQ3" t="s">
        <v>216</v>
      </c>
      <c r="BR3" t="s">
        <v>217</v>
      </c>
      <c r="BS3" t="s">
        <v>219</v>
      </c>
      <c r="BT3" t="s">
        <v>211</v>
      </c>
      <c r="BU3" t="s">
        <v>212</v>
      </c>
      <c r="BV3" t="s">
        <v>213</v>
      </c>
      <c r="BW3" t="s">
        <v>214</v>
      </c>
      <c r="BX3" t="s">
        <v>218</v>
      </c>
      <c r="BY3" t="s">
        <v>215</v>
      </c>
      <c r="BZ3" t="s">
        <v>216</v>
      </c>
      <c r="CA3" t="s">
        <v>217</v>
      </c>
      <c r="CB3" t="s">
        <v>219</v>
      </c>
      <c r="CC3" t="s">
        <v>211</v>
      </c>
      <c r="CD3" t="s">
        <v>212</v>
      </c>
      <c r="CE3" t="s">
        <v>213</v>
      </c>
      <c r="CF3" t="s">
        <v>214</v>
      </c>
      <c r="CG3" t="s">
        <v>218</v>
      </c>
      <c r="CH3" t="s">
        <v>215</v>
      </c>
      <c r="CI3" t="s">
        <v>216</v>
      </c>
      <c r="CJ3" t="s">
        <v>217</v>
      </c>
      <c r="CK3" t="s">
        <v>219</v>
      </c>
      <c r="CL3" t="s">
        <v>211</v>
      </c>
      <c r="CM3" t="s">
        <v>212</v>
      </c>
      <c r="CN3" t="s">
        <v>213</v>
      </c>
      <c r="CO3" t="s">
        <v>214</v>
      </c>
      <c r="CP3" t="s">
        <v>218</v>
      </c>
      <c r="CQ3" t="s">
        <v>215</v>
      </c>
      <c r="CR3" t="s">
        <v>216</v>
      </c>
      <c r="CS3" t="s">
        <v>217</v>
      </c>
      <c r="CT3" t="s">
        <v>219</v>
      </c>
      <c r="CU3" t="s">
        <v>211</v>
      </c>
      <c r="CV3" t="s">
        <v>212</v>
      </c>
      <c r="CW3" t="s">
        <v>213</v>
      </c>
      <c r="CX3" t="s">
        <v>214</v>
      </c>
      <c r="CY3" t="s">
        <v>218</v>
      </c>
      <c r="CZ3" t="s">
        <v>215</v>
      </c>
      <c r="DA3" t="s">
        <v>216</v>
      </c>
      <c r="DB3" t="s">
        <v>217</v>
      </c>
      <c r="DC3" t="s">
        <v>219</v>
      </c>
      <c r="DD3" t="s">
        <v>211</v>
      </c>
      <c r="DE3" t="s">
        <v>212</v>
      </c>
      <c r="DF3" t="s">
        <v>213</v>
      </c>
      <c r="DG3" t="s">
        <v>214</v>
      </c>
      <c r="DH3" t="s">
        <v>218</v>
      </c>
      <c r="DI3" t="s">
        <v>215</v>
      </c>
      <c r="DJ3" t="s">
        <v>216</v>
      </c>
      <c r="DK3" t="s">
        <v>217</v>
      </c>
      <c r="DL3" t="s">
        <v>219</v>
      </c>
      <c r="DM3" t="s">
        <v>211</v>
      </c>
      <c r="DN3" t="s">
        <v>212</v>
      </c>
      <c r="DO3" t="s">
        <v>213</v>
      </c>
      <c r="DP3" t="s">
        <v>214</v>
      </c>
      <c r="DQ3" t="s">
        <v>218</v>
      </c>
      <c r="DR3" t="s">
        <v>215</v>
      </c>
      <c r="DS3" t="s">
        <v>216</v>
      </c>
      <c r="DT3" t="s">
        <v>217</v>
      </c>
      <c r="DU3" t="s">
        <v>219</v>
      </c>
      <c r="DV3" t="s">
        <v>211</v>
      </c>
      <c r="DW3" t="s">
        <v>212</v>
      </c>
      <c r="DX3" t="s">
        <v>213</v>
      </c>
      <c r="DY3" t="s">
        <v>214</v>
      </c>
      <c r="DZ3" t="s">
        <v>218</v>
      </c>
      <c r="EA3" t="s">
        <v>215</v>
      </c>
      <c r="EB3" t="s">
        <v>216</v>
      </c>
      <c r="EC3" t="s">
        <v>217</v>
      </c>
      <c r="ED3" t="s">
        <v>219</v>
      </c>
      <c r="EE3" t="s">
        <v>211</v>
      </c>
      <c r="EF3" t="s">
        <v>212</v>
      </c>
      <c r="EG3" t="s">
        <v>213</v>
      </c>
      <c r="EH3" t="s">
        <v>214</v>
      </c>
      <c r="EI3" t="s">
        <v>218</v>
      </c>
      <c r="EJ3" t="s">
        <v>215</v>
      </c>
      <c r="EK3" t="s">
        <v>216</v>
      </c>
      <c r="EL3" t="s">
        <v>217</v>
      </c>
      <c r="EM3" t="s">
        <v>219</v>
      </c>
      <c r="EN3" t="s">
        <v>211</v>
      </c>
      <c r="EO3" t="s">
        <v>212</v>
      </c>
      <c r="EP3" t="s">
        <v>213</v>
      </c>
      <c r="EQ3" t="s">
        <v>214</v>
      </c>
      <c r="ER3" t="s">
        <v>218</v>
      </c>
      <c r="ES3" t="s">
        <v>215</v>
      </c>
      <c r="ET3" t="s">
        <v>216</v>
      </c>
      <c r="EU3" t="s">
        <v>217</v>
      </c>
      <c r="EV3" t="s">
        <v>219</v>
      </c>
      <c r="EW3" t="s">
        <v>211</v>
      </c>
      <c r="EX3" t="s">
        <v>212</v>
      </c>
      <c r="EY3" t="s">
        <v>213</v>
      </c>
      <c r="EZ3" t="s">
        <v>214</v>
      </c>
      <c r="FA3" t="s">
        <v>218</v>
      </c>
      <c r="FB3" t="s">
        <v>215</v>
      </c>
      <c r="FC3" t="s">
        <v>216</v>
      </c>
      <c r="FD3" t="s">
        <v>217</v>
      </c>
      <c r="FE3" t="s">
        <v>219</v>
      </c>
      <c r="FF3" t="s">
        <v>211</v>
      </c>
      <c r="FG3" t="s">
        <v>212</v>
      </c>
      <c r="FH3" t="s">
        <v>213</v>
      </c>
      <c r="FI3" t="s">
        <v>214</v>
      </c>
      <c r="FJ3" t="s">
        <v>218</v>
      </c>
      <c r="FK3" t="s">
        <v>215</v>
      </c>
      <c r="FL3" t="s">
        <v>216</v>
      </c>
      <c r="FM3" t="s">
        <v>217</v>
      </c>
      <c r="FN3" t="s">
        <v>219</v>
      </c>
      <c r="FO3" t="s">
        <v>211</v>
      </c>
      <c r="FP3" t="s">
        <v>212</v>
      </c>
      <c r="FQ3" t="s">
        <v>213</v>
      </c>
      <c r="FR3" t="s">
        <v>214</v>
      </c>
      <c r="FS3" t="s">
        <v>218</v>
      </c>
      <c r="FT3" t="s">
        <v>215</v>
      </c>
      <c r="FU3" t="s">
        <v>216</v>
      </c>
      <c r="FV3" t="s">
        <v>217</v>
      </c>
      <c r="FW3" t="s">
        <v>219</v>
      </c>
      <c r="FX3" t="s">
        <v>211</v>
      </c>
      <c r="FY3" t="s">
        <v>212</v>
      </c>
      <c r="FZ3" t="s">
        <v>213</v>
      </c>
      <c r="GA3" t="s">
        <v>214</v>
      </c>
      <c r="GB3" t="s">
        <v>218</v>
      </c>
      <c r="GC3" t="s">
        <v>215</v>
      </c>
      <c r="GD3" t="s">
        <v>216</v>
      </c>
      <c r="GE3" t="s">
        <v>217</v>
      </c>
      <c r="GF3" t="s">
        <v>219</v>
      </c>
      <c r="GG3" t="s">
        <v>211</v>
      </c>
      <c r="GH3" t="s">
        <v>212</v>
      </c>
      <c r="GI3" t="s">
        <v>213</v>
      </c>
      <c r="GJ3" t="s">
        <v>214</v>
      </c>
      <c r="GK3" t="s">
        <v>218</v>
      </c>
      <c r="GL3" t="s">
        <v>215</v>
      </c>
      <c r="GM3" t="s">
        <v>216</v>
      </c>
      <c r="GN3" t="s">
        <v>217</v>
      </c>
      <c r="GO3" t="s">
        <v>219</v>
      </c>
      <c r="GP3" t="s">
        <v>211</v>
      </c>
      <c r="GQ3" t="s">
        <v>212</v>
      </c>
      <c r="GR3" t="s">
        <v>213</v>
      </c>
      <c r="GS3" t="s">
        <v>214</v>
      </c>
      <c r="GT3" t="s">
        <v>218</v>
      </c>
      <c r="GU3" t="s">
        <v>215</v>
      </c>
      <c r="GV3" t="s">
        <v>216</v>
      </c>
      <c r="GW3" t="s">
        <v>217</v>
      </c>
      <c r="GX3" t="s">
        <v>219</v>
      </c>
      <c r="GY3" t="s">
        <v>211</v>
      </c>
      <c r="GZ3" t="s">
        <v>212</v>
      </c>
      <c r="HA3" t="s">
        <v>213</v>
      </c>
      <c r="HB3" t="s">
        <v>214</v>
      </c>
      <c r="HC3" t="s">
        <v>218</v>
      </c>
      <c r="HD3" t="s">
        <v>215</v>
      </c>
      <c r="HE3" t="s">
        <v>216</v>
      </c>
      <c r="HF3" t="s">
        <v>217</v>
      </c>
      <c r="HG3" t="s">
        <v>219</v>
      </c>
      <c r="HH3" t="s">
        <v>211</v>
      </c>
      <c r="HI3" t="s">
        <v>212</v>
      </c>
      <c r="HJ3" t="s">
        <v>213</v>
      </c>
      <c r="HK3" t="s">
        <v>214</v>
      </c>
      <c r="HL3" t="s">
        <v>218</v>
      </c>
      <c r="HM3" t="s">
        <v>215</v>
      </c>
      <c r="HN3" t="s">
        <v>216</v>
      </c>
      <c r="HO3" t="s">
        <v>217</v>
      </c>
      <c r="HP3" t="s">
        <v>219</v>
      </c>
      <c r="HQ3" t="s">
        <v>211</v>
      </c>
      <c r="HR3" t="s">
        <v>212</v>
      </c>
      <c r="HS3" t="s">
        <v>213</v>
      </c>
      <c r="HT3" t="s">
        <v>214</v>
      </c>
      <c r="HU3" t="s">
        <v>218</v>
      </c>
      <c r="HV3" t="s">
        <v>215</v>
      </c>
      <c r="HW3" t="s">
        <v>216</v>
      </c>
      <c r="HX3" t="s">
        <v>217</v>
      </c>
      <c r="HY3" t="s">
        <v>219</v>
      </c>
      <c r="HZ3" t="s">
        <v>211</v>
      </c>
      <c r="IA3" t="s">
        <v>212</v>
      </c>
      <c r="IB3" t="s">
        <v>213</v>
      </c>
      <c r="IC3" t="s">
        <v>214</v>
      </c>
      <c r="ID3" t="s">
        <v>218</v>
      </c>
      <c r="IE3" t="s">
        <v>215</v>
      </c>
      <c r="IF3" t="s">
        <v>216</v>
      </c>
      <c r="IG3" t="s">
        <v>217</v>
      </c>
      <c r="IH3" t="s">
        <v>219</v>
      </c>
      <c r="II3" t="s">
        <v>211</v>
      </c>
      <c r="IJ3" t="s">
        <v>212</v>
      </c>
      <c r="IK3" t="s">
        <v>213</v>
      </c>
      <c r="IL3" t="s">
        <v>214</v>
      </c>
      <c r="IM3" t="s">
        <v>218</v>
      </c>
      <c r="IN3" t="s">
        <v>215</v>
      </c>
      <c r="IO3" t="s">
        <v>216</v>
      </c>
      <c r="IP3" t="s">
        <v>217</v>
      </c>
      <c r="IQ3" t="s">
        <v>219</v>
      </c>
      <c r="IR3" t="s">
        <v>211</v>
      </c>
      <c r="IS3" t="s">
        <v>212</v>
      </c>
      <c r="IT3" t="s">
        <v>213</v>
      </c>
      <c r="IU3" t="s">
        <v>214</v>
      </c>
      <c r="IV3" t="s">
        <v>218</v>
      </c>
      <c r="IW3" t="s">
        <v>215</v>
      </c>
      <c r="IX3" t="s">
        <v>216</v>
      </c>
      <c r="IY3" t="s">
        <v>217</v>
      </c>
      <c r="IZ3" t="s">
        <v>219</v>
      </c>
      <c r="JA3" t="s">
        <v>211</v>
      </c>
      <c r="JB3" t="s">
        <v>212</v>
      </c>
      <c r="JC3" t="s">
        <v>213</v>
      </c>
      <c r="JD3" t="s">
        <v>214</v>
      </c>
      <c r="JE3" t="s">
        <v>218</v>
      </c>
      <c r="JF3" t="s">
        <v>215</v>
      </c>
      <c r="JG3" t="s">
        <v>216</v>
      </c>
      <c r="JH3" t="s">
        <v>217</v>
      </c>
      <c r="JI3" t="s">
        <v>219</v>
      </c>
      <c r="JJ3" t="s">
        <v>211</v>
      </c>
      <c r="JK3" t="s">
        <v>212</v>
      </c>
      <c r="JL3" t="s">
        <v>213</v>
      </c>
      <c r="JM3" t="s">
        <v>214</v>
      </c>
      <c r="JN3" t="s">
        <v>218</v>
      </c>
      <c r="JO3" t="s">
        <v>215</v>
      </c>
      <c r="JP3" t="s">
        <v>216</v>
      </c>
      <c r="JQ3" t="s">
        <v>217</v>
      </c>
      <c r="JR3" t="s">
        <v>219</v>
      </c>
      <c r="JS3" t="s">
        <v>211</v>
      </c>
      <c r="JT3" t="s">
        <v>212</v>
      </c>
      <c r="JU3" t="s">
        <v>213</v>
      </c>
      <c r="JV3" t="s">
        <v>214</v>
      </c>
      <c r="JW3" t="s">
        <v>218</v>
      </c>
      <c r="JX3" t="s">
        <v>215</v>
      </c>
      <c r="JY3" t="s">
        <v>216</v>
      </c>
      <c r="JZ3" t="s">
        <v>217</v>
      </c>
      <c r="KA3" t="s">
        <v>219</v>
      </c>
      <c r="KB3" t="s">
        <v>211</v>
      </c>
      <c r="KC3" t="s">
        <v>212</v>
      </c>
      <c r="KD3" t="s">
        <v>213</v>
      </c>
      <c r="KE3" t="s">
        <v>214</v>
      </c>
      <c r="KF3" t="s">
        <v>218</v>
      </c>
      <c r="KG3" t="s">
        <v>215</v>
      </c>
      <c r="KH3" t="s">
        <v>216</v>
      </c>
      <c r="KI3" t="s">
        <v>217</v>
      </c>
      <c r="KJ3" t="s">
        <v>219</v>
      </c>
      <c r="KK3" t="s">
        <v>211</v>
      </c>
      <c r="KL3" t="s">
        <v>212</v>
      </c>
      <c r="KM3" t="s">
        <v>213</v>
      </c>
      <c r="KN3" t="s">
        <v>214</v>
      </c>
      <c r="KO3" t="s">
        <v>218</v>
      </c>
      <c r="KP3" t="s">
        <v>215</v>
      </c>
      <c r="KQ3" t="s">
        <v>216</v>
      </c>
      <c r="KR3" t="s">
        <v>217</v>
      </c>
      <c r="KS3" t="s">
        <v>219</v>
      </c>
      <c r="KT3" t="s">
        <v>211</v>
      </c>
      <c r="KU3" t="s">
        <v>212</v>
      </c>
      <c r="KV3" t="s">
        <v>213</v>
      </c>
      <c r="KW3" t="s">
        <v>214</v>
      </c>
      <c r="KX3" t="s">
        <v>218</v>
      </c>
      <c r="KY3" t="s">
        <v>215</v>
      </c>
      <c r="KZ3" t="s">
        <v>216</v>
      </c>
      <c r="LA3" t="s">
        <v>217</v>
      </c>
      <c r="LB3" t="s">
        <v>219</v>
      </c>
      <c r="LC3" t="s">
        <v>211</v>
      </c>
      <c r="LD3" t="s">
        <v>212</v>
      </c>
      <c r="LE3" t="s">
        <v>213</v>
      </c>
      <c r="LF3" t="s">
        <v>214</v>
      </c>
      <c r="LG3" t="s">
        <v>218</v>
      </c>
      <c r="LH3" t="s">
        <v>215</v>
      </c>
      <c r="LI3" t="s">
        <v>216</v>
      </c>
      <c r="LJ3" t="s">
        <v>217</v>
      </c>
      <c r="LK3" t="s">
        <v>219</v>
      </c>
      <c r="LL3" t="s">
        <v>211</v>
      </c>
      <c r="LM3" t="s">
        <v>212</v>
      </c>
      <c r="LN3" t="s">
        <v>213</v>
      </c>
      <c r="LO3" t="s">
        <v>214</v>
      </c>
      <c r="LP3" t="s">
        <v>218</v>
      </c>
      <c r="LQ3" t="s">
        <v>215</v>
      </c>
      <c r="LR3" t="s">
        <v>216</v>
      </c>
      <c r="LS3" t="s">
        <v>217</v>
      </c>
      <c r="LT3" t="s">
        <v>219</v>
      </c>
      <c r="LU3" t="s">
        <v>211</v>
      </c>
      <c r="LV3" t="s">
        <v>212</v>
      </c>
      <c r="LW3" t="s">
        <v>213</v>
      </c>
      <c r="LX3" t="s">
        <v>214</v>
      </c>
      <c r="LY3" t="s">
        <v>218</v>
      </c>
      <c r="LZ3" t="s">
        <v>215</v>
      </c>
      <c r="MA3" t="s">
        <v>216</v>
      </c>
      <c r="MB3" t="s">
        <v>217</v>
      </c>
      <c r="MC3" t="s">
        <v>219</v>
      </c>
      <c r="MD3" t="s">
        <v>211</v>
      </c>
      <c r="ME3" t="s">
        <v>212</v>
      </c>
      <c r="MF3" t="s">
        <v>213</v>
      </c>
      <c r="MG3" t="s">
        <v>214</v>
      </c>
      <c r="MH3" t="s">
        <v>218</v>
      </c>
      <c r="MI3" t="s">
        <v>215</v>
      </c>
      <c r="MJ3" t="s">
        <v>216</v>
      </c>
      <c r="MK3" t="s">
        <v>217</v>
      </c>
      <c r="ML3" t="s">
        <v>219</v>
      </c>
      <c r="MM3" t="s">
        <v>211</v>
      </c>
      <c r="MN3" t="s">
        <v>212</v>
      </c>
      <c r="MO3" t="s">
        <v>213</v>
      </c>
      <c r="MP3" t="s">
        <v>214</v>
      </c>
      <c r="MQ3" t="s">
        <v>218</v>
      </c>
      <c r="MR3" t="s">
        <v>215</v>
      </c>
      <c r="MS3" t="s">
        <v>216</v>
      </c>
      <c r="MT3" t="s">
        <v>217</v>
      </c>
      <c r="MU3" t="s">
        <v>219</v>
      </c>
      <c r="MV3" t="s">
        <v>211</v>
      </c>
      <c r="MW3" t="s">
        <v>212</v>
      </c>
      <c r="MX3" t="s">
        <v>213</v>
      </c>
      <c r="MY3" t="s">
        <v>214</v>
      </c>
      <c r="MZ3" t="s">
        <v>218</v>
      </c>
      <c r="NA3" t="s">
        <v>215</v>
      </c>
      <c r="NB3" t="s">
        <v>216</v>
      </c>
      <c r="NC3" t="s">
        <v>217</v>
      </c>
      <c r="ND3" t="s">
        <v>219</v>
      </c>
      <c r="NE3" t="s">
        <v>211</v>
      </c>
      <c r="NF3" t="s">
        <v>212</v>
      </c>
      <c r="NG3" t="s">
        <v>213</v>
      </c>
      <c r="NH3" t="s">
        <v>214</v>
      </c>
      <c r="NI3" t="s">
        <v>218</v>
      </c>
      <c r="NJ3" t="s">
        <v>215</v>
      </c>
      <c r="NK3" t="s">
        <v>216</v>
      </c>
      <c r="NL3" t="s">
        <v>217</v>
      </c>
      <c r="NM3" t="s">
        <v>219</v>
      </c>
      <c r="NN3" t="s">
        <v>211</v>
      </c>
      <c r="NO3" t="s">
        <v>212</v>
      </c>
      <c r="NP3" t="s">
        <v>213</v>
      </c>
      <c r="NQ3" t="s">
        <v>214</v>
      </c>
      <c r="NR3" t="s">
        <v>218</v>
      </c>
      <c r="NS3" t="s">
        <v>215</v>
      </c>
      <c r="NT3" t="s">
        <v>216</v>
      </c>
      <c r="NU3" t="s">
        <v>217</v>
      </c>
      <c r="NV3" t="s">
        <v>219</v>
      </c>
      <c r="NW3" t="s">
        <v>211</v>
      </c>
      <c r="NX3" t="s">
        <v>212</v>
      </c>
      <c r="NY3" t="s">
        <v>213</v>
      </c>
      <c r="NZ3" t="s">
        <v>214</v>
      </c>
      <c r="OA3" t="s">
        <v>218</v>
      </c>
      <c r="OB3" t="s">
        <v>215</v>
      </c>
      <c r="OC3" t="s">
        <v>216</v>
      </c>
      <c r="OD3" t="s">
        <v>217</v>
      </c>
      <c r="OE3" t="s">
        <v>219</v>
      </c>
      <c r="OF3" t="s">
        <v>211</v>
      </c>
      <c r="OG3" t="s">
        <v>212</v>
      </c>
      <c r="OH3" t="s">
        <v>213</v>
      </c>
      <c r="OI3" t="s">
        <v>214</v>
      </c>
      <c r="OJ3" t="s">
        <v>218</v>
      </c>
      <c r="OK3" t="s">
        <v>215</v>
      </c>
      <c r="OL3" t="s">
        <v>216</v>
      </c>
      <c r="OM3" t="s">
        <v>217</v>
      </c>
      <c r="ON3" t="s">
        <v>219</v>
      </c>
      <c r="OO3" t="s">
        <v>211</v>
      </c>
      <c r="OP3" t="s">
        <v>212</v>
      </c>
      <c r="OQ3" t="s">
        <v>213</v>
      </c>
      <c r="OR3" t="s">
        <v>214</v>
      </c>
      <c r="OS3" t="s">
        <v>218</v>
      </c>
      <c r="OT3" t="s">
        <v>215</v>
      </c>
      <c r="OU3" t="s">
        <v>216</v>
      </c>
      <c r="OV3" t="s">
        <v>217</v>
      </c>
      <c r="OW3" t="s">
        <v>219</v>
      </c>
      <c r="OX3" t="s">
        <v>211</v>
      </c>
      <c r="OY3" t="s">
        <v>212</v>
      </c>
      <c r="OZ3" t="s">
        <v>213</v>
      </c>
      <c r="PA3" t="s">
        <v>214</v>
      </c>
      <c r="PB3" t="s">
        <v>218</v>
      </c>
      <c r="PC3" t="s">
        <v>215</v>
      </c>
      <c r="PD3" t="s">
        <v>216</v>
      </c>
      <c r="PE3" t="s">
        <v>217</v>
      </c>
      <c r="PF3" t="s">
        <v>219</v>
      </c>
      <c r="PG3" t="s">
        <v>211</v>
      </c>
      <c r="PH3" t="s">
        <v>212</v>
      </c>
      <c r="PI3" t="s">
        <v>213</v>
      </c>
      <c r="PJ3" t="s">
        <v>214</v>
      </c>
      <c r="PK3" t="s">
        <v>218</v>
      </c>
      <c r="PL3" t="s">
        <v>215</v>
      </c>
      <c r="PM3" t="s">
        <v>216</v>
      </c>
      <c r="PN3" t="s">
        <v>217</v>
      </c>
      <c r="PO3" t="s">
        <v>219</v>
      </c>
      <c r="PP3" t="s">
        <v>211</v>
      </c>
      <c r="PQ3" t="s">
        <v>212</v>
      </c>
      <c r="PR3" t="s">
        <v>213</v>
      </c>
      <c r="PS3" t="s">
        <v>214</v>
      </c>
      <c r="PT3" t="s">
        <v>218</v>
      </c>
      <c r="PU3" t="s">
        <v>215</v>
      </c>
      <c r="PV3" t="s">
        <v>216</v>
      </c>
      <c r="PW3" t="s">
        <v>217</v>
      </c>
      <c r="PX3" t="s">
        <v>219</v>
      </c>
      <c r="PY3" t="s">
        <v>211</v>
      </c>
      <c r="PZ3" t="s">
        <v>212</v>
      </c>
      <c r="QA3" t="s">
        <v>213</v>
      </c>
      <c r="QB3" t="s">
        <v>214</v>
      </c>
      <c r="QC3" t="s">
        <v>218</v>
      </c>
      <c r="QD3" t="s">
        <v>215</v>
      </c>
      <c r="QE3" t="s">
        <v>216</v>
      </c>
      <c r="QF3" t="s">
        <v>217</v>
      </c>
      <c r="QG3" t="s">
        <v>219</v>
      </c>
      <c r="QH3" t="s">
        <v>211</v>
      </c>
      <c r="QI3" t="s">
        <v>212</v>
      </c>
      <c r="QJ3" t="s">
        <v>213</v>
      </c>
      <c r="QK3" t="s">
        <v>214</v>
      </c>
      <c r="QL3" t="s">
        <v>218</v>
      </c>
      <c r="QM3" t="s">
        <v>215</v>
      </c>
      <c r="QN3" t="s">
        <v>216</v>
      </c>
      <c r="QO3" t="s">
        <v>217</v>
      </c>
      <c r="QP3" t="s">
        <v>219</v>
      </c>
      <c r="QQ3" t="s">
        <v>211</v>
      </c>
      <c r="QR3" t="s">
        <v>212</v>
      </c>
      <c r="QS3" t="s">
        <v>213</v>
      </c>
      <c r="QT3" t="s">
        <v>214</v>
      </c>
      <c r="QU3" t="s">
        <v>218</v>
      </c>
      <c r="QV3" t="s">
        <v>215</v>
      </c>
      <c r="QW3" t="s">
        <v>216</v>
      </c>
      <c r="QX3" t="s">
        <v>217</v>
      </c>
      <c r="QY3" t="s">
        <v>219</v>
      </c>
      <c r="QZ3" t="s">
        <v>211</v>
      </c>
      <c r="RA3" t="s">
        <v>212</v>
      </c>
      <c r="RB3" t="s">
        <v>213</v>
      </c>
      <c r="RC3" t="s">
        <v>214</v>
      </c>
      <c r="RD3" t="s">
        <v>218</v>
      </c>
      <c r="RE3" t="s">
        <v>215</v>
      </c>
      <c r="RF3" t="s">
        <v>216</v>
      </c>
      <c r="RG3" t="s">
        <v>217</v>
      </c>
      <c r="RH3" t="s">
        <v>219</v>
      </c>
      <c r="RI3" t="s">
        <v>211</v>
      </c>
      <c r="RJ3" t="s">
        <v>212</v>
      </c>
      <c r="RK3" t="s">
        <v>213</v>
      </c>
      <c r="RL3" t="s">
        <v>214</v>
      </c>
      <c r="RM3" t="s">
        <v>218</v>
      </c>
      <c r="RN3" t="s">
        <v>215</v>
      </c>
      <c r="RO3" t="s">
        <v>216</v>
      </c>
      <c r="RP3" t="s">
        <v>217</v>
      </c>
      <c r="RQ3" t="s">
        <v>219</v>
      </c>
      <c r="RR3" t="s">
        <v>211</v>
      </c>
      <c r="RS3" t="s">
        <v>212</v>
      </c>
      <c r="RT3" t="s">
        <v>213</v>
      </c>
      <c r="RU3" t="s">
        <v>214</v>
      </c>
      <c r="RV3" t="s">
        <v>218</v>
      </c>
      <c r="RW3" t="s">
        <v>215</v>
      </c>
      <c r="RX3" t="s">
        <v>216</v>
      </c>
      <c r="RY3" t="s">
        <v>217</v>
      </c>
      <c r="RZ3" t="s">
        <v>219</v>
      </c>
      <c r="SA3" t="s">
        <v>211</v>
      </c>
      <c r="SB3" t="s">
        <v>212</v>
      </c>
      <c r="SC3" t="s">
        <v>213</v>
      </c>
      <c r="SD3" t="s">
        <v>214</v>
      </c>
      <c r="SE3" t="s">
        <v>218</v>
      </c>
      <c r="SF3" t="s">
        <v>215</v>
      </c>
      <c r="SG3" t="s">
        <v>216</v>
      </c>
      <c r="SH3" t="s">
        <v>217</v>
      </c>
      <c r="SI3" t="s">
        <v>219</v>
      </c>
      <c r="SJ3" t="s">
        <v>211</v>
      </c>
      <c r="SK3" t="s">
        <v>212</v>
      </c>
      <c r="SL3" t="s">
        <v>213</v>
      </c>
      <c r="SM3" t="s">
        <v>214</v>
      </c>
      <c r="SN3" t="s">
        <v>218</v>
      </c>
      <c r="SO3" t="s">
        <v>215</v>
      </c>
      <c r="SP3" t="s">
        <v>216</v>
      </c>
      <c r="SQ3" t="s">
        <v>217</v>
      </c>
      <c r="SR3" t="s">
        <v>219</v>
      </c>
      <c r="SS3" t="s">
        <v>211</v>
      </c>
      <c r="ST3" t="s">
        <v>212</v>
      </c>
      <c r="SU3" t="s">
        <v>213</v>
      </c>
      <c r="SV3" t="s">
        <v>214</v>
      </c>
      <c r="SW3" t="s">
        <v>218</v>
      </c>
      <c r="SX3" t="s">
        <v>215</v>
      </c>
      <c r="SY3" t="s">
        <v>216</v>
      </c>
      <c r="SZ3" t="s">
        <v>217</v>
      </c>
      <c r="TA3" t="s">
        <v>219</v>
      </c>
      <c r="TB3" t="s">
        <v>211</v>
      </c>
      <c r="TC3" t="s">
        <v>212</v>
      </c>
      <c r="TD3" t="s">
        <v>213</v>
      </c>
      <c r="TE3" t="s">
        <v>214</v>
      </c>
      <c r="TF3" t="s">
        <v>218</v>
      </c>
      <c r="TG3" t="s">
        <v>215</v>
      </c>
      <c r="TH3" t="s">
        <v>216</v>
      </c>
      <c r="TI3" t="s">
        <v>217</v>
      </c>
      <c r="TJ3" t="s">
        <v>219</v>
      </c>
      <c r="TK3" t="s">
        <v>211</v>
      </c>
      <c r="TL3" t="s">
        <v>212</v>
      </c>
      <c r="TM3" t="s">
        <v>213</v>
      </c>
      <c r="TN3" t="s">
        <v>214</v>
      </c>
      <c r="TO3" t="s">
        <v>218</v>
      </c>
      <c r="TP3" t="s">
        <v>215</v>
      </c>
      <c r="TQ3" t="s">
        <v>216</v>
      </c>
      <c r="TR3" t="s">
        <v>217</v>
      </c>
      <c r="TS3" t="s">
        <v>219</v>
      </c>
      <c r="TT3" t="s">
        <v>211</v>
      </c>
      <c r="TU3" t="s">
        <v>212</v>
      </c>
      <c r="TV3" t="s">
        <v>213</v>
      </c>
      <c r="TW3" t="s">
        <v>214</v>
      </c>
      <c r="TX3" t="s">
        <v>218</v>
      </c>
      <c r="TY3" t="s">
        <v>215</v>
      </c>
      <c r="TZ3" t="s">
        <v>216</v>
      </c>
      <c r="UA3" t="s">
        <v>217</v>
      </c>
      <c r="UB3" t="s">
        <v>219</v>
      </c>
      <c r="UC3" t="s">
        <v>211</v>
      </c>
      <c r="UD3" t="s">
        <v>212</v>
      </c>
      <c r="UE3" t="s">
        <v>213</v>
      </c>
      <c r="UF3" t="s">
        <v>214</v>
      </c>
      <c r="UG3" t="s">
        <v>218</v>
      </c>
      <c r="UH3" t="s">
        <v>215</v>
      </c>
      <c r="UI3" t="s">
        <v>216</v>
      </c>
      <c r="UJ3" t="s">
        <v>217</v>
      </c>
      <c r="UK3" t="s">
        <v>219</v>
      </c>
      <c r="UL3" t="s">
        <v>211</v>
      </c>
      <c r="UM3" t="s">
        <v>212</v>
      </c>
      <c r="UN3" t="s">
        <v>213</v>
      </c>
      <c r="UO3" t="s">
        <v>214</v>
      </c>
      <c r="UP3" t="s">
        <v>218</v>
      </c>
      <c r="UQ3" t="s">
        <v>215</v>
      </c>
      <c r="UR3" t="s">
        <v>216</v>
      </c>
      <c r="US3" t="s">
        <v>217</v>
      </c>
      <c r="UT3" t="s">
        <v>219</v>
      </c>
      <c r="UU3" t="s">
        <v>211</v>
      </c>
      <c r="UV3" t="s">
        <v>212</v>
      </c>
      <c r="UW3" t="s">
        <v>213</v>
      </c>
      <c r="UX3" t="s">
        <v>214</v>
      </c>
      <c r="UY3" t="s">
        <v>218</v>
      </c>
      <c r="UZ3" t="s">
        <v>215</v>
      </c>
      <c r="VA3" t="s">
        <v>216</v>
      </c>
      <c r="VB3" t="s">
        <v>217</v>
      </c>
      <c r="VC3" t="s">
        <v>219</v>
      </c>
    </row>
    <row r="4" spans="1:575" s="8" customFormat="1" ht="15"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K4" s="86"/>
      <c r="AL4" s="86"/>
      <c r="AM4" s="86"/>
      <c r="AN4" s="86"/>
      <c r="AO4" s="86"/>
      <c r="AP4" s="86"/>
      <c r="AQ4" s="86"/>
      <c r="AR4" s="86"/>
      <c r="AT4" s="86"/>
      <c r="AU4" s="86"/>
      <c r="AV4" s="86"/>
      <c r="AW4" s="86"/>
      <c r="AX4" s="86"/>
      <c r="AY4" s="86"/>
      <c r="AZ4" s="86"/>
      <c r="BA4" s="86"/>
      <c r="BC4" s="86"/>
      <c r="BD4" s="86"/>
      <c r="BE4" s="86"/>
      <c r="BF4" s="86"/>
      <c r="BG4" s="86"/>
      <c r="BH4" s="86"/>
      <c r="BI4" s="86"/>
      <c r="BJ4" s="86"/>
      <c r="BL4" s="86"/>
      <c r="BM4" s="86"/>
      <c r="BN4" s="86"/>
      <c r="BO4" s="86"/>
      <c r="BP4" s="86"/>
      <c r="BQ4" s="86"/>
      <c r="BR4" s="86"/>
      <c r="BS4" s="86"/>
      <c r="BU4" s="86"/>
      <c r="BV4" s="86"/>
      <c r="BW4" s="86"/>
      <c r="BX4" s="86"/>
      <c r="BY4" s="86"/>
      <c r="BZ4" s="86"/>
      <c r="CA4" s="86"/>
      <c r="CB4" s="86"/>
      <c r="CD4" s="86"/>
      <c r="CE4" s="86"/>
      <c r="CF4" s="86"/>
      <c r="CG4" s="86"/>
      <c r="CH4" s="86"/>
      <c r="CI4" s="86"/>
      <c r="CJ4" s="86"/>
      <c r="CK4" s="86"/>
      <c r="CM4" s="86"/>
      <c r="CN4" s="86"/>
      <c r="CO4" s="86"/>
      <c r="CP4" s="86"/>
      <c r="CQ4" s="86"/>
      <c r="CR4" s="86"/>
      <c r="CS4" s="86"/>
      <c r="CT4" s="86"/>
      <c r="CV4" s="86"/>
      <c r="CW4" s="86"/>
      <c r="CX4" s="86"/>
      <c r="CY4" s="86"/>
      <c r="CZ4" s="86"/>
      <c r="DA4" s="86"/>
      <c r="DB4" s="86"/>
      <c r="DC4" s="86"/>
      <c r="DE4" s="86"/>
      <c r="DF4" s="86"/>
      <c r="DG4" s="86"/>
      <c r="DH4" s="86"/>
      <c r="DI4" s="86"/>
      <c r="DJ4" s="86"/>
      <c r="DK4" s="86"/>
      <c r="DL4" s="86"/>
      <c r="DN4" s="86"/>
      <c r="DO4" s="86"/>
      <c r="DP4" s="86"/>
      <c r="DQ4" s="86"/>
      <c r="DR4" s="86"/>
      <c r="DS4" s="86"/>
      <c r="DT4" s="86"/>
      <c r="DU4" s="86"/>
      <c r="DW4" s="86"/>
      <c r="DX4" s="86"/>
      <c r="DY4" s="86"/>
      <c r="DZ4" s="86"/>
      <c r="EA4" s="86"/>
      <c r="EB4" s="86"/>
      <c r="EC4" s="86"/>
      <c r="ED4" s="86"/>
      <c r="EF4" s="86"/>
      <c r="EG4" s="86"/>
      <c r="EH4" s="86"/>
      <c r="EI4" s="86"/>
      <c r="EJ4" s="86"/>
      <c r="EK4" s="86"/>
      <c r="EL4" s="86"/>
      <c r="EM4" s="86"/>
      <c r="EO4" s="86"/>
      <c r="EP4" s="86"/>
      <c r="EQ4" s="86"/>
      <c r="ER4" s="86"/>
      <c r="ES4" s="86"/>
      <c r="ET4" s="86"/>
      <c r="EU4" s="86"/>
      <c r="EV4" s="86"/>
      <c r="EX4" s="86"/>
      <c r="EY4" s="86"/>
      <c r="EZ4" s="86"/>
      <c r="FA4" s="86"/>
      <c r="FB4" s="86"/>
      <c r="FC4" s="86"/>
      <c r="FD4" s="86"/>
      <c r="FE4" s="86"/>
      <c r="FG4" s="86"/>
      <c r="FH4" s="86"/>
      <c r="FI4" s="86"/>
      <c r="FJ4" s="86"/>
      <c r="FK4" s="86"/>
      <c r="FL4" s="86"/>
      <c r="FM4" s="86"/>
      <c r="FN4" s="86"/>
      <c r="FP4" s="86"/>
      <c r="FQ4" s="86"/>
      <c r="FR4" s="86"/>
      <c r="FS4" s="86"/>
      <c r="FT4" s="86"/>
      <c r="FU4" s="86"/>
      <c r="FV4" s="86"/>
      <c r="FW4" s="86"/>
      <c r="FY4" s="86"/>
      <c r="FZ4" s="86"/>
      <c r="GA4" s="86"/>
      <c r="GB4" s="86"/>
      <c r="GC4" s="86"/>
      <c r="GD4" s="86"/>
      <c r="GE4" s="86"/>
      <c r="GF4" s="86"/>
      <c r="GH4" s="86"/>
      <c r="GI4" s="86"/>
      <c r="GJ4" s="86"/>
      <c r="GK4" s="86"/>
      <c r="GL4" s="86"/>
      <c r="GM4" s="86"/>
      <c r="GN4" s="86"/>
      <c r="GO4" s="86"/>
      <c r="GQ4" s="86"/>
      <c r="GR4" s="86"/>
      <c r="GS4" s="86"/>
      <c r="GT4" s="86"/>
      <c r="GU4" s="86"/>
      <c r="GV4" s="86"/>
      <c r="GW4" s="86"/>
      <c r="GX4" s="86"/>
      <c r="GZ4" s="86"/>
      <c r="HA4" s="86"/>
      <c r="HB4" s="86"/>
      <c r="HC4" s="86"/>
      <c r="HD4" s="86"/>
      <c r="HE4" s="86"/>
      <c r="HF4" s="86"/>
      <c r="HG4" s="86"/>
      <c r="HI4" s="86"/>
      <c r="HJ4" s="86"/>
      <c r="HK4" s="86"/>
      <c r="HL4" s="86"/>
      <c r="HM4" s="86"/>
      <c r="HN4" s="86"/>
      <c r="HO4" s="86"/>
      <c r="HP4" s="86"/>
      <c r="HR4" s="86"/>
      <c r="HS4" s="86"/>
      <c r="HT4" s="86"/>
      <c r="HU4" s="86"/>
      <c r="HV4" s="86"/>
      <c r="HW4" s="86"/>
      <c r="HX4" s="86"/>
      <c r="HY4" s="86"/>
      <c r="IA4" s="86"/>
      <c r="IB4" s="86"/>
      <c r="IC4" s="86"/>
      <c r="ID4" s="86"/>
      <c r="IE4" s="86"/>
      <c r="IF4" s="86"/>
      <c r="IG4" s="86"/>
      <c r="IH4" s="86"/>
      <c r="IJ4" s="86"/>
      <c r="IK4" s="86"/>
      <c r="IL4" s="86"/>
      <c r="IM4" s="86"/>
      <c r="IN4" s="86"/>
      <c r="IO4" s="86"/>
      <c r="IP4" s="86"/>
      <c r="IQ4" s="86"/>
      <c r="IS4" s="86"/>
      <c r="IT4" s="86"/>
      <c r="IU4" s="86"/>
      <c r="IV4" s="86"/>
      <c r="IW4" s="86"/>
      <c r="IX4" s="86"/>
      <c r="IY4" s="86"/>
      <c r="IZ4" s="86"/>
      <c r="JB4" s="86"/>
      <c r="JC4" s="86"/>
      <c r="JD4" s="86"/>
      <c r="JE4" s="86"/>
      <c r="JF4" s="86"/>
      <c r="JG4" s="86"/>
      <c r="JH4" s="86"/>
      <c r="JI4" s="86"/>
      <c r="JK4" s="86"/>
      <c r="JL4" s="86"/>
      <c r="JM4" s="86"/>
      <c r="JN4" s="86"/>
      <c r="JO4" s="86"/>
      <c r="JP4" s="86"/>
      <c r="JQ4" s="86"/>
      <c r="JR4" s="86"/>
      <c r="JT4" s="86"/>
      <c r="JU4" s="86"/>
      <c r="JV4" s="86"/>
      <c r="JW4" s="86"/>
      <c r="JX4" s="86"/>
      <c r="JY4" s="86"/>
      <c r="JZ4" s="86"/>
      <c r="KA4" s="86"/>
      <c r="KC4" s="86"/>
      <c r="KD4" s="86"/>
      <c r="KE4" s="86"/>
      <c r="KF4" s="86"/>
      <c r="KG4" s="86"/>
      <c r="KH4" s="86"/>
      <c r="KI4" s="86"/>
      <c r="KJ4" s="86"/>
      <c r="KL4" s="86"/>
      <c r="KM4" s="86"/>
      <c r="KN4" s="86"/>
      <c r="KO4" s="86"/>
      <c r="KP4" s="86"/>
      <c r="KQ4" s="86"/>
      <c r="KR4" s="86"/>
      <c r="KS4" s="86"/>
      <c r="KU4" s="86"/>
      <c r="KV4" s="86"/>
      <c r="KW4" s="86"/>
      <c r="KX4" s="86"/>
      <c r="KY4" s="86"/>
      <c r="KZ4" s="86"/>
      <c r="LA4" s="86"/>
      <c r="LB4" s="86"/>
      <c r="LD4" s="86"/>
      <c r="LE4" s="86"/>
      <c r="LF4" s="86"/>
      <c r="LG4" s="86"/>
      <c r="LI4" s="86"/>
      <c r="LJ4" s="86"/>
      <c r="LK4" s="86"/>
      <c r="LM4" s="86"/>
      <c r="LN4" s="86"/>
      <c r="LO4" s="86"/>
      <c r="LP4" s="86"/>
      <c r="LQ4" s="86"/>
      <c r="LR4" s="86"/>
      <c r="LS4" s="86"/>
      <c r="LT4" s="86"/>
      <c r="LV4" s="86"/>
      <c r="LW4" s="86"/>
      <c r="LX4" s="86"/>
      <c r="LY4" s="86"/>
      <c r="LZ4" s="86"/>
      <c r="MA4" s="86"/>
      <c r="MB4" s="86"/>
      <c r="MC4" s="86"/>
      <c r="MN4" s="86"/>
      <c r="MO4" s="86"/>
      <c r="MP4" s="86"/>
      <c r="MQ4" s="86"/>
      <c r="MR4" s="86"/>
      <c r="MS4" s="86"/>
      <c r="MT4" s="86"/>
      <c r="MU4" s="86"/>
      <c r="MW4" s="86"/>
      <c r="MX4" s="86"/>
      <c r="MY4" s="86"/>
      <c r="MZ4" s="86"/>
      <c r="NA4" s="86"/>
      <c r="NB4" s="86"/>
      <c r="NC4" s="86"/>
      <c r="ND4" s="86"/>
      <c r="NF4" s="86"/>
      <c r="NG4" s="86"/>
      <c r="NH4" s="86"/>
      <c r="NI4" s="86"/>
      <c r="NJ4" s="86"/>
      <c r="NK4" s="86"/>
      <c r="NL4" s="86"/>
      <c r="NM4" s="86"/>
      <c r="NO4" s="86"/>
      <c r="NP4" s="86"/>
      <c r="NQ4" s="86"/>
      <c r="NR4" s="86"/>
      <c r="NS4" s="86"/>
      <c r="NT4" s="86"/>
      <c r="NU4" s="86"/>
      <c r="NV4" s="86"/>
      <c r="NX4" s="86"/>
      <c r="NY4" s="86"/>
      <c r="NZ4" s="86"/>
      <c r="OA4" s="86"/>
      <c r="OB4" s="86"/>
      <c r="OC4" s="86"/>
      <c r="OD4" s="86"/>
      <c r="OE4" s="86"/>
      <c r="OG4" s="86"/>
      <c r="OH4" s="86"/>
      <c r="OI4" s="86"/>
      <c r="OJ4" s="86"/>
      <c r="OK4" s="86"/>
      <c r="OL4" s="86"/>
      <c r="OM4" s="86"/>
      <c r="OP4" s="86"/>
      <c r="OQ4" s="86"/>
      <c r="OR4" s="86"/>
      <c r="OS4" s="86"/>
      <c r="OT4" s="86"/>
      <c r="OU4" s="86"/>
      <c r="OV4" s="86"/>
      <c r="OW4" s="86"/>
      <c r="OY4" s="86"/>
      <c r="OZ4" s="86"/>
      <c r="PA4" s="86"/>
      <c r="PB4" s="86"/>
      <c r="PC4" s="86"/>
      <c r="PD4" s="86"/>
      <c r="PE4" s="86"/>
      <c r="PF4" s="86"/>
      <c r="PH4" s="86"/>
      <c r="PI4" s="86"/>
      <c r="PJ4" s="86"/>
      <c r="PK4" s="86"/>
      <c r="PL4" s="86"/>
      <c r="PM4" s="86"/>
      <c r="PN4" s="86"/>
      <c r="PO4" s="86"/>
      <c r="PQ4" s="86"/>
      <c r="PR4" s="86"/>
      <c r="PS4" s="86"/>
      <c r="PT4" s="86"/>
      <c r="PU4" s="86"/>
      <c r="PV4" s="86"/>
      <c r="PW4" s="86"/>
      <c r="PX4" s="86"/>
      <c r="PZ4" s="86"/>
      <c r="QA4" s="86"/>
      <c r="QB4" s="86"/>
      <c r="QC4" s="86"/>
      <c r="QD4" s="86"/>
      <c r="QE4" s="86"/>
      <c r="QF4" s="86"/>
      <c r="QG4" s="86"/>
      <c r="QN4" s="86"/>
      <c r="QO4" s="86"/>
      <c r="QR4" s="86"/>
      <c r="QS4" s="86"/>
      <c r="QT4" s="86"/>
      <c r="QU4" s="86"/>
      <c r="QV4" s="86"/>
      <c r="QW4" s="86"/>
      <c r="QX4" s="86"/>
      <c r="QY4" s="86"/>
      <c r="RA4" s="86"/>
      <c r="RB4" s="86"/>
      <c r="RC4" s="86"/>
      <c r="RD4" s="86"/>
      <c r="RE4" s="86"/>
      <c r="RF4" s="86"/>
      <c r="RG4" s="86"/>
      <c r="RH4" s="86"/>
      <c r="RK4" s="86"/>
      <c r="RL4" s="86"/>
      <c r="RM4" s="86"/>
      <c r="RO4" s="86"/>
      <c r="RP4" s="86"/>
      <c r="RQ4" s="86"/>
      <c r="RS4" s="86"/>
      <c r="RT4" s="86"/>
      <c r="RU4" s="86"/>
      <c r="RV4" s="86"/>
      <c r="RW4" s="86"/>
      <c r="RX4" s="86"/>
      <c r="RY4" s="86"/>
      <c r="RZ4" s="86"/>
      <c r="TB4" s="86"/>
      <c r="TC4" s="86"/>
      <c r="TD4" s="86"/>
      <c r="TE4" s="86"/>
      <c r="TF4" s="86"/>
      <c r="TG4" s="86"/>
      <c r="TH4" s="86"/>
      <c r="TI4" s="86"/>
      <c r="TJ4" s="86"/>
      <c r="TL4" s="86"/>
      <c r="TM4" s="86"/>
      <c r="TN4" s="86"/>
      <c r="TO4" s="86"/>
      <c r="TP4" s="86"/>
      <c r="TQ4" s="86"/>
      <c r="TR4" s="86"/>
      <c r="TS4" s="86"/>
      <c r="TT4" s="86"/>
      <c r="TU4" s="86"/>
      <c r="TV4" s="86"/>
      <c r="TW4" s="86"/>
      <c r="TX4" s="86"/>
      <c r="TY4" s="86"/>
      <c r="TZ4" s="86"/>
      <c r="UA4" s="86"/>
      <c r="UB4" s="86"/>
      <c r="UD4" s="86"/>
      <c r="UE4" s="86"/>
      <c r="UF4" s="86"/>
      <c r="UG4" s="86"/>
      <c r="UH4" s="86"/>
      <c r="UI4" s="86"/>
      <c r="UJ4" s="86"/>
      <c r="UK4" s="86"/>
      <c r="UM4" s="86"/>
      <c r="UN4" s="86"/>
      <c r="UO4" s="86"/>
      <c r="UP4" s="86"/>
      <c r="UQ4" s="86"/>
      <c r="UR4" s="86"/>
      <c r="US4" s="86"/>
      <c r="UT4" s="86"/>
      <c r="UV4" s="86"/>
      <c r="UW4" s="86"/>
      <c r="UX4" s="86"/>
      <c r="UY4" s="86"/>
      <c r="UZ4" s="86"/>
      <c r="VA4" s="86"/>
      <c r="VB4" s="86"/>
      <c r="VC4" s="86"/>
    </row>
    <row r="5" spans="1:575" s="8" customFormat="1" ht="15"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K5" s="86"/>
      <c r="AL5" s="86"/>
      <c r="AM5" s="86"/>
      <c r="AN5" s="86"/>
      <c r="AO5" s="86"/>
      <c r="AP5" s="86"/>
      <c r="AQ5" s="86"/>
      <c r="AR5" s="86"/>
      <c r="AT5" s="86"/>
      <c r="AU5" s="86"/>
      <c r="AV5" s="86"/>
      <c r="AW5" s="86"/>
      <c r="AX5" s="86"/>
      <c r="AY5" s="86"/>
      <c r="AZ5" s="86"/>
      <c r="BA5" s="86"/>
      <c r="BC5" s="86"/>
      <c r="BD5" s="86"/>
      <c r="BE5" s="86"/>
      <c r="BF5" s="86"/>
      <c r="BG5" s="86"/>
      <c r="BH5" s="86"/>
      <c r="BI5" s="86"/>
      <c r="BJ5" s="86"/>
      <c r="BL5" s="86"/>
      <c r="BM5" s="86"/>
      <c r="BN5" s="86"/>
      <c r="BO5" s="86"/>
      <c r="BP5" s="86"/>
      <c r="BQ5" s="86"/>
      <c r="BR5" s="86"/>
      <c r="BS5" s="86"/>
      <c r="BU5" s="86"/>
      <c r="BV5" s="86"/>
      <c r="BW5" s="86"/>
      <c r="BX5" s="86"/>
      <c r="BY5" s="86"/>
      <c r="BZ5" s="86"/>
      <c r="CA5" s="86"/>
      <c r="CB5" s="86"/>
      <c r="CD5" s="86"/>
      <c r="CE5" s="86"/>
      <c r="CF5" s="86"/>
      <c r="CG5" s="86"/>
      <c r="CH5" s="86"/>
      <c r="CI5" s="86"/>
      <c r="CJ5" s="86"/>
      <c r="CK5" s="86"/>
      <c r="CM5" s="86"/>
      <c r="CN5" s="86"/>
      <c r="CO5" s="86"/>
      <c r="CP5" s="86"/>
      <c r="CQ5" s="86"/>
      <c r="CR5" s="86"/>
      <c r="CS5" s="86"/>
      <c r="CT5" s="86"/>
      <c r="CV5" s="86"/>
      <c r="CW5" s="86"/>
      <c r="CX5" s="86"/>
      <c r="CY5" s="86"/>
      <c r="CZ5" s="86"/>
      <c r="DA5" s="86"/>
      <c r="DB5" s="86"/>
      <c r="DC5" s="86"/>
      <c r="DE5" s="86"/>
      <c r="DF5" s="86"/>
      <c r="DG5" s="86"/>
      <c r="DH5" s="86"/>
      <c r="DI5" s="86"/>
      <c r="DJ5" s="86"/>
      <c r="DK5" s="86"/>
      <c r="DL5" s="86"/>
      <c r="DN5" s="86"/>
      <c r="DO5" s="86"/>
      <c r="DP5" s="86"/>
      <c r="DQ5" s="86"/>
      <c r="DR5" s="86"/>
      <c r="DS5" s="86"/>
      <c r="DT5" s="86"/>
      <c r="DU5" s="86"/>
      <c r="DW5" s="86"/>
      <c r="DX5" s="86"/>
      <c r="DY5" s="86"/>
      <c r="DZ5" s="86"/>
      <c r="EA5" s="86"/>
      <c r="EB5" s="86"/>
      <c r="EC5" s="86"/>
      <c r="ED5" s="86"/>
      <c r="EF5" s="86"/>
      <c r="EG5" s="86"/>
      <c r="EH5" s="86"/>
      <c r="EI5" s="86"/>
      <c r="EJ5" s="86"/>
      <c r="EK5" s="86"/>
      <c r="EL5" s="86"/>
      <c r="EM5" s="86"/>
      <c r="EO5" s="86"/>
      <c r="EP5" s="86"/>
      <c r="EQ5" s="86"/>
      <c r="ER5" s="86"/>
      <c r="ES5" s="86"/>
      <c r="ET5" s="86"/>
      <c r="EU5" s="86"/>
      <c r="EV5" s="86"/>
      <c r="EX5" s="86"/>
      <c r="EY5" s="86"/>
      <c r="EZ5" s="86"/>
      <c r="FA5" s="86"/>
      <c r="FB5" s="86"/>
      <c r="FC5" s="86"/>
      <c r="FD5" s="86"/>
      <c r="FE5" s="86"/>
      <c r="FG5" s="86"/>
      <c r="FH5" s="86"/>
      <c r="FI5" s="86"/>
      <c r="FJ5" s="86"/>
      <c r="FK5" s="86"/>
      <c r="FL5" s="86"/>
      <c r="FM5" s="86"/>
      <c r="FN5" s="86"/>
      <c r="FP5" s="86"/>
      <c r="FQ5" s="86"/>
      <c r="FR5" s="86"/>
      <c r="FS5" s="86"/>
      <c r="FT5" s="86"/>
      <c r="FU5" s="86"/>
      <c r="FV5" s="86"/>
      <c r="FW5" s="86"/>
      <c r="FY5" s="86"/>
      <c r="FZ5" s="86"/>
      <c r="GA5" s="86"/>
      <c r="GB5" s="86"/>
      <c r="GC5" s="86"/>
      <c r="GD5" s="86"/>
      <c r="GE5" s="86"/>
      <c r="GF5" s="86"/>
      <c r="GH5" s="86"/>
      <c r="GI5" s="86"/>
      <c r="GJ5" s="86"/>
      <c r="GK5" s="86"/>
      <c r="GL5" s="86"/>
      <c r="GM5" s="86"/>
      <c r="GN5" s="86"/>
      <c r="GO5" s="86"/>
      <c r="GQ5" s="86"/>
      <c r="GR5" s="86"/>
      <c r="GS5" s="86"/>
      <c r="GT5" s="86"/>
      <c r="GU5" s="86"/>
      <c r="GV5" s="86"/>
      <c r="GW5" s="86"/>
      <c r="GX5" s="86"/>
      <c r="GZ5" s="86"/>
      <c r="HA5" s="86"/>
      <c r="HB5" s="86"/>
      <c r="HC5" s="86"/>
      <c r="HD5" s="86"/>
      <c r="HE5" s="86"/>
      <c r="HF5" s="86"/>
      <c r="HG5" s="86"/>
      <c r="HI5" s="86"/>
      <c r="HJ5" s="86"/>
      <c r="HK5" s="86"/>
      <c r="HL5" s="86"/>
      <c r="HM5" s="86"/>
      <c r="HN5" s="86"/>
      <c r="HO5" s="86"/>
      <c r="HP5" s="86"/>
      <c r="HR5" s="86"/>
      <c r="HS5" s="86"/>
      <c r="HT5" s="86"/>
      <c r="HU5" s="86"/>
      <c r="HV5" s="86"/>
      <c r="HW5" s="86"/>
      <c r="HX5" s="86"/>
      <c r="HY5" s="86"/>
      <c r="IA5" s="86"/>
      <c r="IB5" s="86"/>
      <c r="IC5" s="86"/>
      <c r="ID5" s="86"/>
      <c r="IE5" s="86"/>
      <c r="IF5" s="86"/>
      <c r="IG5" s="86"/>
      <c r="IH5" s="86"/>
      <c r="IJ5" s="86"/>
      <c r="IK5" s="86"/>
      <c r="IL5" s="86"/>
      <c r="IM5" s="86"/>
      <c r="IN5" s="86"/>
      <c r="IO5" s="86"/>
      <c r="IP5" s="86"/>
      <c r="IQ5" s="86"/>
      <c r="IS5" s="86"/>
      <c r="IT5" s="86"/>
      <c r="IU5" s="86"/>
      <c r="IV5" s="86"/>
      <c r="IW5" s="86"/>
      <c r="IX5" s="86"/>
      <c r="IY5" s="86"/>
      <c r="IZ5" s="86"/>
      <c r="JB5" s="86"/>
      <c r="JC5" s="86"/>
      <c r="JD5" s="86"/>
      <c r="JE5" s="86"/>
      <c r="JF5" s="86"/>
      <c r="JG5" s="86"/>
      <c r="JH5" s="86"/>
      <c r="JI5" s="86"/>
      <c r="JK5" s="86"/>
      <c r="JL5" s="86"/>
      <c r="JM5" s="86"/>
      <c r="JN5" s="86"/>
      <c r="JO5" s="86"/>
      <c r="JP5" s="86"/>
      <c r="JQ5" s="86"/>
      <c r="JR5" s="86"/>
      <c r="JT5" s="86"/>
      <c r="JU5" s="86"/>
      <c r="JV5" s="86"/>
      <c r="JW5" s="86"/>
      <c r="JX5" s="86"/>
      <c r="JY5" s="86"/>
      <c r="JZ5" s="86"/>
      <c r="KA5" s="86"/>
      <c r="KC5" s="86"/>
      <c r="KD5" s="86"/>
      <c r="KE5" s="86"/>
      <c r="KF5" s="86"/>
      <c r="KG5" s="86"/>
      <c r="KH5" s="86"/>
      <c r="KI5" s="86"/>
      <c r="KJ5" s="86"/>
      <c r="KL5" s="86"/>
      <c r="KM5" s="86"/>
      <c r="KN5" s="86"/>
      <c r="KO5" s="86"/>
      <c r="KP5" s="86"/>
      <c r="KQ5" s="86"/>
      <c r="KR5" s="86"/>
      <c r="KS5" s="86"/>
      <c r="KU5" s="86"/>
      <c r="KV5" s="86"/>
      <c r="KW5" s="86"/>
      <c r="KX5" s="86"/>
      <c r="KY5" s="86"/>
      <c r="KZ5" s="86"/>
      <c r="LA5" s="86"/>
      <c r="LB5" s="86"/>
      <c r="LD5" s="86"/>
      <c r="LE5" s="86"/>
      <c r="LF5" s="86"/>
      <c r="LG5" s="86"/>
      <c r="LI5" s="86"/>
      <c r="LJ5" s="86"/>
      <c r="LK5" s="86"/>
      <c r="LM5" s="86"/>
      <c r="LN5" s="86"/>
      <c r="LO5" s="86"/>
      <c r="LP5" s="86"/>
      <c r="LQ5" s="86"/>
      <c r="LR5" s="86"/>
      <c r="LS5" s="86"/>
      <c r="LT5" s="86"/>
      <c r="LV5" s="86"/>
      <c r="LW5" s="86"/>
      <c r="LX5" s="86"/>
      <c r="LY5" s="86"/>
      <c r="LZ5" s="86"/>
      <c r="MA5" s="86"/>
      <c r="MB5" s="86"/>
      <c r="MC5" s="86"/>
      <c r="ME5" s="86"/>
      <c r="MF5" s="86"/>
      <c r="MG5" s="86"/>
      <c r="MH5" s="86"/>
      <c r="MN5" s="86"/>
      <c r="MO5" s="86"/>
      <c r="MP5" s="86"/>
      <c r="MQ5" s="86"/>
      <c r="MR5" s="86"/>
      <c r="MS5" s="86"/>
      <c r="MT5" s="86"/>
      <c r="MU5" s="86"/>
      <c r="MW5" s="86"/>
      <c r="MX5" s="86"/>
      <c r="MY5" s="86"/>
      <c r="MZ5" s="86"/>
      <c r="NA5" s="86"/>
      <c r="NB5" s="86"/>
      <c r="NC5" s="86"/>
      <c r="ND5" s="86"/>
      <c r="NF5" s="86"/>
      <c r="NG5" s="86"/>
      <c r="NH5" s="86"/>
      <c r="NI5" s="86"/>
      <c r="NJ5" s="86"/>
      <c r="NK5" s="86"/>
      <c r="NL5" s="86"/>
      <c r="NM5" s="86"/>
      <c r="NO5" s="86"/>
      <c r="NP5" s="86"/>
      <c r="NQ5" s="86"/>
      <c r="NR5" s="86"/>
      <c r="NS5" s="86"/>
      <c r="NT5" s="86"/>
      <c r="NU5" s="86"/>
      <c r="NV5" s="86"/>
      <c r="NX5" s="86"/>
      <c r="NY5" s="86"/>
      <c r="NZ5" s="86"/>
      <c r="OA5" s="86"/>
      <c r="OB5" s="86"/>
      <c r="OC5" s="86"/>
      <c r="OD5" s="86"/>
      <c r="OE5" s="86"/>
      <c r="OK5" s="86"/>
      <c r="OL5" s="86"/>
      <c r="OM5" s="86"/>
      <c r="OP5" s="86"/>
      <c r="OQ5" s="86"/>
      <c r="OR5" s="86"/>
      <c r="OS5" s="86"/>
      <c r="OT5" s="86"/>
      <c r="OU5" s="86"/>
      <c r="OV5" s="86"/>
      <c r="OW5" s="86"/>
      <c r="OY5" s="86"/>
      <c r="OZ5" s="86"/>
      <c r="PA5" s="86"/>
      <c r="PB5" s="86"/>
      <c r="PC5" s="86"/>
      <c r="PD5" s="86"/>
      <c r="PE5" s="86"/>
      <c r="PF5" s="86"/>
      <c r="PH5" s="86"/>
      <c r="PI5" s="86"/>
      <c r="PJ5" s="86"/>
      <c r="PK5" s="86"/>
      <c r="PL5" s="86"/>
      <c r="PM5" s="86"/>
      <c r="PN5" s="86"/>
      <c r="PO5" s="86"/>
      <c r="PQ5" s="86"/>
      <c r="PR5" s="86"/>
      <c r="PS5" s="86"/>
      <c r="PT5" s="86"/>
      <c r="PU5" s="86"/>
      <c r="PV5" s="86"/>
      <c r="PW5" s="86"/>
      <c r="PX5" s="86"/>
      <c r="PZ5" s="86"/>
      <c r="QA5" s="86"/>
      <c r="QB5" s="86"/>
      <c r="QC5" s="86"/>
      <c r="QD5" s="86"/>
      <c r="QE5" s="86"/>
      <c r="QF5" s="86"/>
      <c r="QG5" s="86"/>
      <c r="QN5" s="86"/>
      <c r="QO5" s="86"/>
      <c r="QR5" s="86"/>
      <c r="QS5" s="86"/>
      <c r="QT5" s="86"/>
      <c r="QU5" s="86"/>
      <c r="QV5" s="86"/>
      <c r="QW5" s="86"/>
      <c r="QX5" s="86"/>
      <c r="QY5" s="86"/>
      <c r="RA5" s="86"/>
      <c r="RB5" s="86"/>
      <c r="RC5" s="86"/>
      <c r="RD5" s="86"/>
      <c r="RE5" s="86"/>
      <c r="RF5" s="86"/>
      <c r="RG5" s="86"/>
      <c r="RH5" s="86"/>
      <c r="RO5" s="86"/>
      <c r="RP5" s="86"/>
      <c r="RS5" s="86"/>
      <c r="RT5" s="86"/>
      <c r="RU5" s="86"/>
      <c r="RV5" s="86"/>
      <c r="RW5" s="86"/>
      <c r="RX5" s="86"/>
      <c r="RY5" s="86"/>
      <c r="RZ5" s="86"/>
      <c r="TB5" s="86"/>
      <c r="TC5" s="86"/>
      <c r="TD5" s="86"/>
      <c r="TE5" s="86"/>
      <c r="TF5" s="86"/>
      <c r="TG5" s="86"/>
      <c r="TH5" s="86"/>
      <c r="TI5" s="86"/>
      <c r="TJ5" s="86"/>
      <c r="TL5" s="86"/>
      <c r="TM5" s="86"/>
      <c r="TN5" s="86"/>
      <c r="TO5" s="86"/>
      <c r="TP5" s="86"/>
      <c r="TQ5" s="86"/>
      <c r="TR5" s="86"/>
      <c r="TS5" s="86"/>
      <c r="TT5" s="86"/>
      <c r="TU5" s="86"/>
      <c r="TV5" s="86"/>
      <c r="TW5" s="86"/>
      <c r="TX5" s="86"/>
      <c r="TY5" s="86"/>
      <c r="TZ5" s="86"/>
      <c r="UA5" s="86"/>
      <c r="UB5" s="86"/>
      <c r="UD5" s="86"/>
      <c r="UE5" s="86"/>
      <c r="UF5" s="86"/>
      <c r="UG5" s="86"/>
      <c r="UH5" s="86"/>
      <c r="UI5" s="86"/>
      <c r="UJ5" s="86"/>
      <c r="UK5" s="86"/>
      <c r="UM5" s="86"/>
      <c r="UN5" s="86"/>
      <c r="UO5" s="86"/>
      <c r="UP5" s="86"/>
      <c r="UR5" s="86"/>
      <c r="US5" s="86"/>
      <c r="UT5" s="86"/>
      <c r="UV5" s="86"/>
      <c r="UW5" s="86"/>
      <c r="UX5" s="86"/>
      <c r="UY5" s="86"/>
      <c r="UZ5" s="86"/>
      <c r="VA5" s="86"/>
      <c r="VB5" s="86"/>
      <c r="VC5" s="86"/>
    </row>
    <row r="6" spans="1:575" s="8" customFormat="1" ht="15"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K6" s="86"/>
      <c r="AL6" s="86"/>
      <c r="AM6" s="86"/>
      <c r="AN6" s="86"/>
      <c r="AO6" s="86"/>
      <c r="AP6" s="86"/>
      <c r="AQ6" s="86"/>
      <c r="AR6" s="86"/>
      <c r="AT6" s="86"/>
      <c r="AU6" s="86"/>
      <c r="AV6" s="86"/>
      <c r="AW6" s="86"/>
      <c r="AX6" s="86"/>
      <c r="AY6" s="86"/>
      <c r="AZ6" s="86"/>
      <c r="BA6" s="86"/>
      <c r="BC6" s="86"/>
      <c r="BD6" s="86"/>
      <c r="BE6" s="86"/>
      <c r="BF6" s="86"/>
      <c r="BG6" s="86"/>
      <c r="BH6" s="86"/>
      <c r="BI6" s="86"/>
      <c r="BJ6" s="86"/>
      <c r="BL6" s="86"/>
      <c r="BM6" s="86"/>
      <c r="BN6" s="86"/>
      <c r="BO6" s="86"/>
      <c r="BP6" s="86"/>
      <c r="BQ6" s="86"/>
      <c r="BR6" s="86"/>
      <c r="BS6" s="86"/>
      <c r="BU6" s="86"/>
      <c r="BV6" s="86"/>
      <c r="BW6" s="86"/>
      <c r="BX6" s="86"/>
      <c r="BY6" s="86"/>
      <c r="BZ6" s="86"/>
      <c r="CA6" s="86"/>
      <c r="CB6" s="86"/>
      <c r="CD6" s="86"/>
      <c r="CE6" s="86"/>
      <c r="CF6" s="86"/>
      <c r="CG6" s="86"/>
      <c r="CH6" s="86"/>
      <c r="CI6" s="86"/>
      <c r="CJ6" s="86"/>
      <c r="CK6" s="86"/>
      <c r="CM6" s="86"/>
      <c r="CN6" s="86"/>
      <c r="CO6" s="86"/>
      <c r="CP6" s="86"/>
      <c r="CQ6" s="86"/>
      <c r="CR6" s="86"/>
      <c r="CS6" s="86"/>
      <c r="CT6" s="86"/>
      <c r="CV6" s="86"/>
      <c r="CW6" s="86"/>
      <c r="CX6" s="86"/>
      <c r="CY6" s="86"/>
      <c r="CZ6" s="86"/>
      <c r="DA6" s="86"/>
      <c r="DB6" s="86"/>
      <c r="DC6" s="86"/>
      <c r="DE6" s="86"/>
      <c r="DF6" s="86"/>
      <c r="DG6" s="86"/>
      <c r="DH6" s="86"/>
      <c r="DI6" s="86"/>
      <c r="DJ6" s="86"/>
      <c r="DK6" s="86"/>
      <c r="DL6" s="86"/>
      <c r="DN6" s="86"/>
      <c r="DO6" s="86"/>
      <c r="DP6" s="86"/>
      <c r="DQ6" s="86"/>
      <c r="DR6" s="86"/>
      <c r="DS6" s="86"/>
      <c r="DT6" s="86"/>
      <c r="DU6" s="86"/>
      <c r="DW6" s="86"/>
      <c r="DX6" s="86"/>
      <c r="DY6" s="86"/>
      <c r="DZ6" s="86"/>
      <c r="EA6" s="86"/>
      <c r="EB6" s="86"/>
      <c r="EC6" s="86"/>
      <c r="ED6" s="86"/>
      <c r="EF6" s="86"/>
      <c r="EG6" s="86"/>
      <c r="EH6" s="86"/>
      <c r="EI6" s="86"/>
      <c r="EJ6" s="86"/>
      <c r="EK6" s="86"/>
      <c r="EL6" s="86"/>
      <c r="EM6" s="86"/>
      <c r="EO6" s="86"/>
      <c r="EP6" s="86"/>
      <c r="EQ6" s="86"/>
      <c r="ER6" s="86"/>
      <c r="ES6" s="86"/>
      <c r="ET6" s="86"/>
      <c r="EU6" s="86"/>
      <c r="EV6" s="86"/>
      <c r="EX6" s="86"/>
      <c r="EY6" s="86"/>
      <c r="EZ6" s="86"/>
      <c r="FA6" s="86"/>
      <c r="FB6" s="86"/>
      <c r="FC6" s="86"/>
      <c r="FD6" s="86"/>
      <c r="FE6" s="86"/>
      <c r="FG6" s="86"/>
      <c r="FH6" s="86"/>
      <c r="FI6" s="86"/>
      <c r="FJ6" s="86"/>
      <c r="FK6" s="86"/>
      <c r="FL6" s="86"/>
      <c r="FM6" s="86"/>
      <c r="FN6" s="86"/>
      <c r="FP6" s="86"/>
      <c r="FQ6" s="86"/>
      <c r="FR6" s="86"/>
      <c r="FS6" s="86"/>
      <c r="FT6" s="86"/>
      <c r="FU6" s="86"/>
      <c r="FV6" s="86"/>
      <c r="FW6" s="86"/>
      <c r="FY6" s="86"/>
      <c r="FZ6" s="86"/>
      <c r="GA6" s="86"/>
      <c r="GB6" s="86"/>
      <c r="GC6" s="86"/>
      <c r="GD6" s="86"/>
      <c r="GE6" s="86"/>
      <c r="GF6" s="86"/>
      <c r="GH6" s="86"/>
      <c r="GI6" s="86"/>
      <c r="GJ6" s="86"/>
      <c r="GK6" s="86"/>
      <c r="GL6" s="86"/>
      <c r="GM6" s="86"/>
      <c r="GN6" s="86"/>
      <c r="GO6" s="86"/>
      <c r="GQ6" s="86"/>
      <c r="GR6" s="86"/>
      <c r="GS6" s="86"/>
      <c r="GT6" s="86"/>
      <c r="GU6" s="86"/>
      <c r="GV6" s="86"/>
      <c r="GW6" s="86"/>
      <c r="GX6" s="86"/>
      <c r="GZ6" s="86"/>
      <c r="HA6" s="86"/>
      <c r="HB6" s="86"/>
      <c r="HC6" s="86"/>
      <c r="HD6" s="86"/>
      <c r="HE6" s="86"/>
      <c r="HF6" s="86"/>
      <c r="HG6" s="86"/>
      <c r="HI6" s="86"/>
      <c r="HJ6" s="86"/>
      <c r="HK6" s="86"/>
      <c r="HL6" s="86"/>
      <c r="HM6" s="86"/>
      <c r="HN6" s="86"/>
      <c r="HO6" s="86"/>
      <c r="HP6" s="86"/>
      <c r="HR6" s="86"/>
      <c r="HS6" s="86"/>
      <c r="HT6" s="86"/>
      <c r="HU6" s="86"/>
      <c r="HV6" s="86"/>
      <c r="HW6" s="86"/>
      <c r="HX6" s="86"/>
      <c r="HY6" s="86"/>
      <c r="IA6" s="86"/>
      <c r="IB6" s="86"/>
      <c r="IC6" s="86"/>
      <c r="ID6" s="86"/>
      <c r="IE6" s="86"/>
      <c r="IF6" s="86"/>
      <c r="IG6" s="86"/>
      <c r="IH6" s="86"/>
      <c r="IJ6" s="86"/>
      <c r="IK6" s="86"/>
      <c r="IL6" s="86"/>
      <c r="IM6" s="86"/>
      <c r="IN6" s="86"/>
      <c r="IO6" s="86"/>
      <c r="IP6" s="86"/>
      <c r="IQ6" s="86"/>
      <c r="IS6" s="86"/>
      <c r="IT6" s="86"/>
      <c r="IU6" s="86"/>
      <c r="IV6" s="86"/>
      <c r="IW6" s="86"/>
      <c r="IX6" s="86"/>
      <c r="IY6" s="86"/>
      <c r="IZ6" s="86"/>
      <c r="JB6" s="86"/>
      <c r="JC6" s="86"/>
      <c r="JD6" s="86"/>
      <c r="JE6" s="86"/>
      <c r="JF6" s="86"/>
      <c r="JG6" s="86"/>
      <c r="JH6" s="86"/>
      <c r="JI6" s="86"/>
      <c r="JK6" s="86"/>
      <c r="JL6" s="86"/>
      <c r="JM6" s="86"/>
      <c r="JN6" s="86"/>
      <c r="JO6" s="86"/>
      <c r="JP6" s="86"/>
      <c r="JQ6" s="86"/>
      <c r="JR6" s="86"/>
      <c r="JT6" s="86"/>
      <c r="JU6" s="86"/>
      <c r="JV6" s="86"/>
      <c r="JW6" s="86"/>
      <c r="JX6" s="86"/>
      <c r="JY6" s="86"/>
      <c r="JZ6" s="86"/>
      <c r="KA6" s="86"/>
      <c r="KC6" s="86"/>
      <c r="KD6" s="86"/>
      <c r="KE6" s="86"/>
      <c r="KF6" s="86"/>
      <c r="KG6" s="86"/>
      <c r="KH6" s="86"/>
      <c r="KI6" s="86"/>
      <c r="KJ6" s="86"/>
      <c r="KL6" s="86"/>
      <c r="KM6" s="86"/>
      <c r="KN6" s="86"/>
      <c r="KO6" s="86"/>
      <c r="KP6" s="86"/>
      <c r="KQ6" s="86"/>
      <c r="KR6" s="86"/>
      <c r="KS6" s="86"/>
      <c r="KU6" s="86"/>
      <c r="KV6" s="86"/>
      <c r="KW6" s="86"/>
      <c r="KX6" s="86"/>
      <c r="KY6" s="86"/>
      <c r="KZ6" s="86"/>
      <c r="LA6" s="86"/>
      <c r="LB6" s="86"/>
      <c r="LD6" s="86"/>
      <c r="LE6" s="86"/>
      <c r="LF6" s="86"/>
      <c r="LG6" s="86"/>
      <c r="LI6" s="86"/>
      <c r="LJ6" s="86"/>
      <c r="LK6" s="86"/>
      <c r="LM6" s="86"/>
      <c r="LN6" s="86"/>
      <c r="LO6" s="86"/>
      <c r="LP6" s="86"/>
      <c r="LQ6" s="86"/>
      <c r="LR6" s="86"/>
      <c r="LS6" s="86"/>
      <c r="LT6" s="86"/>
      <c r="LV6" s="86"/>
      <c r="LW6" s="86"/>
      <c r="LX6" s="86"/>
      <c r="LY6" s="86"/>
      <c r="LZ6" s="86"/>
      <c r="MA6" s="86"/>
      <c r="MB6" s="86"/>
      <c r="MC6" s="86"/>
      <c r="ME6" s="86"/>
      <c r="MF6" s="86"/>
      <c r="MG6" s="86"/>
      <c r="MH6" s="86"/>
      <c r="MN6" s="86"/>
      <c r="MO6" s="86"/>
      <c r="MP6" s="86"/>
      <c r="MQ6" s="86"/>
      <c r="MR6" s="86"/>
      <c r="MS6" s="86"/>
      <c r="MT6" s="86"/>
      <c r="MU6" s="86"/>
      <c r="MW6" s="86"/>
      <c r="MX6" s="86"/>
      <c r="MY6" s="86"/>
      <c r="MZ6" s="86"/>
      <c r="NA6" s="86"/>
      <c r="NB6" s="86"/>
      <c r="NC6" s="86"/>
      <c r="ND6" s="86"/>
      <c r="NF6" s="86"/>
      <c r="NG6" s="86"/>
      <c r="NH6" s="86"/>
      <c r="NI6" s="86"/>
      <c r="NJ6" s="86"/>
      <c r="NK6" s="86"/>
      <c r="NL6" s="86"/>
      <c r="NM6" s="86"/>
      <c r="NO6" s="86"/>
      <c r="NP6" s="86"/>
      <c r="NQ6" s="86"/>
      <c r="NR6" s="86"/>
      <c r="NS6" s="86"/>
      <c r="NT6" s="86"/>
      <c r="NU6" s="86"/>
      <c r="NV6" s="86"/>
      <c r="NX6" s="86"/>
      <c r="NY6" s="86"/>
      <c r="NZ6" s="86"/>
      <c r="OA6" s="86"/>
      <c r="OB6" s="86"/>
      <c r="OC6" s="86"/>
      <c r="OD6" s="86"/>
      <c r="OE6" s="86"/>
      <c r="OG6" s="86"/>
      <c r="OH6" s="86"/>
      <c r="OI6" s="86"/>
      <c r="OJ6" s="86"/>
      <c r="OK6" s="86"/>
      <c r="OL6" s="86"/>
      <c r="OM6" s="86"/>
      <c r="ON6" s="86"/>
      <c r="OP6" s="86"/>
      <c r="OQ6" s="86"/>
      <c r="OR6" s="86"/>
      <c r="OS6" s="86"/>
      <c r="OT6" s="86"/>
      <c r="OU6" s="86"/>
      <c r="OV6" s="86"/>
      <c r="OW6" s="86"/>
      <c r="OY6" s="86"/>
      <c r="OZ6" s="86"/>
      <c r="PA6" s="86"/>
      <c r="PB6" s="86"/>
      <c r="PC6" s="86"/>
      <c r="PD6" s="86"/>
      <c r="PE6" s="86"/>
      <c r="PF6" s="86"/>
      <c r="PH6" s="86"/>
      <c r="PI6" s="86"/>
      <c r="PJ6" s="86"/>
      <c r="PK6" s="86"/>
      <c r="PL6" s="86"/>
      <c r="PM6" s="86"/>
      <c r="PN6" s="86"/>
      <c r="PO6" s="86"/>
      <c r="PQ6" s="86"/>
      <c r="PR6" s="86"/>
      <c r="PS6" s="86"/>
      <c r="PT6" s="86"/>
      <c r="PU6" s="86"/>
      <c r="PV6" s="86"/>
      <c r="PW6" s="86"/>
      <c r="PX6" s="86"/>
      <c r="PZ6" s="86"/>
      <c r="QA6" s="86"/>
      <c r="QB6" s="86"/>
      <c r="QC6" s="86"/>
      <c r="QD6" s="86"/>
      <c r="QE6" s="86"/>
      <c r="QF6" s="86"/>
      <c r="QG6" s="86"/>
      <c r="QI6" s="86"/>
      <c r="QJ6" s="86"/>
      <c r="QK6" s="86"/>
      <c r="QL6" s="86"/>
      <c r="QN6" s="86"/>
      <c r="QO6" s="86"/>
      <c r="QR6" s="86"/>
      <c r="QS6" s="86"/>
      <c r="QT6" s="86"/>
      <c r="QU6" s="86"/>
      <c r="QV6" s="86"/>
      <c r="QW6" s="86"/>
      <c r="QX6" s="86"/>
      <c r="QY6" s="86"/>
      <c r="RA6" s="86"/>
      <c r="RB6" s="86"/>
      <c r="RC6" s="86"/>
      <c r="RD6" s="86"/>
      <c r="RE6" s="86"/>
      <c r="RF6" s="86"/>
      <c r="RG6" s="86"/>
      <c r="RH6" s="86"/>
      <c r="RJ6" s="86"/>
      <c r="RL6" s="86"/>
      <c r="RM6" s="86"/>
      <c r="RO6" s="86"/>
      <c r="RP6" s="86"/>
      <c r="RQ6" s="86"/>
      <c r="RS6" s="86"/>
      <c r="RT6" s="86"/>
      <c r="RU6" s="86"/>
      <c r="RV6" s="86"/>
      <c r="RW6" s="86"/>
      <c r="RX6" s="86"/>
      <c r="RY6" s="86"/>
      <c r="RZ6" s="86"/>
      <c r="TB6" s="86"/>
      <c r="TC6" s="86"/>
      <c r="TD6" s="86"/>
      <c r="TE6" s="86"/>
      <c r="TF6" s="86"/>
      <c r="TG6" s="86"/>
      <c r="TH6" s="86"/>
      <c r="TI6" s="86"/>
      <c r="TJ6" s="86"/>
      <c r="TL6" s="86"/>
      <c r="TM6" s="86"/>
      <c r="TN6" s="86"/>
      <c r="TO6" s="86"/>
      <c r="TP6" s="86"/>
      <c r="TQ6" s="86"/>
      <c r="TR6" s="86"/>
      <c r="TS6" s="86"/>
      <c r="TT6" s="86"/>
      <c r="TU6" s="86"/>
      <c r="TV6" s="86"/>
      <c r="TW6" s="86"/>
      <c r="TX6" s="86"/>
      <c r="TY6" s="86"/>
      <c r="TZ6" s="86"/>
      <c r="UA6" s="86"/>
      <c r="UB6" s="86"/>
      <c r="UD6" s="86"/>
      <c r="UE6" s="86"/>
      <c r="UF6" s="86"/>
      <c r="UG6" s="86"/>
      <c r="UH6" s="86"/>
      <c r="UI6" s="86"/>
      <c r="UJ6" s="86"/>
      <c r="UK6" s="86"/>
      <c r="UM6" s="86"/>
      <c r="UN6" s="86"/>
      <c r="UO6" s="86"/>
      <c r="UP6" s="86"/>
      <c r="UR6" s="86"/>
      <c r="US6" s="86"/>
      <c r="UT6" s="86"/>
      <c r="UV6" s="86"/>
      <c r="UW6" s="86"/>
      <c r="UX6" s="86"/>
      <c r="UY6" s="86"/>
      <c r="UZ6" s="86"/>
      <c r="VA6" s="86"/>
      <c r="VB6" s="86"/>
      <c r="VC6" s="86"/>
    </row>
    <row r="7" spans="1:575" s="8" customFormat="1" ht="15"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K7" s="86"/>
      <c r="AL7" s="86"/>
      <c r="AM7" s="86"/>
      <c r="AN7" s="86"/>
      <c r="AO7" s="86"/>
      <c r="AP7" s="86"/>
      <c r="AQ7" s="86"/>
      <c r="AR7" s="86"/>
      <c r="AT7" s="86"/>
      <c r="AU7" s="86"/>
      <c r="AV7" s="86"/>
      <c r="AW7" s="86"/>
      <c r="AX7" s="86"/>
      <c r="AY7" s="86"/>
      <c r="AZ7" s="86"/>
      <c r="BA7" s="86"/>
      <c r="BC7" s="86"/>
      <c r="BD7" s="86"/>
      <c r="BE7" s="86"/>
      <c r="BF7" s="86"/>
      <c r="BG7" s="86"/>
      <c r="BH7" s="86"/>
      <c r="BI7" s="86"/>
      <c r="BJ7" s="86"/>
      <c r="BL7" s="86"/>
      <c r="BM7" s="86"/>
      <c r="BN7" s="86"/>
      <c r="BO7" s="86"/>
      <c r="BP7" s="86"/>
      <c r="BQ7" s="86"/>
      <c r="BR7" s="86"/>
      <c r="BS7" s="86"/>
      <c r="BU7" s="86"/>
      <c r="BV7" s="86"/>
      <c r="BW7" s="86"/>
      <c r="BX7" s="86"/>
      <c r="BY7" s="86"/>
      <c r="BZ7" s="86"/>
      <c r="CA7" s="86"/>
      <c r="CB7" s="86"/>
      <c r="CD7" s="86"/>
      <c r="CE7" s="86"/>
      <c r="CF7" s="86"/>
      <c r="CG7" s="86"/>
      <c r="CH7" s="86"/>
      <c r="CI7" s="86"/>
      <c r="CJ7" s="86"/>
      <c r="CK7" s="86"/>
      <c r="CM7" s="86"/>
      <c r="CN7" s="86"/>
      <c r="CO7" s="86"/>
      <c r="CP7" s="86"/>
      <c r="CQ7" s="86"/>
      <c r="CR7" s="86"/>
      <c r="CS7" s="86"/>
      <c r="CT7" s="86"/>
      <c r="CV7" s="86"/>
      <c r="CW7" s="86"/>
      <c r="CX7" s="86"/>
      <c r="CY7" s="86"/>
      <c r="CZ7" s="86"/>
      <c r="DA7" s="86"/>
      <c r="DB7" s="86"/>
      <c r="DC7" s="86"/>
      <c r="DE7" s="86"/>
      <c r="DF7" s="86"/>
      <c r="DG7" s="86"/>
      <c r="DH7" s="86"/>
      <c r="DI7" s="86"/>
      <c r="DJ7" s="86"/>
      <c r="DK7" s="86"/>
      <c r="DL7" s="86"/>
      <c r="DN7" s="86"/>
      <c r="DO7" s="86"/>
      <c r="DP7" s="86"/>
      <c r="DQ7" s="86"/>
      <c r="DR7" s="86"/>
      <c r="DS7" s="86"/>
      <c r="DT7" s="86"/>
      <c r="DU7" s="86"/>
      <c r="DW7" s="86"/>
      <c r="DX7" s="86"/>
      <c r="DY7" s="86"/>
      <c r="DZ7" s="86"/>
      <c r="EA7" s="86"/>
      <c r="EB7" s="86"/>
      <c r="EC7" s="86"/>
      <c r="ED7" s="86"/>
      <c r="EF7" s="86"/>
      <c r="EG7" s="86"/>
      <c r="EH7" s="86"/>
      <c r="EI7" s="86"/>
      <c r="EJ7" s="86"/>
      <c r="EK7" s="86"/>
      <c r="EL7" s="86"/>
      <c r="EM7" s="86"/>
      <c r="EO7" s="86"/>
      <c r="EP7" s="86"/>
      <c r="EQ7" s="86"/>
      <c r="ER7" s="86"/>
      <c r="ES7" s="86"/>
      <c r="ET7" s="86"/>
      <c r="EU7" s="86"/>
      <c r="EV7" s="86"/>
      <c r="EX7" s="86"/>
      <c r="EY7" s="86"/>
      <c r="EZ7" s="86"/>
      <c r="FA7" s="86"/>
      <c r="FB7" s="86"/>
      <c r="FC7" s="86"/>
      <c r="FD7" s="86"/>
      <c r="FE7" s="86"/>
      <c r="FG7" s="86"/>
      <c r="FH7" s="86"/>
      <c r="FI7" s="86"/>
      <c r="FJ7" s="86"/>
      <c r="FK7" s="86"/>
      <c r="FL7" s="86"/>
      <c r="FM7" s="86"/>
      <c r="FN7" s="86"/>
      <c r="FP7" s="86"/>
      <c r="FQ7" s="86"/>
      <c r="FR7" s="86"/>
      <c r="FS7" s="86"/>
      <c r="FT7" s="86"/>
      <c r="FU7" s="86"/>
      <c r="FV7" s="86"/>
      <c r="FW7" s="86"/>
      <c r="FY7" s="86"/>
      <c r="FZ7" s="86"/>
      <c r="GA7" s="86"/>
      <c r="GB7" s="86"/>
      <c r="GC7" s="86"/>
      <c r="GD7" s="86"/>
      <c r="GE7" s="86"/>
      <c r="GF7" s="86"/>
      <c r="GH7" s="86"/>
      <c r="GI7" s="86"/>
      <c r="GJ7" s="86"/>
      <c r="GK7" s="86"/>
      <c r="GL7" s="86"/>
      <c r="GM7" s="86"/>
      <c r="GN7" s="86"/>
      <c r="GO7" s="86"/>
      <c r="GQ7" s="86"/>
      <c r="GR7" s="86"/>
      <c r="GS7" s="86"/>
      <c r="GT7" s="86"/>
      <c r="GU7" s="86"/>
      <c r="GV7" s="86"/>
      <c r="GW7" s="86"/>
      <c r="GX7" s="86"/>
      <c r="GZ7" s="86"/>
      <c r="HA7" s="86"/>
      <c r="HB7" s="86"/>
      <c r="HC7" s="86"/>
      <c r="HD7" s="86"/>
      <c r="HE7" s="86"/>
      <c r="HF7" s="86"/>
      <c r="HG7" s="86"/>
      <c r="HI7" s="86"/>
      <c r="HJ7" s="86"/>
      <c r="HK7" s="86"/>
      <c r="HL7" s="86"/>
      <c r="HM7" s="86"/>
      <c r="HN7" s="86"/>
      <c r="HO7" s="86"/>
      <c r="HP7" s="86"/>
      <c r="HR7" s="86"/>
      <c r="HS7" s="86"/>
      <c r="HT7" s="86"/>
      <c r="HU7" s="86"/>
      <c r="HV7" s="86"/>
      <c r="HW7" s="86"/>
      <c r="HX7" s="86"/>
      <c r="HY7" s="86"/>
      <c r="IA7" s="86"/>
      <c r="IB7" s="86"/>
      <c r="IC7" s="86"/>
      <c r="ID7" s="86"/>
      <c r="IE7" s="86"/>
      <c r="IF7" s="86"/>
      <c r="IG7" s="86"/>
      <c r="IH7" s="86"/>
      <c r="IJ7" s="86"/>
      <c r="IK7" s="86"/>
      <c r="IL7" s="86"/>
      <c r="IM7" s="86"/>
      <c r="IN7" s="86"/>
      <c r="IO7" s="86"/>
      <c r="IP7" s="86"/>
      <c r="IQ7" s="86"/>
      <c r="IS7" s="86"/>
      <c r="IT7" s="86"/>
      <c r="IU7" s="86"/>
      <c r="IV7" s="86"/>
      <c r="IW7" s="86"/>
      <c r="IX7" s="86"/>
      <c r="IY7" s="86"/>
      <c r="IZ7" s="86"/>
      <c r="JB7" s="86"/>
      <c r="JC7" s="86"/>
      <c r="JD7" s="86"/>
      <c r="JE7" s="86"/>
      <c r="JF7" s="86"/>
      <c r="JG7" s="86"/>
      <c r="JH7" s="86"/>
      <c r="JI7" s="86"/>
      <c r="JK7" s="86"/>
      <c r="JL7" s="86"/>
      <c r="JM7" s="86"/>
      <c r="JN7" s="86"/>
      <c r="JO7" s="86"/>
      <c r="JP7" s="86"/>
      <c r="JQ7" s="86"/>
      <c r="JR7" s="86"/>
      <c r="JT7" s="86"/>
      <c r="JU7" s="86"/>
      <c r="JV7" s="86"/>
      <c r="JW7" s="86"/>
      <c r="JX7" s="86"/>
      <c r="JY7" s="86"/>
      <c r="JZ7" s="86"/>
      <c r="KA7" s="86"/>
      <c r="KC7" s="86"/>
      <c r="KD7" s="86"/>
      <c r="KE7" s="86"/>
      <c r="KF7" s="86"/>
      <c r="KG7" s="86"/>
      <c r="KH7" s="86"/>
      <c r="KI7" s="86"/>
      <c r="KJ7" s="86"/>
      <c r="KL7" s="86"/>
      <c r="KM7" s="86"/>
      <c r="KN7" s="86"/>
      <c r="KO7" s="86"/>
      <c r="KP7" s="86"/>
      <c r="KQ7" s="86"/>
      <c r="KR7" s="86"/>
      <c r="KS7" s="86"/>
      <c r="KU7" s="86"/>
      <c r="KV7" s="86"/>
      <c r="KW7" s="86"/>
      <c r="KX7" s="86"/>
      <c r="KY7" s="86"/>
      <c r="KZ7" s="86"/>
      <c r="LA7" s="86"/>
      <c r="LB7" s="86"/>
      <c r="LD7" s="86"/>
      <c r="LF7" s="86"/>
      <c r="LG7" s="86"/>
      <c r="LI7" s="86"/>
      <c r="LJ7" s="86"/>
      <c r="LK7" s="86"/>
      <c r="LM7" s="86"/>
      <c r="LN7" s="86"/>
      <c r="LO7" s="86"/>
      <c r="LP7" s="86"/>
      <c r="LQ7" s="86"/>
      <c r="LR7" s="86"/>
      <c r="LS7" s="86"/>
      <c r="LT7" s="86"/>
      <c r="LV7" s="86"/>
      <c r="LW7" s="86"/>
      <c r="LX7" s="86"/>
      <c r="LY7" s="86"/>
      <c r="LZ7" s="86"/>
      <c r="MA7" s="86"/>
      <c r="MB7" s="86"/>
      <c r="MC7" s="86"/>
      <c r="MN7" s="86"/>
      <c r="MO7" s="86"/>
      <c r="MP7" s="86"/>
      <c r="MQ7" s="86"/>
      <c r="MR7" s="86"/>
      <c r="MS7" s="86"/>
      <c r="MT7" s="86"/>
      <c r="MU7" s="86"/>
      <c r="MW7" s="86"/>
      <c r="MX7" s="86"/>
      <c r="MY7" s="86"/>
      <c r="MZ7" s="86"/>
      <c r="NA7" s="86"/>
      <c r="NB7" s="86"/>
      <c r="NC7" s="86"/>
      <c r="ND7" s="86"/>
      <c r="NF7" s="86"/>
      <c r="NG7" s="86"/>
      <c r="NH7" s="86"/>
      <c r="NI7" s="86"/>
      <c r="NJ7" s="86"/>
      <c r="NK7" s="86"/>
      <c r="NL7" s="86"/>
      <c r="NM7" s="86"/>
      <c r="NO7" s="86"/>
      <c r="NP7" s="86"/>
      <c r="NQ7" s="86"/>
      <c r="NR7" s="86"/>
      <c r="NS7" s="86"/>
      <c r="NT7" s="86"/>
      <c r="NU7" s="86"/>
      <c r="NV7" s="86"/>
      <c r="NX7" s="86"/>
      <c r="NY7" s="86"/>
      <c r="NZ7" s="86"/>
      <c r="OA7" s="86"/>
      <c r="OB7" s="86"/>
      <c r="OC7" s="86"/>
      <c r="OD7" s="86"/>
      <c r="OE7" s="86"/>
      <c r="OG7" s="86"/>
      <c r="OH7" s="86"/>
      <c r="OI7" s="86"/>
      <c r="OJ7" s="86"/>
      <c r="OK7" s="86"/>
      <c r="OL7" s="86"/>
      <c r="OM7" s="86"/>
      <c r="ON7" s="86"/>
      <c r="OP7" s="86"/>
      <c r="OQ7" s="86"/>
      <c r="OR7" s="86"/>
      <c r="OS7" s="86"/>
      <c r="OT7" s="86"/>
      <c r="OU7" s="86"/>
      <c r="OV7" s="86"/>
      <c r="OW7" s="86"/>
      <c r="OY7" s="86"/>
      <c r="OZ7" s="86"/>
      <c r="PA7" s="86"/>
      <c r="PB7" s="86"/>
      <c r="PC7" s="86"/>
      <c r="PD7" s="86"/>
      <c r="PE7" s="86"/>
      <c r="PF7" s="86"/>
      <c r="PH7" s="86"/>
      <c r="PI7" s="86"/>
      <c r="PJ7" s="86"/>
      <c r="PK7" s="86"/>
      <c r="PL7" s="86"/>
      <c r="PM7" s="86"/>
      <c r="PN7" s="86"/>
      <c r="PO7" s="86"/>
      <c r="PQ7" s="86"/>
      <c r="PR7" s="86"/>
      <c r="PS7" s="86"/>
      <c r="PT7" s="86"/>
      <c r="PU7" s="86"/>
      <c r="PV7" s="86"/>
      <c r="PW7" s="86"/>
      <c r="PX7" s="86"/>
      <c r="PZ7" s="86"/>
      <c r="QA7" s="86"/>
      <c r="QB7" s="86"/>
      <c r="QC7" s="86"/>
      <c r="QD7" s="86"/>
      <c r="QE7" s="86"/>
      <c r="QF7" s="86"/>
      <c r="QN7" s="86"/>
      <c r="QO7" s="86"/>
      <c r="QR7" s="86"/>
      <c r="QS7" s="86"/>
      <c r="QT7" s="86"/>
      <c r="QU7" s="86"/>
      <c r="QV7" s="86"/>
      <c r="QW7" s="86"/>
      <c r="QX7" s="86"/>
      <c r="RA7" s="86"/>
      <c r="RB7" s="86"/>
      <c r="RC7" s="86"/>
      <c r="RD7" s="86"/>
      <c r="RE7" s="86"/>
      <c r="RF7" s="86"/>
      <c r="RG7" s="86"/>
      <c r="RH7" s="86"/>
      <c r="RO7" s="86"/>
      <c r="RP7" s="86"/>
      <c r="RS7" s="86"/>
      <c r="RT7" s="86"/>
      <c r="RU7" s="86"/>
      <c r="RV7" s="86"/>
      <c r="RW7" s="86"/>
      <c r="RX7" s="86"/>
      <c r="RY7" s="86"/>
      <c r="RZ7" s="86"/>
      <c r="TB7" s="86"/>
      <c r="TC7" s="86"/>
      <c r="TD7" s="86"/>
      <c r="TE7" s="86"/>
      <c r="TF7" s="86"/>
      <c r="TG7" s="86"/>
      <c r="TH7" s="86"/>
      <c r="TI7" s="86"/>
      <c r="TJ7" s="86"/>
      <c r="TL7" s="86"/>
      <c r="TM7" s="86"/>
      <c r="TN7" s="86"/>
      <c r="TO7" s="86"/>
      <c r="TP7" s="86"/>
      <c r="TQ7" s="86"/>
      <c r="TR7" s="86"/>
      <c r="TS7" s="86"/>
      <c r="TT7" s="86"/>
      <c r="TU7" s="86"/>
      <c r="TV7" s="86"/>
      <c r="TW7" s="86"/>
      <c r="TX7" s="86"/>
      <c r="TY7" s="86"/>
      <c r="TZ7" s="86"/>
      <c r="UA7" s="86"/>
      <c r="UB7" s="86"/>
      <c r="UD7" s="86"/>
      <c r="UE7" s="86"/>
      <c r="UF7" s="86"/>
      <c r="UG7" s="86"/>
      <c r="UH7" s="86"/>
      <c r="UI7" s="86"/>
      <c r="UJ7" s="86"/>
      <c r="UK7" s="86"/>
      <c r="UM7" s="86"/>
      <c r="UN7" s="86"/>
      <c r="UO7" s="86"/>
      <c r="UP7" s="86"/>
      <c r="UR7" s="86"/>
      <c r="US7" s="86"/>
      <c r="UT7" s="86"/>
      <c r="UV7" s="86"/>
      <c r="UW7" s="86"/>
      <c r="UX7" s="86"/>
      <c r="UY7" s="86"/>
      <c r="UZ7" s="86"/>
      <c r="VA7" s="86"/>
      <c r="VB7" s="86"/>
      <c r="VC7" s="86"/>
    </row>
    <row r="8" spans="1:575" s="8" customFormat="1" ht="15"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K8" s="86"/>
      <c r="AL8" s="86"/>
      <c r="AM8" s="86"/>
      <c r="AN8" s="86"/>
      <c r="AO8" s="86"/>
      <c r="AP8" s="86"/>
      <c r="AQ8" s="86"/>
      <c r="AR8" s="86"/>
      <c r="AT8" s="86"/>
      <c r="AU8" s="86"/>
      <c r="AV8" s="86"/>
      <c r="AW8" s="86"/>
      <c r="AX8" s="86"/>
      <c r="AY8" s="86"/>
      <c r="AZ8" s="86"/>
      <c r="BA8" s="86"/>
      <c r="BC8" s="86"/>
      <c r="BD8" s="86"/>
      <c r="BE8" s="86"/>
      <c r="BF8" s="86"/>
      <c r="BG8" s="86"/>
      <c r="BH8" s="86"/>
      <c r="BI8" s="86"/>
      <c r="BJ8" s="86"/>
      <c r="BL8" s="86"/>
      <c r="BM8" s="86"/>
      <c r="BN8" s="86"/>
      <c r="BO8" s="86"/>
      <c r="BP8" s="86"/>
      <c r="BQ8" s="86"/>
      <c r="BR8" s="86"/>
      <c r="BS8" s="86"/>
      <c r="BU8" s="86"/>
      <c r="BV8" s="86"/>
      <c r="BW8" s="86"/>
      <c r="BX8" s="86"/>
      <c r="BY8" s="86"/>
      <c r="BZ8" s="86"/>
      <c r="CA8" s="86"/>
      <c r="CB8" s="86"/>
      <c r="CD8" s="86"/>
      <c r="CE8" s="86"/>
      <c r="CF8" s="86"/>
      <c r="CG8" s="86"/>
      <c r="CH8" s="86"/>
      <c r="CI8" s="86"/>
      <c r="CJ8" s="86"/>
      <c r="CK8" s="86"/>
      <c r="CM8" s="86"/>
      <c r="CN8" s="86"/>
      <c r="CO8" s="86"/>
      <c r="CP8" s="86"/>
      <c r="CQ8" s="86"/>
      <c r="CR8" s="86"/>
      <c r="CS8" s="86"/>
      <c r="CT8" s="86"/>
      <c r="CV8" s="86"/>
      <c r="CW8" s="86"/>
      <c r="CX8" s="86"/>
      <c r="CY8" s="86"/>
      <c r="CZ8" s="86"/>
      <c r="DA8" s="86"/>
      <c r="DB8" s="86"/>
      <c r="DC8" s="86"/>
      <c r="DE8" s="86"/>
      <c r="DF8" s="86"/>
      <c r="DG8" s="86"/>
      <c r="DH8" s="86"/>
      <c r="DI8" s="86"/>
      <c r="DJ8" s="86"/>
      <c r="DK8" s="86"/>
      <c r="DL8" s="86"/>
      <c r="DN8" s="86"/>
      <c r="DO8" s="86"/>
      <c r="DP8" s="86"/>
      <c r="DQ8" s="86"/>
      <c r="DR8" s="86"/>
      <c r="DS8" s="86"/>
      <c r="DT8" s="86"/>
      <c r="DU8" s="86"/>
      <c r="DW8" s="86"/>
      <c r="DX8" s="86"/>
      <c r="DY8" s="86"/>
      <c r="DZ8" s="86"/>
      <c r="EB8" s="86"/>
      <c r="EC8" s="86"/>
      <c r="ED8" s="86"/>
      <c r="EF8" s="86"/>
      <c r="EG8" s="86"/>
      <c r="EH8" s="86"/>
      <c r="EI8" s="86"/>
      <c r="EJ8" s="86"/>
      <c r="EK8" s="86"/>
      <c r="EL8" s="86"/>
      <c r="EM8" s="86"/>
      <c r="EO8" s="86"/>
      <c r="EP8" s="86"/>
      <c r="EQ8" s="86"/>
      <c r="ER8" s="86"/>
      <c r="ES8" s="86"/>
      <c r="ET8" s="86"/>
      <c r="EU8" s="86"/>
      <c r="EV8" s="86"/>
      <c r="EY8" s="86"/>
      <c r="EZ8" s="86"/>
      <c r="FA8" s="86"/>
      <c r="FB8" s="86"/>
      <c r="FC8" s="86"/>
      <c r="FD8" s="86"/>
      <c r="FE8" s="86"/>
      <c r="FG8" s="86"/>
      <c r="FH8" s="86"/>
      <c r="FI8" s="86"/>
      <c r="FJ8" s="86"/>
      <c r="FK8" s="86"/>
      <c r="FL8" s="86"/>
      <c r="FM8" s="86"/>
      <c r="FN8" s="86"/>
      <c r="FP8" s="86"/>
      <c r="FQ8" s="86"/>
      <c r="FR8" s="86"/>
      <c r="FS8" s="86"/>
      <c r="FT8" s="86"/>
      <c r="FU8" s="86"/>
      <c r="FV8" s="86"/>
      <c r="FW8" s="86"/>
      <c r="FY8" s="86"/>
      <c r="FZ8" s="86"/>
      <c r="GA8" s="86"/>
      <c r="GB8" s="86"/>
      <c r="GC8" s="86"/>
      <c r="GD8" s="86"/>
      <c r="GE8" s="86"/>
      <c r="GF8" s="86"/>
      <c r="GH8" s="86"/>
      <c r="GI8" s="86"/>
      <c r="GJ8" s="86"/>
      <c r="GK8" s="86"/>
      <c r="GL8" s="86"/>
      <c r="GM8" s="86"/>
      <c r="GN8" s="86"/>
      <c r="GO8" s="86"/>
      <c r="GQ8" s="86"/>
      <c r="GR8" s="86"/>
      <c r="GS8" s="86"/>
      <c r="GT8" s="86"/>
      <c r="GU8" s="86"/>
      <c r="GV8" s="86"/>
      <c r="GW8" s="86"/>
      <c r="GX8" s="86"/>
      <c r="GZ8" s="86"/>
      <c r="HA8" s="86"/>
      <c r="HB8" s="86"/>
      <c r="HC8" s="86"/>
      <c r="HD8" s="86"/>
      <c r="HE8" s="86"/>
      <c r="HF8" s="86"/>
      <c r="HG8" s="86"/>
      <c r="HI8" s="86"/>
      <c r="HJ8" s="86"/>
      <c r="HK8" s="86"/>
      <c r="HL8" s="86"/>
      <c r="HM8" s="86"/>
      <c r="HN8" s="86"/>
      <c r="HO8" s="86"/>
      <c r="HP8" s="86"/>
      <c r="HR8" s="86"/>
      <c r="HS8" s="86"/>
      <c r="HT8" s="86"/>
      <c r="HU8" s="86"/>
      <c r="HV8" s="86"/>
      <c r="HW8" s="86"/>
      <c r="HX8" s="86"/>
      <c r="HY8" s="86"/>
      <c r="IA8" s="86"/>
      <c r="IB8" s="86"/>
      <c r="IC8" s="86"/>
      <c r="ID8" s="86"/>
      <c r="IE8" s="86"/>
      <c r="IF8" s="86"/>
      <c r="IG8" s="86"/>
      <c r="IH8" s="86"/>
      <c r="IJ8" s="86"/>
      <c r="IK8" s="86"/>
      <c r="IL8" s="86"/>
      <c r="IM8" s="86"/>
      <c r="IN8" s="86"/>
      <c r="IO8" s="86"/>
      <c r="IP8" s="86"/>
      <c r="IQ8" s="86"/>
      <c r="IS8" s="86"/>
      <c r="IT8" s="86"/>
      <c r="IU8" s="86"/>
      <c r="IV8" s="86"/>
      <c r="IW8" s="86"/>
      <c r="IX8" s="86"/>
      <c r="IY8" s="86"/>
      <c r="IZ8" s="86"/>
      <c r="JB8" s="86"/>
      <c r="JC8" s="86"/>
      <c r="JD8" s="86"/>
      <c r="JE8" s="86"/>
      <c r="JF8" s="86"/>
      <c r="JG8" s="86"/>
      <c r="JH8" s="86"/>
      <c r="JI8" s="86"/>
      <c r="JK8" s="86"/>
      <c r="JL8" s="86"/>
      <c r="JM8" s="86"/>
      <c r="JN8" s="86"/>
      <c r="JO8" s="86"/>
      <c r="JP8" s="86"/>
      <c r="JQ8" s="86"/>
      <c r="JR8" s="86"/>
      <c r="JT8" s="86"/>
      <c r="JU8" s="86"/>
      <c r="JV8" s="86"/>
      <c r="JW8" s="86"/>
      <c r="JX8" s="86"/>
      <c r="JY8" s="86"/>
      <c r="JZ8" s="86"/>
      <c r="KA8" s="86"/>
      <c r="KC8" s="86"/>
      <c r="KD8" s="86"/>
      <c r="KE8" s="86"/>
      <c r="KF8" s="86"/>
      <c r="KG8" s="86"/>
      <c r="KH8" s="86"/>
      <c r="KI8" s="86"/>
      <c r="KJ8" s="86"/>
      <c r="KL8" s="86"/>
      <c r="KM8" s="86"/>
      <c r="KN8" s="86"/>
      <c r="KO8" s="86"/>
      <c r="KP8" s="86"/>
      <c r="KQ8" s="86"/>
      <c r="KR8" s="86"/>
      <c r="KS8" s="86"/>
      <c r="KU8" s="86"/>
      <c r="KV8" s="86"/>
      <c r="KW8" s="86"/>
      <c r="KX8" s="86"/>
      <c r="KY8" s="86"/>
      <c r="KZ8" s="86"/>
      <c r="LA8" s="86"/>
      <c r="LB8" s="86"/>
      <c r="LD8" s="86"/>
      <c r="LE8" s="86"/>
      <c r="LF8" s="86"/>
      <c r="LG8" s="86"/>
      <c r="LI8" s="86"/>
      <c r="LJ8" s="86"/>
      <c r="LK8" s="86"/>
      <c r="LM8" s="86"/>
      <c r="LN8" s="86"/>
      <c r="LO8" s="86"/>
      <c r="LP8" s="86"/>
      <c r="LQ8" s="86"/>
      <c r="LR8" s="86"/>
      <c r="LS8" s="86"/>
      <c r="LT8" s="86"/>
      <c r="LV8" s="86"/>
      <c r="LW8" s="86"/>
      <c r="LX8" s="86"/>
      <c r="LY8" s="86"/>
      <c r="LZ8" s="86"/>
      <c r="MA8" s="86"/>
      <c r="MB8" s="86"/>
      <c r="MC8" s="86"/>
      <c r="MN8" s="86"/>
      <c r="MO8" s="86"/>
      <c r="MP8" s="86"/>
      <c r="MQ8" s="86"/>
      <c r="MR8" s="86"/>
      <c r="MS8" s="86"/>
      <c r="MT8" s="86"/>
      <c r="MU8" s="86"/>
      <c r="MW8" s="86"/>
      <c r="MX8" s="86"/>
      <c r="MY8" s="86"/>
      <c r="MZ8" s="86"/>
      <c r="NA8" s="86"/>
      <c r="NB8" s="86"/>
      <c r="NC8" s="86"/>
      <c r="ND8" s="86"/>
      <c r="NF8" s="86"/>
      <c r="NG8" s="86"/>
      <c r="NH8" s="86"/>
      <c r="NI8" s="86"/>
      <c r="NJ8" s="86"/>
      <c r="NK8" s="86"/>
      <c r="NL8" s="86"/>
      <c r="NM8" s="86"/>
      <c r="NO8" s="86"/>
      <c r="NP8" s="86"/>
      <c r="NQ8" s="86"/>
      <c r="NR8" s="86"/>
      <c r="NS8" s="86"/>
      <c r="NT8" s="86"/>
      <c r="NU8" s="86"/>
      <c r="NV8" s="86"/>
      <c r="NX8" s="86"/>
      <c r="NY8" s="86"/>
      <c r="NZ8" s="86"/>
      <c r="OA8" s="86"/>
      <c r="OB8" s="86"/>
      <c r="OC8" s="86"/>
      <c r="OD8" s="86"/>
      <c r="OE8" s="86"/>
      <c r="OG8" s="86"/>
      <c r="OH8" s="86"/>
      <c r="OI8" s="86"/>
      <c r="OJ8" s="86"/>
      <c r="OK8" s="86"/>
      <c r="OL8" s="86"/>
      <c r="OM8" s="86"/>
      <c r="ON8" s="86"/>
      <c r="OP8" s="86"/>
      <c r="OQ8" s="86"/>
      <c r="OR8" s="86"/>
      <c r="OS8" s="86"/>
      <c r="OT8" s="86"/>
      <c r="OU8" s="86"/>
      <c r="OV8" s="86"/>
      <c r="OW8" s="86"/>
      <c r="OY8" s="86"/>
      <c r="OZ8" s="86"/>
      <c r="PA8" s="86"/>
      <c r="PB8" s="86"/>
      <c r="PC8" s="86"/>
      <c r="PD8" s="86"/>
      <c r="PE8" s="86"/>
      <c r="PF8" s="86"/>
      <c r="PH8" s="86"/>
      <c r="PI8" s="86"/>
      <c r="PJ8" s="86"/>
      <c r="PK8" s="86"/>
      <c r="PL8" s="86"/>
      <c r="PM8" s="86"/>
      <c r="PN8" s="86"/>
      <c r="PO8" s="86"/>
      <c r="PQ8" s="86"/>
      <c r="PR8" s="86"/>
      <c r="PS8" s="86"/>
      <c r="PT8" s="86"/>
      <c r="PU8" s="86"/>
      <c r="PV8" s="86"/>
      <c r="PW8" s="86"/>
      <c r="PX8" s="86"/>
      <c r="PZ8" s="86"/>
      <c r="QA8" s="86"/>
      <c r="QB8" s="86"/>
      <c r="QC8" s="86"/>
      <c r="QD8" s="86"/>
      <c r="QE8" s="86"/>
      <c r="QF8" s="86"/>
      <c r="QG8" s="86"/>
      <c r="QN8" s="86"/>
      <c r="QO8" s="86"/>
      <c r="QR8" s="86"/>
      <c r="QS8" s="86"/>
      <c r="QT8" s="86"/>
      <c r="QU8" s="86"/>
      <c r="QV8" s="86"/>
      <c r="QW8" s="86"/>
      <c r="QX8" s="86"/>
      <c r="QY8" s="86"/>
      <c r="RA8" s="86"/>
      <c r="RB8" s="86"/>
      <c r="RC8" s="86"/>
      <c r="RD8" s="86"/>
      <c r="RE8" s="86"/>
      <c r="RF8" s="86"/>
      <c r="RG8" s="86"/>
      <c r="RH8" s="86"/>
      <c r="RJ8" s="86"/>
      <c r="RK8" s="86"/>
      <c r="RL8" s="86"/>
      <c r="RM8" s="86"/>
      <c r="RO8" s="86"/>
      <c r="RP8" s="86"/>
      <c r="RS8" s="86"/>
      <c r="RT8" s="86"/>
      <c r="RU8" s="86"/>
      <c r="RV8" s="86"/>
      <c r="RW8" s="86"/>
      <c r="RX8" s="86"/>
      <c r="RY8" s="86"/>
      <c r="RZ8" s="86"/>
      <c r="TB8" s="86"/>
      <c r="TC8" s="86"/>
      <c r="TD8" s="86"/>
      <c r="TE8" s="86"/>
      <c r="TF8" s="86"/>
      <c r="TG8" s="86"/>
      <c r="TH8" s="86"/>
      <c r="TI8" s="86"/>
      <c r="TJ8" s="86"/>
      <c r="TL8" s="86"/>
      <c r="TM8" s="86"/>
      <c r="TN8" s="86"/>
      <c r="TO8" s="86"/>
      <c r="TP8" s="86"/>
      <c r="TQ8" s="86"/>
      <c r="TR8" s="86"/>
      <c r="TS8" s="86"/>
      <c r="TT8" s="86"/>
      <c r="TU8" s="86"/>
      <c r="TV8" s="86"/>
      <c r="TW8" s="86"/>
      <c r="TX8" s="86"/>
      <c r="TY8" s="86"/>
      <c r="TZ8" s="86"/>
      <c r="UA8" s="86"/>
      <c r="UB8" s="86"/>
      <c r="UD8" s="86"/>
      <c r="UE8" s="86"/>
      <c r="UF8" s="86"/>
      <c r="UG8" s="86"/>
      <c r="UH8" s="86"/>
      <c r="UI8" s="86"/>
      <c r="UJ8" s="86"/>
      <c r="UK8" s="86"/>
      <c r="UM8" s="86"/>
      <c r="UN8" s="86"/>
      <c r="UO8" s="86"/>
      <c r="UP8" s="86"/>
      <c r="UR8" s="86"/>
      <c r="US8" s="86"/>
      <c r="UT8" s="86"/>
      <c r="UV8" s="86"/>
      <c r="UW8" s="86"/>
      <c r="UX8" s="86"/>
      <c r="UY8" s="86"/>
      <c r="UZ8" s="86"/>
      <c r="VA8" s="86"/>
      <c r="VB8" s="86"/>
      <c r="VC8" s="86"/>
    </row>
    <row r="9" spans="1:575" s="8" customFormat="1" ht="15"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K9" s="86"/>
      <c r="AL9" s="86"/>
      <c r="AM9" s="86"/>
      <c r="AN9" s="86"/>
      <c r="AO9" s="86"/>
      <c r="AP9" s="86"/>
      <c r="AQ9" s="86"/>
      <c r="AR9" s="86"/>
      <c r="AT9" s="86"/>
      <c r="AU9" s="86"/>
      <c r="AV9" s="86"/>
      <c r="AW9" s="86"/>
      <c r="AX9" s="86"/>
      <c r="AY9" s="86"/>
      <c r="AZ9" s="86"/>
      <c r="BA9" s="86"/>
      <c r="BC9" s="86"/>
      <c r="BD9" s="86"/>
      <c r="BE9" s="86"/>
      <c r="BF9" s="86"/>
      <c r="BG9" s="86"/>
      <c r="BH9" s="86"/>
      <c r="BI9" s="86"/>
      <c r="BJ9" s="86"/>
      <c r="BL9" s="86"/>
      <c r="BM9" s="86"/>
      <c r="BN9" s="86"/>
      <c r="BO9" s="86"/>
      <c r="BP9" s="86"/>
      <c r="BQ9" s="86"/>
      <c r="BR9" s="86"/>
      <c r="BS9" s="86"/>
      <c r="BU9" s="86"/>
      <c r="BV9" s="86"/>
      <c r="BW9" s="86"/>
      <c r="BX9" s="86"/>
      <c r="BY9" s="86"/>
      <c r="BZ9" s="86"/>
      <c r="CA9" s="86"/>
      <c r="CB9" s="86"/>
      <c r="CC9" s="86"/>
      <c r="CD9" s="86"/>
      <c r="CE9" s="86"/>
      <c r="CF9" s="86"/>
      <c r="CG9" s="86"/>
      <c r="CH9" s="86"/>
      <c r="CI9" s="86"/>
      <c r="CJ9" s="86"/>
      <c r="CK9" s="86"/>
      <c r="CM9" s="86"/>
      <c r="CN9" s="86"/>
      <c r="CO9" s="86"/>
      <c r="CP9" s="86"/>
      <c r="CQ9" s="86"/>
      <c r="CR9" s="86"/>
      <c r="CS9" s="86"/>
      <c r="CT9" s="86"/>
      <c r="CV9" s="86"/>
      <c r="CW9" s="86"/>
      <c r="CX9" s="86"/>
      <c r="CY9" s="86"/>
      <c r="CZ9" s="86"/>
      <c r="DA9" s="86"/>
      <c r="DB9" s="86"/>
      <c r="DC9" s="86"/>
      <c r="DE9" s="86"/>
      <c r="DF9" s="86"/>
      <c r="DG9" s="86"/>
      <c r="DH9" s="86"/>
      <c r="DI9" s="86"/>
      <c r="DJ9" s="86"/>
      <c r="DK9" s="86"/>
      <c r="DL9" s="86"/>
      <c r="DN9" s="86"/>
      <c r="DO9" s="86"/>
      <c r="DP9" s="86"/>
      <c r="DQ9" s="86"/>
      <c r="DR9" s="86"/>
      <c r="DS9" s="86"/>
      <c r="DT9" s="86"/>
      <c r="DU9" s="86"/>
      <c r="DW9" s="86"/>
      <c r="DX9" s="86"/>
      <c r="DY9" s="86"/>
      <c r="DZ9" s="86"/>
      <c r="EB9" s="86"/>
      <c r="EC9" s="86"/>
      <c r="ED9" s="86"/>
      <c r="EF9" s="86"/>
      <c r="EG9" s="86"/>
      <c r="EH9" s="86"/>
      <c r="EI9" s="86"/>
      <c r="EJ9" s="86"/>
      <c r="EK9" s="86"/>
      <c r="EL9" s="86"/>
      <c r="EM9" s="86"/>
      <c r="EO9" s="86"/>
      <c r="EP9" s="86"/>
      <c r="EQ9" s="86"/>
      <c r="ER9" s="86"/>
      <c r="ES9" s="86"/>
      <c r="ET9" s="86"/>
      <c r="EU9" s="86"/>
      <c r="EV9" s="86"/>
      <c r="EX9" s="86"/>
      <c r="EY9" s="86"/>
      <c r="EZ9" s="86"/>
      <c r="FA9" s="86"/>
      <c r="FB9" s="86"/>
      <c r="FC9" s="86"/>
      <c r="FD9" s="86"/>
      <c r="FE9" s="86"/>
      <c r="FG9" s="86"/>
      <c r="FH9" s="86"/>
      <c r="FI9" s="86"/>
      <c r="FJ9" s="86"/>
      <c r="FK9" s="86"/>
      <c r="FL9" s="86"/>
      <c r="FM9" s="86"/>
      <c r="FN9" s="86"/>
      <c r="FP9" s="86"/>
      <c r="FQ9" s="86"/>
      <c r="FR9" s="86"/>
      <c r="FS9" s="86"/>
      <c r="FT9" s="86"/>
      <c r="FU9" s="86"/>
      <c r="FV9" s="86"/>
      <c r="FW9" s="86"/>
      <c r="FY9" s="86"/>
      <c r="FZ9" s="86"/>
      <c r="GA9" s="86"/>
      <c r="GB9" s="86"/>
      <c r="GC9" s="86"/>
      <c r="GD9" s="86"/>
      <c r="GE9" s="86"/>
      <c r="GF9" s="86"/>
      <c r="GH9" s="86"/>
      <c r="GI9" s="86"/>
      <c r="GJ9" s="86"/>
      <c r="GK9" s="86"/>
      <c r="GL9" s="86"/>
      <c r="GM9" s="86"/>
      <c r="GN9" s="86"/>
      <c r="GO9" s="86"/>
      <c r="GQ9" s="86"/>
      <c r="GR9" s="86"/>
      <c r="GS9" s="86"/>
      <c r="GT9" s="86"/>
      <c r="GU9" s="86"/>
      <c r="GV9" s="86"/>
      <c r="GW9" s="86"/>
      <c r="GX9" s="86"/>
      <c r="GZ9" s="86"/>
      <c r="HA9" s="86"/>
      <c r="HB9" s="86"/>
      <c r="HC9" s="86"/>
      <c r="HD9" s="86"/>
      <c r="HE9" s="86"/>
      <c r="HF9" s="86"/>
      <c r="HG9" s="86"/>
      <c r="HI9" s="86"/>
      <c r="HJ9" s="86"/>
      <c r="HK9" s="86"/>
      <c r="HL9" s="86"/>
      <c r="HM9" s="86"/>
      <c r="HN9" s="86"/>
      <c r="HO9" s="86"/>
      <c r="HP9" s="86"/>
      <c r="HR9" s="86"/>
      <c r="HS9" s="86"/>
      <c r="HT9" s="86"/>
      <c r="HU9" s="86"/>
      <c r="HV9" s="86"/>
      <c r="HW9" s="86"/>
      <c r="HX9" s="86"/>
      <c r="HY9" s="86"/>
      <c r="IA9" s="86"/>
      <c r="IB9" s="86"/>
      <c r="IC9" s="86"/>
      <c r="ID9" s="86"/>
      <c r="IE9" s="86"/>
      <c r="IF9" s="86"/>
      <c r="IG9" s="86"/>
      <c r="IH9" s="86"/>
      <c r="IJ9" s="86"/>
      <c r="IK9" s="86"/>
      <c r="IL9" s="86"/>
      <c r="IM9" s="86"/>
      <c r="IN9" s="86"/>
      <c r="IO9" s="86"/>
      <c r="IP9" s="86"/>
      <c r="IQ9" s="86"/>
      <c r="IS9" s="86"/>
      <c r="IT9" s="86"/>
      <c r="IU9" s="86"/>
      <c r="IV9" s="86"/>
      <c r="IW9" s="86"/>
      <c r="IX9" s="86"/>
      <c r="IY9" s="86"/>
      <c r="IZ9" s="86"/>
      <c r="JB9" s="86"/>
      <c r="JC9" s="86"/>
      <c r="JD9" s="86"/>
      <c r="JE9" s="86"/>
      <c r="JF9" s="86"/>
      <c r="JG9" s="86"/>
      <c r="JH9" s="86"/>
      <c r="JI9" s="86"/>
      <c r="JK9" s="86"/>
      <c r="JL9" s="86"/>
      <c r="JM9" s="86"/>
      <c r="JN9" s="86"/>
      <c r="JO9" s="86"/>
      <c r="JP9" s="86"/>
      <c r="JQ9" s="86"/>
      <c r="JR9" s="86"/>
      <c r="JT9" s="86"/>
      <c r="JU9" s="86"/>
      <c r="JV9" s="86"/>
      <c r="JW9" s="86"/>
      <c r="JX9" s="86"/>
      <c r="JY9" s="86"/>
      <c r="JZ9" s="86"/>
      <c r="KA9" s="86"/>
      <c r="KC9" s="86"/>
      <c r="KD9" s="86"/>
      <c r="KE9" s="86"/>
      <c r="KF9" s="86"/>
      <c r="KG9" s="86"/>
      <c r="KH9" s="86"/>
      <c r="KI9" s="86"/>
      <c r="KJ9" s="86"/>
      <c r="KL9" s="86"/>
      <c r="KM9" s="86"/>
      <c r="KN9" s="86"/>
      <c r="KO9" s="86"/>
      <c r="KP9" s="86"/>
      <c r="KQ9" s="86"/>
      <c r="KR9" s="86"/>
      <c r="KS9" s="86"/>
      <c r="KU9" s="86"/>
      <c r="KV9" s="86"/>
      <c r="KW9" s="86"/>
      <c r="KX9" s="86"/>
      <c r="KY9" s="86"/>
      <c r="KZ9" s="86"/>
      <c r="LA9" s="86"/>
      <c r="LB9" s="86"/>
      <c r="LD9" s="86"/>
      <c r="LE9" s="86"/>
      <c r="LF9" s="86"/>
      <c r="LG9" s="86"/>
      <c r="LH9" s="86"/>
      <c r="LI9" s="86"/>
      <c r="LJ9" s="86"/>
      <c r="LK9" s="86"/>
      <c r="LM9" s="86"/>
      <c r="LN9" s="86"/>
      <c r="LO9" s="86"/>
      <c r="LP9" s="86"/>
      <c r="LQ9" s="86"/>
      <c r="LR9" s="86"/>
      <c r="LS9" s="86"/>
      <c r="LT9" s="86"/>
      <c r="LV9" s="86"/>
      <c r="LW9" s="86"/>
      <c r="LX9" s="86"/>
      <c r="LY9" s="86"/>
      <c r="LZ9" s="86"/>
      <c r="MA9" s="86"/>
      <c r="MB9" s="86"/>
      <c r="MC9" s="86"/>
      <c r="MN9" s="86"/>
      <c r="MO9" s="86"/>
      <c r="MP9" s="86"/>
      <c r="MQ9" s="86"/>
      <c r="MR9" s="86"/>
      <c r="MS9" s="86"/>
      <c r="MT9" s="86"/>
      <c r="MU9" s="86"/>
      <c r="MW9" s="86"/>
      <c r="MX9" s="86"/>
      <c r="MY9" s="86"/>
      <c r="MZ9" s="86"/>
      <c r="NA9" s="86"/>
      <c r="NB9" s="86"/>
      <c r="NC9" s="86"/>
      <c r="ND9" s="86"/>
      <c r="NF9" s="86"/>
      <c r="NG9" s="86"/>
      <c r="NH9" s="86"/>
      <c r="NI9" s="86"/>
      <c r="NJ9" s="86"/>
      <c r="NK9" s="86"/>
      <c r="NL9" s="86"/>
      <c r="NM9" s="86"/>
      <c r="NO9" s="86"/>
      <c r="NP9" s="86"/>
      <c r="NQ9" s="86"/>
      <c r="NR9" s="86"/>
      <c r="NS9" s="86"/>
      <c r="NT9" s="86"/>
      <c r="NU9" s="86"/>
      <c r="NV9" s="86"/>
      <c r="NX9" s="86"/>
      <c r="NY9" s="86"/>
      <c r="NZ9" s="86"/>
      <c r="OA9" s="86"/>
      <c r="OB9" s="86"/>
      <c r="OC9" s="86"/>
      <c r="OD9" s="86"/>
      <c r="OE9" s="86"/>
      <c r="OG9" s="86"/>
      <c r="OH9" s="86"/>
      <c r="OI9" s="86"/>
      <c r="OJ9" s="86"/>
      <c r="OK9" s="86"/>
      <c r="OL9" s="86"/>
      <c r="OM9" s="86"/>
      <c r="ON9" s="86"/>
      <c r="OP9" s="86"/>
      <c r="OQ9" s="86"/>
      <c r="OR9" s="86"/>
      <c r="OS9" s="86"/>
      <c r="OT9" s="86"/>
      <c r="OU9" s="86"/>
      <c r="OV9" s="86"/>
      <c r="OW9" s="86"/>
      <c r="OY9" s="86"/>
      <c r="OZ9" s="86"/>
      <c r="PA9" s="86"/>
      <c r="PB9" s="86"/>
      <c r="PC9" s="86"/>
      <c r="PD9" s="86"/>
      <c r="PE9" s="86"/>
      <c r="PF9" s="86"/>
      <c r="PH9" s="86"/>
      <c r="PI9" s="86"/>
      <c r="PJ9" s="86"/>
      <c r="PK9" s="86"/>
      <c r="PL9" s="86"/>
      <c r="PM9" s="86"/>
      <c r="PN9" s="86"/>
      <c r="PO9" s="86"/>
      <c r="PQ9" s="86"/>
      <c r="PR9" s="86"/>
      <c r="PS9" s="86"/>
      <c r="PT9" s="86"/>
      <c r="PU9" s="86"/>
      <c r="PV9" s="86"/>
      <c r="PW9" s="86"/>
      <c r="PX9" s="86"/>
      <c r="PZ9" s="86"/>
      <c r="QA9" s="86"/>
      <c r="QB9" s="86"/>
      <c r="QC9" s="86"/>
      <c r="QD9" s="86"/>
      <c r="QE9" s="86"/>
      <c r="QF9" s="86"/>
      <c r="QG9" s="86"/>
      <c r="QN9" s="86"/>
      <c r="QO9" s="86"/>
      <c r="QR9" s="86"/>
      <c r="QS9" s="86"/>
      <c r="QT9" s="86"/>
      <c r="QU9" s="86"/>
      <c r="QV9" s="86"/>
      <c r="QW9" s="86"/>
      <c r="QX9" s="86"/>
      <c r="QY9" s="86"/>
      <c r="RA9" s="86"/>
      <c r="RB9" s="86"/>
      <c r="RC9" s="86"/>
      <c r="RD9" s="86"/>
      <c r="RE9" s="86"/>
      <c r="RF9" s="86"/>
      <c r="RG9" s="86"/>
      <c r="RH9" s="86"/>
      <c r="RO9" s="86"/>
      <c r="RP9" s="86"/>
      <c r="RS9" s="86"/>
      <c r="RT9" s="86"/>
      <c r="RU9" s="86"/>
      <c r="RV9" s="86"/>
      <c r="RW9" s="86"/>
      <c r="RX9" s="86"/>
      <c r="RY9" s="86"/>
      <c r="RZ9" s="86"/>
      <c r="TC9" s="86"/>
      <c r="TD9" s="86"/>
      <c r="TE9" s="86"/>
      <c r="TF9" s="86"/>
      <c r="TG9" s="86"/>
      <c r="TH9" s="86"/>
      <c r="TI9" s="86"/>
      <c r="TJ9" s="86"/>
      <c r="TL9" s="86"/>
      <c r="TM9" s="86"/>
      <c r="TN9" s="86"/>
      <c r="TO9" s="86"/>
      <c r="TP9" s="86"/>
      <c r="TQ9" s="86"/>
      <c r="TR9" s="86"/>
      <c r="TS9" s="86"/>
      <c r="TU9" s="86"/>
      <c r="TV9" s="86"/>
      <c r="TW9" s="86"/>
      <c r="TX9" s="86"/>
      <c r="TY9" s="86"/>
      <c r="TZ9" s="86"/>
      <c r="UA9" s="86"/>
      <c r="UB9" s="86"/>
      <c r="UD9" s="86"/>
      <c r="UE9" s="86"/>
      <c r="UF9" s="86"/>
      <c r="UG9" s="86"/>
      <c r="UH9" s="86"/>
      <c r="UI9" s="86"/>
      <c r="UJ9" s="86"/>
      <c r="UK9" s="86"/>
      <c r="UM9" s="86"/>
      <c r="UN9" s="86"/>
      <c r="UO9" s="86"/>
      <c r="UP9" s="86"/>
      <c r="UR9" s="86"/>
      <c r="US9" s="86"/>
      <c r="UT9" s="86"/>
      <c r="UV9" s="86"/>
      <c r="UW9" s="86"/>
      <c r="UX9" s="86"/>
      <c r="UY9" s="86"/>
      <c r="UZ9" s="86"/>
      <c r="VA9" s="86"/>
      <c r="VB9" s="86"/>
      <c r="VC9" s="86"/>
    </row>
    <row r="10" spans="1:575" s="8" customFormat="1" ht="15"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K10" s="86"/>
      <c r="AL10" s="86"/>
      <c r="AM10" s="86"/>
      <c r="AN10" s="86"/>
      <c r="AO10" s="86"/>
      <c r="AP10" s="86"/>
      <c r="AQ10" s="86"/>
      <c r="AR10" s="86"/>
      <c r="AT10" s="86"/>
      <c r="AU10" s="86"/>
      <c r="AV10" s="86"/>
      <c r="AW10" s="86"/>
      <c r="AX10" s="86"/>
      <c r="AY10" s="86"/>
      <c r="AZ10" s="86"/>
      <c r="BA10" s="86"/>
      <c r="BC10" s="86"/>
      <c r="BD10" s="86"/>
      <c r="BE10" s="86"/>
      <c r="BF10" s="86"/>
      <c r="BG10" s="86"/>
      <c r="BH10" s="86"/>
      <c r="BI10" s="86"/>
      <c r="BJ10" s="86"/>
      <c r="BL10" s="86"/>
      <c r="BM10" s="86"/>
      <c r="BN10" s="86"/>
      <c r="BO10" s="86"/>
      <c r="BP10" s="86"/>
      <c r="BQ10" s="86"/>
      <c r="BR10" s="86"/>
      <c r="BS10" s="86"/>
      <c r="BU10" s="86"/>
      <c r="BV10" s="86"/>
      <c r="BW10" s="86"/>
      <c r="BX10" s="86"/>
      <c r="BY10" s="86"/>
      <c r="BZ10" s="86"/>
      <c r="CA10" s="86"/>
      <c r="CB10" s="86"/>
      <c r="CD10" s="86"/>
      <c r="CE10" s="86"/>
      <c r="CF10" s="86"/>
      <c r="CG10" s="86"/>
      <c r="CH10" s="86"/>
      <c r="CI10" s="86"/>
      <c r="CJ10" s="86"/>
      <c r="CK10" s="86"/>
      <c r="CM10" s="86"/>
      <c r="CN10" s="86"/>
      <c r="CO10" s="86"/>
      <c r="CP10" s="86"/>
      <c r="CQ10" s="86"/>
      <c r="CR10" s="86"/>
      <c r="CS10" s="86"/>
      <c r="CT10" s="86"/>
      <c r="CV10" s="86"/>
      <c r="CW10" s="86"/>
      <c r="CX10" s="86"/>
      <c r="CY10" s="86"/>
      <c r="CZ10" s="86"/>
      <c r="DA10" s="86"/>
      <c r="DB10" s="86"/>
      <c r="DC10" s="86"/>
      <c r="DE10" s="86"/>
      <c r="DF10" s="86"/>
      <c r="DG10" s="86"/>
      <c r="DH10" s="86"/>
      <c r="DI10" s="86"/>
      <c r="DJ10" s="86"/>
      <c r="DK10" s="86"/>
      <c r="DL10" s="86"/>
      <c r="DN10" s="86"/>
      <c r="DO10" s="86"/>
      <c r="DP10" s="86"/>
      <c r="DQ10" s="86"/>
      <c r="DR10" s="86"/>
      <c r="DS10" s="86"/>
      <c r="DT10" s="86"/>
      <c r="DU10" s="86"/>
      <c r="DW10" s="86"/>
      <c r="DX10" s="86"/>
      <c r="DY10" s="86"/>
      <c r="DZ10" s="86"/>
      <c r="EB10" s="86"/>
      <c r="EC10" s="86"/>
      <c r="ED10" s="86"/>
      <c r="EF10" s="86"/>
      <c r="EG10" s="86"/>
      <c r="EH10" s="86"/>
      <c r="EI10" s="86"/>
      <c r="EJ10" s="86"/>
      <c r="EK10" s="86"/>
      <c r="EL10" s="86"/>
      <c r="EM10" s="86"/>
      <c r="EO10" s="86"/>
      <c r="EP10" s="86"/>
      <c r="EQ10" s="86"/>
      <c r="ER10" s="86"/>
      <c r="ES10" s="86"/>
      <c r="ET10" s="86"/>
      <c r="EU10" s="86"/>
      <c r="EV10" s="86"/>
      <c r="EX10" s="86"/>
      <c r="EY10" s="86"/>
      <c r="EZ10" s="86"/>
      <c r="FA10" s="86"/>
      <c r="FB10" s="86"/>
      <c r="FC10" s="86"/>
      <c r="FD10" s="86"/>
      <c r="FE10" s="86"/>
      <c r="FG10" s="86"/>
      <c r="FH10" s="86"/>
      <c r="FI10" s="86"/>
      <c r="FJ10" s="86"/>
      <c r="FK10" s="86"/>
      <c r="FL10" s="86"/>
      <c r="FM10" s="86"/>
      <c r="FN10" s="86"/>
      <c r="FP10" s="86"/>
      <c r="FQ10" s="86"/>
      <c r="FR10" s="86"/>
      <c r="FS10" s="86"/>
      <c r="FT10" s="86"/>
      <c r="FU10" s="86"/>
      <c r="FV10" s="86"/>
      <c r="FW10" s="86"/>
      <c r="FY10" s="86"/>
      <c r="FZ10" s="86"/>
      <c r="GA10" s="86"/>
      <c r="GB10" s="86"/>
      <c r="GC10" s="86"/>
      <c r="GD10" s="86"/>
      <c r="GE10" s="86"/>
      <c r="GF10" s="86"/>
      <c r="GH10" s="86"/>
      <c r="GI10" s="86"/>
      <c r="GJ10" s="86"/>
      <c r="GK10" s="86"/>
      <c r="GL10" s="86"/>
      <c r="GM10" s="86"/>
      <c r="GN10" s="86"/>
      <c r="GO10" s="86"/>
      <c r="GQ10" s="86"/>
      <c r="GR10" s="86"/>
      <c r="GS10" s="86"/>
      <c r="GT10" s="86"/>
      <c r="GU10" s="86"/>
      <c r="GV10" s="86"/>
      <c r="GW10" s="86"/>
      <c r="GX10" s="86"/>
      <c r="GZ10" s="86"/>
      <c r="HA10" s="86"/>
      <c r="HB10" s="86"/>
      <c r="HC10" s="86"/>
      <c r="HE10" s="86"/>
      <c r="HF10" s="86"/>
      <c r="HG10" s="86"/>
      <c r="HI10" s="86"/>
      <c r="HJ10" s="86"/>
      <c r="HK10" s="86"/>
      <c r="HL10" s="86"/>
      <c r="HM10" s="86"/>
      <c r="HN10" s="86"/>
      <c r="HO10" s="86"/>
      <c r="HP10" s="86"/>
      <c r="HR10" s="86"/>
      <c r="HS10" s="86"/>
      <c r="HT10" s="86"/>
      <c r="HU10" s="86"/>
      <c r="HV10" s="86"/>
      <c r="HW10" s="86"/>
      <c r="HX10" s="86"/>
      <c r="HY10" s="86"/>
      <c r="IA10" s="86"/>
      <c r="IB10" s="86"/>
      <c r="IC10" s="86"/>
      <c r="ID10" s="86"/>
      <c r="IE10" s="86"/>
      <c r="IF10" s="86"/>
      <c r="IG10" s="86"/>
      <c r="IH10" s="86"/>
      <c r="IJ10" s="86"/>
      <c r="IK10" s="86"/>
      <c r="IL10" s="86"/>
      <c r="IM10" s="86"/>
      <c r="IN10" s="86"/>
      <c r="IO10" s="86"/>
      <c r="IP10" s="86"/>
      <c r="IQ10" s="86"/>
      <c r="IS10" s="86"/>
      <c r="IT10" s="86"/>
      <c r="IU10" s="86"/>
      <c r="IV10" s="86"/>
      <c r="IW10" s="86"/>
      <c r="IX10" s="86"/>
      <c r="IY10" s="86"/>
      <c r="IZ10" s="86"/>
      <c r="JB10" s="86"/>
      <c r="JC10" s="86"/>
      <c r="JD10" s="86"/>
      <c r="JE10" s="86"/>
      <c r="JF10" s="86"/>
      <c r="JH10" s="86"/>
      <c r="JI10" s="86"/>
      <c r="JK10" s="86"/>
      <c r="JL10" s="86"/>
      <c r="JM10" s="86"/>
      <c r="JN10" s="86"/>
      <c r="JO10" s="86"/>
      <c r="JP10" s="86"/>
      <c r="JQ10" s="86"/>
      <c r="JR10" s="86"/>
      <c r="JT10" s="86"/>
      <c r="JU10" s="86"/>
      <c r="JV10" s="86"/>
      <c r="JW10" s="86"/>
      <c r="JX10" s="86"/>
      <c r="JY10" s="86"/>
      <c r="JZ10" s="86"/>
      <c r="KA10" s="86"/>
      <c r="KC10" s="86"/>
      <c r="KD10" s="86"/>
      <c r="KE10" s="86"/>
      <c r="KF10" s="86"/>
      <c r="KG10" s="86"/>
      <c r="KH10" s="86"/>
      <c r="KI10" s="86"/>
      <c r="KJ10" s="86"/>
      <c r="KL10" s="86"/>
      <c r="KM10" s="86"/>
      <c r="KN10" s="86"/>
      <c r="KO10" s="86"/>
      <c r="KP10" s="86"/>
      <c r="KQ10" s="86"/>
      <c r="KR10" s="86"/>
      <c r="KS10" s="86"/>
      <c r="KU10" s="86"/>
      <c r="KV10" s="86"/>
      <c r="KW10" s="86"/>
      <c r="KX10" s="86"/>
      <c r="KY10" s="86"/>
      <c r="KZ10" s="86"/>
      <c r="LA10" s="86"/>
      <c r="LB10" s="86"/>
      <c r="LD10" s="86"/>
      <c r="LE10" s="86"/>
      <c r="LF10" s="86"/>
      <c r="LG10" s="86"/>
      <c r="LI10" s="86"/>
      <c r="LJ10" s="86"/>
      <c r="LK10" s="86"/>
      <c r="LM10" s="86"/>
      <c r="LN10" s="86"/>
      <c r="LO10" s="86"/>
      <c r="LP10" s="86"/>
      <c r="LQ10" s="86"/>
      <c r="LR10" s="86"/>
      <c r="LS10" s="86"/>
      <c r="LT10" s="86"/>
      <c r="LV10" s="86"/>
      <c r="LW10" s="86"/>
      <c r="LX10" s="86"/>
      <c r="LY10" s="86"/>
      <c r="LZ10" s="86"/>
      <c r="MA10" s="86"/>
      <c r="MB10" s="86"/>
      <c r="MC10" s="86"/>
      <c r="MN10" s="86"/>
      <c r="MO10" s="86"/>
      <c r="MP10" s="86"/>
      <c r="MQ10" s="86"/>
      <c r="MR10" s="86"/>
      <c r="MS10" s="86"/>
      <c r="MT10" s="86"/>
      <c r="MU10" s="86"/>
      <c r="MW10" s="86"/>
      <c r="MX10" s="86"/>
      <c r="MY10" s="86"/>
      <c r="MZ10" s="86"/>
      <c r="NA10" s="86"/>
      <c r="NB10" s="86"/>
      <c r="NC10" s="86"/>
      <c r="ND10" s="86"/>
      <c r="NF10" s="86"/>
      <c r="NG10" s="86"/>
      <c r="NH10" s="86"/>
      <c r="NI10" s="86"/>
      <c r="NJ10" s="86"/>
      <c r="NK10" s="86"/>
      <c r="NL10" s="86"/>
      <c r="NM10" s="86"/>
      <c r="NO10" s="86"/>
      <c r="NP10" s="86"/>
      <c r="NQ10" s="86"/>
      <c r="NR10" s="86"/>
      <c r="NS10" s="86"/>
      <c r="NT10" s="86"/>
      <c r="NU10" s="86"/>
      <c r="NV10" s="86"/>
      <c r="NX10" s="86"/>
      <c r="NY10" s="86"/>
      <c r="NZ10" s="86"/>
      <c r="OA10" s="86"/>
      <c r="OB10" s="86"/>
      <c r="OC10" s="86"/>
      <c r="OD10" s="86"/>
      <c r="OE10" s="86"/>
      <c r="OH10" s="86"/>
      <c r="OI10" s="86"/>
      <c r="OJ10" s="86"/>
      <c r="OK10" s="86"/>
      <c r="OL10" s="86"/>
      <c r="OM10" s="86"/>
      <c r="ON10" s="86"/>
      <c r="OP10" s="86"/>
      <c r="OQ10" s="86"/>
      <c r="OR10" s="86"/>
      <c r="OS10" s="86"/>
      <c r="OT10" s="86"/>
      <c r="OU10" s="86"/>
      <c r="OV10" s="86"/>
      <c r="OW10" s="86"/>
      <c r="OY10" s="86"/>
      <c r="OZ10" s="86"/>
      <c r="PA10" s="86"/>
      <c r="PB10" s="86"/>
      <c r="PC10" s="86"/>
      <c r="PD10" s="86"/>
      <c r="PE10" s="86"/>
      <c r="PF10" s="86"/>
      <c r="PH10" s="86"/>
      <c r="PI10" s="86"/>
      <c r="PJ10" s="86"/>
      <c r="PK10" s="86"/>
      <c r="PL10" s="86"/>
      <c r="PM10" s="86"/>
      <c r="PN10" s="86"/>
      <c r="PO10" s="86"/>
      <c r="PQ10" s="86"/>
      <c r="PR10" s="86"/>
      <c r="PS10" s="86"/>
      <c r="PT10" s="86"/>
      <c r="PU10" s="86"/>
      <c r="PV10" s="86"/>
      <c r="PW10" s="86"/>
      <c r="PX10" s="86"/>
      <c r="PZ10" s="86"/>
      <c r="QA10" s="86"/>
      <c r="QB10" s="86"/>
      <c r="QC10" s="86"/>
      <c r="QD10" s="86"/>
      <c r="QE10" s="86"/>
      <c r="QF10" s="86"/>
      <c r="QG10" s="86"/>
      <c r="QN10" s="86"/>
      <c r="QO10" s="86"/>
      <c r="QR10" s="86"/>
      <c r="QS10" s="86"/>
      <c r="QT10" s="86"/>
      <c r="QU10" s="86"/>
      <c r="QV10" s="86"/>
      <c r="QW10" s="86"/>
      <c r="QX10" s="86"/>
      <c r="QY10" s="86"/>
      <c r="RA10" s="86"/>
      <c r="RB10" s="86"/>
      <c r="RC10" s="86"/>
      <c r="RD10" s="86"/>
      <c r="RE10" s="86"/>
      <c r="RF10" s="86"/>
      <c r="RG10" s="86"/>
      <c r="RH10" s="86"/>
      <c r="RO10" s="86"/>
      <c r="RP10" s="86"/>
      <c r="RS10" s="86"/>
      <c r="RT10" s="86"/>
      <c r="RU10" s="86"/>
      <c r="RV10" s="86"/>
      <c r="RW10" s="86"/>
      <c r="RX10" s="86"/>
      <c r="RY10" s="86"/>
      <c r="RZ10" s="86"/>
      <c r="TC10" s="86"/>
      <c r="TD10" s="86"/>
      <c r="TE10" s="86"/>
      <c r="TF10" s="86"/>
      <c r="TG10" s="86"/>
      <c r="TH10" s="86"/>
      <c r="TI10" s="86"/>
      <c r="TJ10" s="86"/>
      <c r="TL10" s="86"/>
      <c r="TM10" s="86"/>
      <c r="TN10" s="86"/>
      <c r="TO10" s="86"/>
      <c r="TP10" s="86"/>
      <c r="TQ10" s="86"/>
      <c r="TR10" s="86"/>
      <c r="TS10" s="86"/>
      <c r="TU10" s="86"/>
      <c r="TV10" s="86"/>
      <c r="TW10" s="86"/>
      <c r="TX10" s="86"/>
      <c r="TY10" s="86"/>
      <c r="TZ10" s="86"/>
      <c r="UA10" s="86"/>
      <c r="UB10" s="86"/>
      <c r="UD10" s="86"/>
      <c r="UE10" s="86"/>
      <c r="UF10" s="86"/>
      <c r="UG10" s="86"/>
      <c r="UH10" s="86"/>
      <c r="UI10" s="86"/>
      <c r="UJ10" s="86"/>
      <c r="UK10" s="86"/>
      <c r="UM10" s="86"/>
      <c r="UN10" s="86"/>
      <c r="UO10" s="86"/>
      <c r="UP10" s="86"/>
      <c r="UR10" s="86"/>
      <c r="US10" s="86"/>
      <c r="UT10" s="86"/>
      <c r="UV10" s="86"/>
      <c r="UW10" s="86"/>
      <c r="UX10" s="86"/>
      <c r="UY10" s="86"/>
      <c r="UZ10" s="86"/>
      <c r="VA10" s="86"/>
      <c r="VB10" s="86"/>
      <c r="VC10" s="86"/>
    </row>
    <row r="11" spans="1:575" s="8" customFormat="1" ht="15"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K11" s="86"/>
      <c r="AL11" s="86"/>
      <c r="AM11" s="86"/>
      <c r="AN11" s="86"/>
      <c r="AO11" s="86"/>
      <c r="AP11" s="86"/>
      <c r="AQ11" s="86"/>
      <c r="AR11" s="86"/>
      <c r="AT11" s="86"/>
      <c r="AU11" s="86"/>
      <c r="AV11" s="86"/>
      <c r="AW11" s="86"/>
      <c r="AX11" s="86"/>
      <c r="AY11" s="86"/>
      <c r="AZ11" s="86"/>
      <c r="BA11" s="86"/>
      <c r="BC11" s="86"/>
      <c r="BD11" s="86"/>
      <c r="BE11" s="86"/>
      <c r="BF11" s="86"/>
      <c r="BG11" s="86"/>
      <c r="BH11" s="86"/>
      <c r="BI11" s="86"/>
      <c r="BJ11" s="86"/>
      <c r="BL11" s="86"/>
      <c r="BM11" s="86"/>
      <c r="BN11" s="86"/>
      <c r="BO11" s="86"/>
      <c r="BP11" s="86"/>
      <c r="BQ11" s="86"/>
      <c r="BR11" s="86"/>
      <c r="BS11" s="86"/>
      <c r="BU11" s="86"/>
      <c r="BV11" s="86"/>
      <c r="BW11" s="86"/>
      <c r="BX11" s="86"/>
      <c r="BY11" s="86"/>
      <c r="BZ11" s="86"/>
      <c r="CA11" s="86"/>
      <c r="CB11" s="86"/>
      <c r="CD11" s="86"/>
      <c r="CE11" s="86"/>
      <c r="CF11" s="86"/>
      <c r="CG11" s="86"/>
      <c r="CH11" s="86"/>
      <c r="CI11" s="86"/>
      <c r="CJ11" s="86"/>
      <c r="CK11" s="86"/>
      <c r="CM11" s="86"/>
      <c r="CN11" s="86"/>
      <c r="CO11" s="86"/>
      <c r="CP11" s="86"/>
      <c r="CQ11" s="86"/>
      <c r="CR11" s="86"/>
      <c r="CS11" s="86"/>
      <c r="CT11" s="86"/>
      <c r="CV11" s="86"/>
      <c r="CW11" s="86"/>
      <c r="CX11" s="86"/>
      <c r="CY11" s="86"/>
      <c r="CZ11" s="86"/>
      <c r="DA11" s="86"/>
      <c r="DB11" s="86"/>
      <c r="DC11" s="86"/>
      <c r="DE11" s="86"/>
      <c r="DF11" s="86"/>
      <c r="DG11" s="86"/>
      <c r="DH11" s="86"/>
      <c r="DI11" s="86"/>
      <c r="DJ11" s="86"/>
      <c r="DK11" s="86"/>
      <c r="DL11" s="86"/>
      <c r="DN11" s="86"/>
      <c r="DO11" s="86"/>
      <c r="DP11" s="86"/>
      <c r="DQ11" s="86"/>
      <c r="DR11" s="86"/>
      <c r="DS11" s="86"/>
      <c r="DT11" s="86"/>
      <c r="DU11" s="86"/>
      <c r="DW11" s="86"/>
      <c r="DX11" s="86"/>
      <c r="DY11" s="86"/>
      <c r="DZ11" s="86"/>
      <c r="EB11" s="86"/>
      <c r="EC11" s="86"/>
      <c r="ED11" s="86"/>
      <c r="EF11" s="86"/>
      <c r="EG11" s="86"/>
      <c r="EH11" s="86"/>
      <c r="EI11" s="86"/>
      <c r="EJ11" s="86"/>
      <c r="EK11" s="86"/>
      <c r="EL11" s="86"/>
      <c r="EM11" s="86"/>
      <c r="EO11" s="86"/>
      <c r="EP11" s="86"/>
      <c r="EQ11" s="86"/>
      <c r="ER11" s="86"/>
      <c r="ES11" s="86"/>
      <c r="ET11" s="86"/>
      <c r="EU11" s="86"/>
      <c r="EV11" s="86"/>
      <c r="EX11" s="86"/>
      <c r="EY11" s="86"/>
      <c r="EZ11" s="86"/>
      <c r="FA11" s="86"/>
      <c r="FB11" s="86"/>
      <c r="FC11" s="86"/>
      <c r="FD11" s="86"/>
      <c r="FE11" s="86"/>
      <c r="FG11" s="86"/>
      <c r="FH11" s="86"/>
      <c r="FI11" s="86"/>
      <c r="FJ11" s="86"/>
      <c r="FK11" s="86"/>
      <c r="FL11" s="86"/>
      <c r="FM11" s="86"/>
      <c r="FN11" s="86"/>
      <c r="FP11" s="86"/>
      <c r="FQ11" s="86"/>
      <c r="FR11" s="86"/>
      <c r="FS11" s="86"/>
      <c r="FT11" s="86"/>
      <c r="FU11" s="86"/>
      <c r="FV11" s="86"/>
      <c r="FW11" s="86"/>
      <c r="FY11" s="86"/>
      <c r="FZ11" s="86"/>
      <c r="GA11" s="86"/>
      <c r="GB11" s="86"/>
      <c r="GC11" s="86"/>
      <c r="GD11" s="86"/>
      <c r="GE11" s="86"/>
      <c r="GF11" s="86"/>
      <c r="GH11" s="86"/>
      <c r="GI11" s="86"/>
      <c r="GJ11" s="86"/>
      <c r="GK11" s="86"/>
      <c r="GL11" s="86"/>
      <c r="GM11" s="86"/>
      <c r="GN11" s="86"/>
      <c r="GO11" s="86"/>
      <c r="GQ11" s="86"/>
      <c r="GR11" s="86"/>
      <c r="GS11" s="86"/>
      <c r="GT11" s="86"/>
      <c r="GU11" s="86"/>
      <c r="GV11" s="86"/>
      <c r="GW11" s="86"/>
      <c r="GX11" s="86"/>
      <c r="GZ11" s="86"/>
      <c r="HA11" s="86"/>
      <c r="HB11" s="86"/>
      <c r="HC11" s="86"/>
      <c r="HE11" s="86"/>
      <c r="HF11" s="86"/>
      <c r="HG11" s="86"/>
      <c r="HI11" s="86"/>
      <c r="HJ11" s="86"/>
      <c r="HK11" s="86"/>
      <c r="HL11" s="86"/>
      <c r="HM11" s="86"/>
      <c r="HN11" s="86"/>
      <c r="HO11" s="86"/>
      <c r="HP11" s="86"/>
      <c r="HR11" s="86"/>
      <c r="HS11" s="86"/>
      <c r="HT11" s="86"/>
      <c r="HU11" s="86"/>
      <c r="HV11" s="86"/>
      <c r="HW11" s="86"/>
      <c r="HX11" s="86"/>
      <c r="HY11" s="86"/>
      <c r="IA11" s="86"/>
      <c r="IB11" s="86"/>
      <c r="IC11" s="86"/>
      <c r="ID11" s="86"/>
      <c r="IE11" s="86"/>
      <c r="IF11" s="86"/>
      <c r="IG11" s="86"/>
      <c r="IH11" s="86"/>
      <c r="IJ11" s="86"/>
      <c r="IK11" s="86"/>
      <c r="IL11" s="86"/>
      <c r="IM11" s="86"/>
      <c r="IN11" s="86"/>
      <c r="IO11" s="86"/>
      <c r="IP11" s="86"/>
      <c r="IQ11" s="86"/>
      <c r="IS11" s="86"/>
      <c r="IT11" s="86"/>
      <c r="IU11" s="86"/>
      <c r="IV11" s="86"/>
      <c r="IW11" s="86"/>
      <c r="IX11" s="86"/>
      <c r="IY11" s="86"/>
      <c r="IZ11" s="86"/>
      <c r="JB11" s="86"/>
      <c r="JC11" s="86"/>
      <c r="JD11" s="86"/>
      <c r="JE11" s="86"/>
      <c r="JF11" s="86"/>
      <c r="JH11" s="86"/>
      <c r="JI11" s="86"/>
      <c r="JK11" s="86"/>
      <c r="JL11" s="86"/>
      <c r="JM11" s="86"/>
      <c r="JN11" s="86"/>
      <c r="JO11" s="86"/>
      <c r="JP11" s="86"/>
      <c r="JQ11" s="86"/>
      <c r="JR11" s="86"/>
      <c r="JT11" s="86"/>
      <c r="JU11" s="86"/>
      <c r="JV11" s="86"/>
      <c r="JW11" s="86"/>
      <c r="JX11" s="86"/>
      <c r="JY11" s="86"/>
      <c r="JZ11" s="86"/>
      <c r="KA11" s="86"/>
      <c r="KC11" s="86"/>
      <c r="KD11" s="86"/>
      <c r="KE11" s="86"/>
      <c r="KF11" s="86"/>
      <c r="KG11" s="86"/>
      <c r="KH11" s="86"/>
      <c r="KI11" s="86"/>
      <c r="KJ11" s="86"/>
      <c r="KL11" s="86"/>
      <c r="KM11" s="86"/>
      <c r="KN11" s="86"/>
      <c r="KO11" s="86"/>
      <c r="KP11" s="86"/>
      <c r="KQ11" s="86"/>
      <c r="KR11" s="86"/>
      <c r="KS11" s="86"/>
      <c r="KU11" s="86"/>
      <c r="KV11" s="86"/>
      <c r="KW11" s="86"/>
      <c r="KX11" s="86"/>
      <c r="KY11" s="86"/>
      <c r="KZ11" s="86"/>
      <c r="LA11" s="86"/>
      <c r="LB11" s="86"/>
      <c r="LD11" s="86"/>
      <c r="LF11" s="86"/>
      <c r="LG11" s="86"/>
      <c r="LH11" s="86"/>
      <c r="LI11" s="86"/>
      <c r="LJ11" s="86"/>
      <c r="LK11" s="86"/>
      <c r="LM11" s="86"/>
      <c r="LN11" s="86"/>
      <c r="LO11" s="86"/>
      <c r="LP11" s="86"/>
      <c r="LQ11" s="86"/>
      <c r="LR11" s="86"/>
      <c r="LS11" s="86"/>
      <c r="LT11" s="86"/>
      <c r="LV11" s="86"/>
      <c r="LW11" s="86"/>
      <c r="LX11" s="86"/>
      <c r="LY11" s="86"/>
      <c r="LZ11" s="86"/>
      <c r="MA11" s="86"/>
      <c r="MB11" s="86"/>
      <c r="MC11" s="86"/>
      <c r="MN11" s="86"/>
      <c r="MO11" s="86"/>
      <c r="MP11" s="86"/>
      <c r="MQ11" s="86"/>
      <c r="MR11" s="86"/>
      <c r="MS11" s="86"/>
      <c r="MT11" s="86"/>
      <c r="MU11" s="86"/>
      <c r="MW11" s="86"/>
      <c r="MX11" s="86"/>
      <c r="MY11" s="86"/>
      <c r="MZ11" s="86"/>
      <c r="NA11" s="86"/>
      <c r="NB11" s="86"/>
      <c r="NC11" s="86"/>
      <c r="ND11" s="86"/>
      <c r="NF11" s="86"/>
      <c r="NG11" s="86"/>
      <c r="NH11" s="86"/>
      <c r="NI11" s="86"/>
      <c r="NJ11" s="86"/>
      <c r="NK11" s="86"/>
      <c r="NL11" s="86"/>
      <c r="NM11" s="86"/>
      <c r="NO11" s="86"/>
      <c r="NP11" s="86"/>
      <c r="NQ11" s="86"/>
      <c r="NR11" s="86"/>
      <c r="NS11" s="86"/>
      <c r="NT11" s="86"/>
      <c r="NU11" s="86"/>
      <c r="NV11" s="86"/>
      <c r="NX11" s="86"/>
      <c r="NY11" s="86"/>
      <c r="NZ11" s="86"/>
      <c r="OA11" s="86"/>
      <c r="OB11" s="86"/>
      <c r="OC11" s="86"/>
      <c r="OD11" s="86"/>
      <c r="OE11" s="86"/>
      <c r="OH11" s="86"/>
      <c r="OI11" s="86"/>
      <c r="OJ11" s="86"/>
      <c r="OK11" s="86"/>
      <c r="OL11" s="86"/>
      <c r="OM11" s="86"/>
      <c r="ON11" s="86"/>
      <c r="OP11" s="86"/>
      <c r="OQ11" s="86"/>
      <c r="OR11" s="86"/>
      <c r="OS11" s="86"/>
      <c r="OT11" s="86"/>
      <c r="OU11" s="86"/>
      <c r="OV11" s="86"/>
      <c r="OW11" s="86"/>
      <c r="OY11" s="86"/>
      <c r="OZ11" s="86"/>
      <c r="PA11" s="86"/>
      <c r="PB11" s="86"/>
      <c r="PC11" s="86"/>
      <c r="PD11" s="86"/>
      <c r="PE11" s="86"/>
      <c r="PF11" s="86"/>
      <c r="PH11" s="86"/>
      <c r="PJ11" s="86"/>
      <c r="PK11" s="86"/>
      <c r="PL11" s="86"/>
      <c r="PM11" s="86"/>
      <c r="PN11" s="86"/>
      <c r="PO11" s="86"/>
      <c r="PQ11" s="86"/>
      <c r="PR11" s="86"/>
      <c r="PS11" s="86"/>
      <c r="PT11" s="86"/>
      <c r="PU11" s="86"/>
      <c r="PV11" s="86"/>
      <c r="PW11" s="86"/>
      <c r="PX11" s="86"/>
      <c r="PZ11" s="86"/>
      <c r="QA11" s="86"/>
      <c r="QB11" s="86"/>
      <c r="QC11" s="86"/>
      <c r="QD11" s="86"/>
      <c r="QE11" s="86"/>
      <c r="QF11" s="86"/>
      <c r="QG11" s="86"/>
      <c r="QN11" s="86"/>
      <c r="QO11" s="86"/>
      <c r="QR11" s="86"/>
      <c r="QS11" s="86"/>
      <c r="QT11" s="86"/>
      <c r="QU11" s="86"/>
      <c r="QV11" s="86"/>
      <c r="QW11" s="86"/>
      <c r="QX11" s="86"/>
      <c r="QY11" s="86"/>
      <c r="RA11" s="86"/>
      <c r="RB11" s="86"/>
      <c r="RC11" s="86"/>
      <c r="RD11" s="86"/>
      <c r="RE11" s="86"/>
      <c r="RF11" s="86"/>
      <c r="RG11" s="86"/>
      <c r="RH11" s="86"/>
      <c r="RJ11" s="86"/>
      <c r="RK11" s="86"/>
      <c r="RL11" s="86"/>
      <c r="RM11" s="86"/>
      <c r="RO11" s="86"/>
      <c r="RP11" s="86"/>
      <c r="RS11" s="86"/>
      <c r="RT11" s="86"/>
      <c r="RU11" s="86"/>
      <c r="RV11" s="86"/>
      <c r="RW11" s="86"/>
      <c r="RX11" s="86"/>
      <c r="RY11" s="86"/>
      <c r="RZ11" s="86"/>
      <c r="TB11" s="86"/>
      <c r="TC11" s="86"/>
      <c r="TD11" s="86"/>
      <c r="TE11" s="86"/>
      <c r="TF11" s="86"/>
      <c r="TG11" s="86"/>
      <c r="TH11" s="86"/>
      <c r="TI11" s="86"/>
      <c r="TJ11" s="86"/>
      <c r="TL11" s="86"/>
      <c r="TM11" s="86"/>
      <c r="TN11" s="86"/>
      <c r="TO11" s="86"/>
      <c r="TP11" s="86"/>
      <c r="TQ11" s="86"/>
      <c r="TR11" s="86"/>
      <c r="TS11" s="86"/>
      <c r="TT11" s="86"/>
      <c r="TU11" s="86"/>
      <c r="TV11" s="86"/>
      <c r="TW11" s="86"/>
      <c r="TX11" s="86"/>
      <c r="TY11" s="86"/>
      <c r="TZ11" s="86"/>
      <c r="UA11" s="86"/>
      <c r="UB11" s="86"/>
      <c r="UD11" s="86"/>
      <c r="UE11" s="86"/>
      <c r="UF11" s="86"/>
      <c r="UG11" s="86"/>
      <c r="UH11" s="86"/>
      <c r="UI11" s="86"/>
      <c r="UJ11" s="86"/>
      <c r="UK11" s="86"/>
      <c r="UM11" s="86"/>
      <c r="UN11" s="86"/>
      <c r="UO11" s="86"/>
      <c r="UP11" s="86"/>
      <c r="UR11" s="86"/>
      <c r="US11" s="86"/>
      <c r="UT11" s="86"/>
      <c r="UV11" s="86"/>
      <c r="UW11" s="86"/>
      <c r="UX11" s="86"/>
      <c r="UY11" s="86"/>
      <c r="UZ11" s="86"/>
      <c r="VA11" s="86"/>
      <c r="VB11" s="86"/>
      <c r="VC11" s="86"/>
    </row>
    <row r="12" spans="1:575" s="8" customFormat="1" ht="15"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K12" s="86"/>
      <c r="AL12" s="86"/>
      <c r="AM12" s="86"/>
      <c r="AN12" s="86"/>
      <c r="AO12" s="86"/>
      <c r="AP12" s="86"/>
      <c r="AQ12" s="86"/>
      <c r="AR12" s="86"/>
      <c r="AT12" s="86"/>
      <c r="AU12" s="86"/>
      <c r="AV12" s="86"/>
      <c r="AW12" s="86"/>
      <c r="AX12" s="86"/>
      <c r="AY12" s="86"/>
      <c r="AZ12" s="86"/>
      <c r="BA12" s="86"/>
      <c r="BC12" s="86"/>
      <c r="BD12" s="86"/>
      <c r="BE12" s="86"/>
      <c r="BF12" s="86"/>
      <c r="BG12" s="86"/>
      <c r="BH12" s="86"/>
      <c r="BI12" s="86"/>
      <c r="BJ12" s="86"/>
      <c r="BL12" s="86"/>
      <c r="BM12" s="86"/>
      <c r="BN12" s="86"/>
      <c r="BO12" s="86"/>
      <c r="BP12" s="86"/>
      <c r="BQ12" s="86"/>
      <c r="BR12" s="86"/>
      <c r="BS12" s="86"/>
      <c r="BU12" s="86"/>
      <c r="BV12" s="86"/>
      <c r="BW12" s="86"/>
      <c r="BX12" s="86"/>
      <c r="BY12" s="86"/>
      <c r="BZ12" s="86"/>
      <c r="CA12" s="86"/>
      <c r="CB12" s="86"/>
      <c r="CD12" s="86"/>
      <c r="CE12" s="86"/>
      <c r="CF12" s="86"/>
      <c r="CG12" s="86"/>
      <c r="CH12" s="86"/>
      <c r="CI12" s="86"/>
      <c r="CJ12" s="86"/>
      <c r="CK12" s="86"/>
      <c r="CM12" s="86"/>
      <c r="CN12" s="86"/>
      <c r="CO12" s="86"/>
      <c r="CP12" s="86"/>
      <c r="CQ12" s="86"/>
      <c r="CR12" s="86"/>
      <c r="CS12" s="86"/>
      <c r="CT12" s="86"/>
      <c r="CV12" s="86"/>
      <c r="CW12" s="86"/>
      <c r="CX12" s="86"/>
      <c r="CY12" s="86"/>
      <c r="CZ12" s="86"/>
      <c r="DA12" s="86"/>
      <c r="DB12" s="86"/>
      <c r="DC12" s="86"/>
      <c r="DD12" s="86"/>
      <c r="DE12" s="86"/>
      <c r="DF12" s="86"/>
      <c r="DG12" s="86"/>
      <c r="DH12" s="86"/>
      <c r="DI12" s="86"/>
      <c r="DJ12" s="86"/>
      <c r="DK12" s="86"/>
      <c r="DL12" s="86"/>
      <c r="DN12" s="86"/>
      <c r="DO12" s="86"/>
      <c r="DP12" s="86"/>
      <c r="DQ12" s="86"/>
      <c r="DR12" s="86"/>
      <c r="DS12" s="86"/>
      <c r="DT12" s="86"/>
      <c r="DU12" s="86"/>
      <c r="DW12" s="86"/>
      <c r="DX12" s="86"/>
      <c r="DY12" s="86"/>
      <c r="DZ12" s="86"/>
      <c r="EA12" s="86"/>
      <c r="EB12" s="86"/>
      <c r="EC12" s="86"/>
      <c r="ED12" s="86"/>
      <c r="EF12" s="86"/>
      <c r="EG12" s="86"/>
      <c r="EH12" s="86"/>
      <c r="EI12" s="86"/>
      <c r="EJ12" s="86"/>
      <c r="EK12" s="86"/>
      <c r="EL12" s="86"/>
      <c r="EM12" s="86"/>
      <c r="EO12" s="86"/>
      <c r="EP12" s="86"/>
      <c r="EQ12" s="86"/>
      <c r="ER12" s="86"/>
      <c r="ES12" s="86"/>
      <c r="ET12" s="86"/>
      <c r="EU12" s="86"/>
      <c r="EV12" s="86"/>
      <c r="EX12" s="86"/>
      <c r="EY12" s="86"/>
      <c r="EZ12" s="86"/>
      <c r="FA12" s="86"/>
      <c r="FB12" s="86"/>
      <c r="FC12" s="86"/>
      <c r="FD12" s="86"/>
      <c r="FE12" s="86"/>
      <c r="FG12" s="86"/>
      <c r="FH12" s="86"/>
      <c r="FI12" s="86"/>
      <c r="FJ12" s="86"/>
      <c r="FK12" s="86"/>
      <c r="FL12" s="86"/>
      <c r="FM12" s="86"/>
      <c r="FN12" s="86"/>
      <c r="FP12" s="86"/>
      <c r="FQ12" s="86"/>
      <c r="FR12" s="86"/>
      <c r="FS12" s="86"/>
      <c r="FT12" s="86"/>
      <c r="FU12" s="86"/>
      <c r="FV12" s="86"/>
      <c r="FW12" s="86"/>
      <c r="FY12" s="86"/>
      <c r="FZ12" s="86"/>
      <c r="GA12" s="86"/>
      <c r="GB12" s="86"/>
      <c r="GC12" s="86"/>
      <c r="GD12" s="86"/>
      <c r="GE12" s="86"/>
      <c r="GF12" s="86"/>
      <c r="GH12" s="86"/>
      <c r="GI12" s="86"/>
      <c r="GJ12" s="86"/>
      <c r="GK12" s="86"/>
      <c r="GL12" s="86"/>
      <c r="GM12" s="86"/>
      <c r="GN12" s="86"/>
      <c r="GO12" s="86"/>
      <c r="GQ12" s="86"/>
      <c r="GR12" s="86"/>
      <c r="GS12" s="86"/>
      <c r="GT12" s="86"/>
      <c r="GU12" s="86"/>
      <c r="GV12" s="86"/>
      <c r="GW12" s="86"/>
      <c r="GX12" s="86"/>
      <c r="GZ12" s="86"/>
      <c r="HA12" s="86"/>
      <c r="HB12" s="86"/>
      <c r="HC12" s="86"/>
      <c r="HE12" s="86"/>
      <c r="HF12" s="86"/>
      <c r="HG12" s="86"/>
      <c r="HI12" s="86"/>
      <c r="HJ12" s="86"/>
      <c r="HK12" s="86"/>
      <c r="HL12" s="86"/>
      <c r="HM12" s="86"/>
      <c r="HN12" s="86"/>
      <c r="HO12" s="86"/>
      <c r="HP12" s="86"/>
      <c r="HR12" s="86"/>
      <c r="HS12" s="86"/>
      <c r="HT12" s="86"/>
      <c r="HU12" s="86"/>
      <c r="HV12" s="86"/>
      <c r="HW12" s="86"/>
      <c r="HX12" s="86"/>
      <c r="HY12" s="86"/>
      <c r="IA12" s="86"/>
      <c r="IB12" s="86"/>
      <c r="IC12" s="86"/>
      <c r="ID12" s="86"/>
      <c r="IE12" s="86"/>
      <c r="IF12" s="86"/>
      <c r="IG12" s="86"/>
      <c r="IH12" s="86"/>
      <c r="IJ12" s="86"/>
      <c r="IK12" s="86"/>
      <c r="IL12" s="86"/>
      <c r="IM12" s="86"/>
      <c r="IN12" s="86"/>
      <c r="IO12" s="86"/>
      <c r="IP12" s="86"/>
      <c r="IQ12" s="86"/>
      <c r="IS12" s="86"/>
      <c r="IT12" s="86"/>
      <c r="IU12" s="86"/>
      <c r="IV12" s="86"/>
      <c r="IW12" s="86"/>
      <c r="IX12" s="86"/>
      <c r="IY12" s="86"/>
      <c r="IZ12" s="86"/>
      <c r="JB12" s="86"/>
      <c r="JC12" s="86"/>
      <c r="JD12" s="86"/>
      <c r="JE12" s="86"/>
      <c r="JF12" s="86"/>
      <c r="JG12" s="86"/>
      <c r="JH12" s="86"/>
      <c r="JI12" s="86"/>
      <c r="JK12" s="86"/>
      <c r="JL12" s="86"/>
      <c r="JM12" s="86"/>
      <c r="JN12" s="86"/>
      <c r="JO12" s="86"/>
      <c r="JP12" s="86"/>
      <c r="JQ12" s="86"/>
      <c r="JR12" s="86"/>
      <c r="JT12" s="86"/>
      <c r="JU12" s="86"/>
      <c r="JV12" s="86"/>
      <c r="JW12" s="86"/>
      <c r="JX12" s="86"/>
      <c r="JY12" s="86"/>
      <c r="JZ12" s="86"/>
      <c r="KA12" s="86"/>
      <c r="KC12" s="86"/>
      <c r="KE12" s="86"/>
      <c r="KF12" s="86"/>
      <c r="KG12" s="86"/>
      <c r="KH12" s="86"/>
      <c r="KI12" s="86"/>
      <c r="KJ12" s="86"/>
      <c r="KL12" s="86"/>
      <c r="KM12" s="86"/>
      <c r="KN12" s="86"/>
      <c r="KO12" s="86"/>
      <c r="KP12" s="86"/>
      <c r="KQ12" s="86"/>
      <c r="KR12" s="86"/>
      <c r="KS12" s="86"/>
      <c r="KU12" s="86"/>
      <c r="KV12" s="86"/>
      <c r="KW12" s="86"/>
      <c r="KX12" s="86"/>
      <c r="KY12" s="86"/>
      <c r="KZ12" s="86"/>
      <c r="LA12" s="86"/>
      <c r="LB12" s="86"/>
      <c r="LD12" s="86"/>
      <c r="LE12" s="86"/>
      <c r="LF12" s="86"/>
      <c r="LG12" s="86"/>
      <c r="LI12" s="86"/>
      <c r="LJ12" s="86"/>
      <c r="LK12" s="86"/>
      <c r="LM12" s="86"/>
      <c r="LN12" s="86"/>
      <c r="LO12" s="86"/>
      <c r="LP12" s="86"/>
      <c r="LQ12" s="86"/>
      <c r="LR12" s="86"/>
      <c r="LS12" s="86"/>
      <c r="LT12" s="86"/>
      <c r="LV12" s="86"/>
      <c r="LW12" s="86"/>
      <c r="LX12" s="86"/>
      <c r="LY12" s="86"/>
      <c r="LZ12" s="86"/>
      <c r="MA12" s="86"/>
      <c r="MB12" s="86"/>
      <c r="MN12" s="86"/>
      <c r="MO12" s="86"/>
      <c r="MP12" s="86"/>
      <c r="MQ12" s="86"/>
      <c r="MR12" s="86"/>
      <c r="MS12" s="86"/>
      <c r="MT12" s="86"/>
      <c r="MW12" s="86"/>
      <c r="MX12" s="86"/>
      <c r="MY12" s="86"/>
      <c r="MZ12" s="86"/>
      <c r="NA12" s="86"/>
      <c r="NB12" s="86"/>
      <c r="NC12" s="86"/>
      <c r="ND12" s="86"/>
      <c r="NF12" s="86"/>
      <c r="NG12" s="86"/>
      <c r="NH12" s="86"/>
      <c r="NI12" s="86"/>
      <c r="NJ12" s="86"/>
      <c r="NK12" s="86"/>
      <c r="NL12" s="86"/>
      <c r="NM12" s="86"/>
      <c r="NO12" s="86"/>
      <c r="NP12" s="86"/>
      <c r="NQ12" s="86"/>
      <c r="NR12" s="86"/>
      <c r="NS12" s="86"/>
      <c r="NT12" s="86"/>
      <c r="NU12" s="86"/>
      <c r="NV12" s="86"/>
      <c r="NX12" s="86"/>
      <c r="NY12" s="86"/>
      <c r="NZ12" s="86"/>
      <c r="OA12" s="86"/>
      <c r="OB12" s="86"/>
      <c r="OC12" s="86"/>
      <c r="OD12" s="86"/>
      <c r="OE12" s="86"/>
      <c r="OK12" s="86"/>
      <c r="OL12" s="86"/>
      <c r="OM12" s="86"/>
      <c r="OP12" s="86"/>
      <c r="OQ12" s="86"/>
      <c r="OR12" s="86"/>
      <c r="OS12" s="86"/>
      <c r="OT12" s="86"/>
      <c r="OU12" s="86"/>
      <c r="OV12" s="86"/>
      <c r="OW12" s="86"/>
      <c r="OY12" s="86"/>
      <c r="OZ12" s="86"/>
      <c r="PA12" s="86"/>
      <c r="PB12" s="86"/>
      <c r="PC12" s="86"/>
      <c r="PD12" s="86"/>
      <c r="PE12" s="86"/>
      <c r="PF12" s="86"/>
      <c r="PH12" s="86"/>
      <c r="PI12" s="86"/>
      <c r="PJ12" s="86"/>
      <c r="PK12" s="86"/>
      <c r="PL12" s="86"/>
      <c r="PM12" s="86"/>
      <c r="PN12" s="86"/>
      <c r="PO12" s="86"/>
      <c r="PQ12" s="86"/>
      <c r="PR12" s="86"/>
      <c r="PS12" s="86"/>
      <c r="PT12" s="86"/>
      <c r="PU12" s="86"/>
      <c r="PV12" s="86"/>
      <c r="PW12" s="86"/>
      <c r="PX12" s="86"/>
      <c r="PZ12" s="86"/>
      <c r="QA12" s="86"/>
      <c r="QB12" s="86"/>
      <c r="QC12" s="86"/>
      <c r="QD12" s="86"/>
      <c r="QE12" s="86"/>
      <c r="QF12" s="86"/>
      <c r="QG12" s="86"/>
      <c r="QN12" s="86"/>
      <c r="QO12" s="86"/>
      <c r="QR12" s="86"/>
      <c r="QS12" s="86"/>
      <c r="QT12" s="86"/>
      <c r="QU12" s="86"/>
      <c r="QV12" s="86"/>
      <c r="QW12" s="86"/>
      <c r="QX12" s="86"/>
      <c r="QY12" s="86"/>
      <c r="RA12" s="86"/>
      <c r="RB12" s="86"/>
      <c r="RC12" s="86"/>
      <c r="RD12" s="86"/>
      <c r="RE12" s="86"/>
      <c r="RF12" s="86"/>
      <c r="RG12" s="86"/>
      <c r="RH12" s="86"/>
      <c r="RO12" s="86"/>
      <c r="RP12" s="86"/>
      <c r="RS12" s="86"/>
      <c r="RT12" s="86"/>
      <c r="RU12" s="86"/>
      <c r="RV12" s="86"/>
      <c r="RW12" s="86"/>
      <c r="RX12" s="86"/>
      <c r="RY12" s="86"/>
      <c r="RZ12" s="86"/>
      <c r="TB12" s="86"/>
      <c r="TC12" s="86"/>
      <c r="TD12" s="86"/>
      <c r="TE12" s="86"/>
      <c r="TF12" s="86"/>
      <c r="TG12" s="86"/>
      <c r="TH12" s="86"/>
      <c r="TI12" s="86"/>
      <c r="TJ12" s="86"/>
      <c r="TL12" s="86"/>
      <c r="TM12" s="86"/>
      <c r="TN12" s="86"/>
      <c r="TO12" s="86"/>
      <c r="TP12" s="86"/>
      <c r="TQ12" s="86"/>
      <c r="TR12" s="86"/>
      <c r="TS12" s="86"/>
      <c r="TT12" s="86"/>
      <c r="TU12" s="86"/>
      <c r="TV12" s="86"/>
      <c r="TW12" s="86"/>
      <c r="TX12" s="86"/>
      <c r="TY12" s="86"/>
      <c r="TZ12" s="86"/>
      <c r="UA12" s="86"/>
      <c r="UB12" s="86"/>
      <c r="UD12" s="86"/>
      <c r="UE12" s="86"/>
      <c r="UF12" s="86"/>
      <c r="UG12" s="86"/>
      <c r="UH12" s="86"/>
      <c r="UI12" s="86"/>
      <c r="UJ12" s="86"/>
      <c r="UK12" s="86"/>
      <c r="UM12" s="86"/>
      <c r="UN12" s="86"/>
      <c r="UO12" s="86"/>
      <c r="UP12" s="86"/>
      <c r="UR12" s="86"/>
      <c r="US12" s="86"/>
      <c r="UT12" s="86"/>
      <c r="UV12" s="86"/>
      <c r="UW12" s="86"/>
      <c r="UX12" s="86"/>
      <c r="UY12" s="86"/>
      <c r="UZ12" s="86"/>
      <c r="VA12" s="86"/>
      <c r="VB12" s="86"/>
      <c r="VC12" s="86"/>
    </row>
    <row r="13" spans="1:575" s="8" customFormat="1" ht="15"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K13" s="86"/>
      <c r="AL13" s="86"/>
      <c r="AM13" s="86"/>
      <c r="AN13" s="86"/>
      <c r="AO13" s="86"/>
      <c r="AP13" s="86"/>
      <c r="AQ13" s="86"/>
      <c r="AR13" s="86"/>
      <c r="AT13" s="86"/>
      <c r="AU13" s="86"/>
      <c r="AV13" s="86"/>
      <c r="AW13" s="86"/>
      <c r="AX13" s="86"/>
      <c r="AY13" s="86"/>
      <c r="AZ13" s="86"/>
      <c r="BA13" s="86"/>
      <c r="BC13" s="86"/>
      <c r="BD13" s="86"/>
      <c r="BE13" s="86"/>
      <c r="BF13" s="86"/>
      <c r="BG13" s="86"/>
      <c r="BH13" s="86"/>
      <c r="BI13" s="86"/>
      <c r="BJ13" s="86"/>
      <c r="BL13" s="86"/>
      <c r="BM13" s="86"/>
      <c r="BN13" s="86"/>
      <c r="BO13" s="86"/>
      <c r="BP13" s="86"/>
      <c r="BQ13" s="86"/>
      <c r="BR13" s="86"/>
      <c r="BS13" s="86"/>
      <c r="BU13" s="86"/>
      <c r="BV13" s="86"/>
      <c r="BW13" s="86"/>
      <c r="BX13" s="86"/>
      <c r="BY13" s="86"/>
      <c r="BZ13" s="86"/>
      <c r="CA13" s="86"/>
      <c r="CB13" s="86"/>
      <c r="CD13" s="86"/>
      <c r="CE13" s="86"/>
      <c r="CF13" s="86"/>
      <c r="CG13" s="86"/>
      <c r="CH13" s="86"/>
      <c r="CI13" s="86"/>
      <c r="CJ13" s="86"/>
      <c r="CK13" s="86"/>
      <c r="CM13" s="86"/>
      <c r="CN13" s="86"/>
      <c r="CO13" s="86"/>
      <c r="CP13" s="86"/>
      <c r="CQ13" s="86"/>
      <c r="CR13" s="86"/>
      <c r="CS13" s="86"/>
      <c r="CT13" s="86"/>
      <c r="CV13" s="86"/>
      <c r="CW13" s="86"/>
      <c r="CX13" s="86"/>
      <c r="CY13" s="86"/>
      <c r="CZ13" s="86"/>
      <c r="DA13" s="86"/>
      <c r="DB13" s="86"/>
      <c r="DC13" s="86"/>
      <c r="DE13" s="86"/>
      <c r="DF13" s="86"/>
      <c r="DG13" s="86"/>
      <c r="DH13" s="86"/>
      <c r="DI13" s="86"/>
      <c r="DJ13" s="86"/>
      <c r="DK13" s="86"/>
      <c r="DL13" s="86"/>
      <c r="DN13" s="86"/>
      <c r="DO13" s="86"/>
      <c r="DP13" s="86"/>
      <c r="DQ13" s="86"/>
      <c r="DR13" s="86"/>
      <c r="DS13" s="86"/>
      <c r="DT13" s="86"/>
      <c r="DU13" s="86"/>
      <c r="DW13" s="86"/>
      <c r="DX13" s="86"/>
      <c r="DY13" s="86"/>
      <c r="DZ13" s="86"/>
      <c r="EB13" s="86"/>
      <c r="EC13" s="86"/>
      <c r="ED13" s="86"/>
      <c r="EF13" s="86"/>
      <c r="EG13" s="86"/>
      <c r="EH13" s="86"/>
      <c r="EI13" s="86"/>
      <c r="EJ13" s="86"/>
      <c r="EK13" s="86"/>
      <c r="EL13" s="86"/>
      <c r="EM13" s="86"/>
      <c r="EO13" s="86"/>
      <c r="EP13" s="86"/>
      <c r="EQ13" s="86"/>
      <c r="ER13" s="86"/>
      <c r="ES13" s="86"/>
      <c r="ET13" s="86"/>
      <c r="EU13" s="86"/>
      <c r="EV13" s="86"/>
      <c r="EX13" s="86"/>
      <c r="EY13" s="86"/>
      <c r="EZ13" s="86"/>
      <c r="FA13" s="86"/>
      <c r="FB13" s="86"/>
      <c r="FC13" s="86"/>
      <c r="FD13" s="86"/>
      <c r="FE13" s="86"/>
      <c r="FG13" s="86"/>
      <c r="FH13" s="86"/>
      <c r="FI13" s="86"/>
      <c r="FJ13" s="86"/>
      <c r="FK13" s="86"/>
      <c r="FL13" s="86"/>
      <c r="FM13" s="86"/>
      <c r="FN13" s="86"/>
      <c r="FP13" s="86"/>
      <c r="FQ13" s="86"/>
      <c r="FR13" s="86"/>
      <c r="FS13" s="86"/>
      <c r="FT13" s="86"/>
      <c r="FU13" s="86"/>
      <c r="FV13" s="86"/>
      <c r="FW13" s="86"/>
      <c r="FY13" s="86"/>
      <c r="FZ13" s="86"/>
      <c r="GA13" s="86"/>
      <c r="GB13" s="86"/>
      <c r="GC13" s="86"/>
      <c r="GD13" s="86"/>
      <c r="GE13" s="86"/>
      <c r="GF13" s="86"/>
      <c r="GH13" s="86"/>
      <c r="GI13" s="86"/>
      <c r="GJ13" s="86"/>
      <c r="GK13" s="86"/>
      <c r="GL13" s="86"/>
      <c r="GM13" s="86"/>
      <c r="GN13" s="86"/>
      <c r="GO13" s="86"/>
      <c r="GQ13" s="86"/>
      <c r="GR13" s="86"/>
      <c r="GS13" s="86"/>
      <c r="GT13" s="86"/>
      <c r="GU13" s="86"/>
      <c r="GV13" s="86"/>
      <c r="GW13" s="86"/>
      <c r="GX13" s="86"/>
      <c r="GZ13" s="86"/>
      <c r="HA13" s="86"/>
      <c r="HB13" s="86"/>
      <c r="HC13" s="86"/>
      <c r="HE13" s="86"/>
      <c r="HF13" s="86"/>
      <c r="HG13" s="86"/>
      <c r="HI13" s="86"/>
      <c r="HJ13" s="86"/>
      <c r="HK13" s="86"/>
      <c r="HL13" s="86"/>
      <c r="HM13" s="86"/>
      <c r="HN13" s="86"/>
      <c r="HO13" s="86"/>
      <c r="HP13" s="86"/>
      <c r="HR13" s="86"/>
      <c r="HS13" s="86"/>
      <c r="HT13" s="86"/>
      <c r="HU13" s="86"/>
      <c r="HV13" s="86"/>
      <c r="HW13" s="86"/>
      <c r="HX13" s="86"/>
      <c r="HY13" s="86"/>
      <c r="IA13" s="86"/>
      <c r="IB13" s="86"/>
      <c r="IC13" s="86"/>
      <c r="ID13" s="86"/>
      <c r="IE13" s="86"/>
      <c r="IF13" s="86"/>
      <c r="IG13" s="86"/>
      <c r="IH13" s="86"/>
      <c r="IJ13" s="86"/>
      <c r="IK13" s="86"/>
      <c r="IL13" s="86"/>
      <c r="IM13" s="86"/>
      <c r="IN13" s="86"/>
      <c r="IO13" s="86"/>
      <c r="IP13" s="86"/>
      <c r="IQ13" s="86"/>
      <c r="IS13" s="86"/>
      <c r="IT13" s="86"/>
      <c r="IU13" s="86"/>
      <c r="IV13" s="86"/>
      <c r="IW13" s="86"/>
      <c r="IX13" s="86"/>
      <c r="IY13" s="86"/>
      <c r="IZ13" s="86"/>
      <c r="JB13" s="86"/>
      <c r="JC13" s="86"/>
      <c r="JD13" s="86"/>
      <c r="JE13" s="86"/>
      <c r="JF13" s="86"/>
      <c r="JG13" s="86"/>
      <c r="JH13" s="86"/>
      <c r="JI13" s="86"/>
      <c r="JK13" s="86"/>
      <c r="JL13" s="86"/>
      <c r="JM13" s="86"/>
      <c r="JN13" s="86"/>
      <c r="JO13" s="86"/>
      <c r="JP13" s="86"/>
      <c r="JQ13" s="86"/>
      <c r="JR13" s="86"/>
      <c r="JT13" s="86"/>
      <c r="JU13" s="86"/>
      <c r="JV13" s="86"/>
      <c r="JW13" s="86"/>
      <c r="JX13" s="86"/>
      <c r="JY13" s="86"/>
      <c r="JZ13" s="86"/>
      <c r="KA13" s="86"/>
      <c r="KC13" s="86"/>
      <c r="KD13" s="86"/>
      <c r="KE13" s="86"/>
      <c r="KF13" s="86"/>
      <c r="KG13" s="86"/>
      <c r="KH13" s="86"/>
      <c r="KI13" s="86"/>
      <c r="KJ13" s="86"/>
      <c r="KL13" s="86"/>
      <c r="KM13" s="86"/>
      <c r="KN13" s="86"/>
      <c r="KO13" s="86"/>
      <c r="KP13" s="86"/>
      <c r="KQ13" s="86"/>
      <c r="KR13" s="86"/>
      <c r="KS13" s="86"/>
      <c r="KU13" s="86"/>
      <c r="KV13" s="86"/>
      <c r="KW13" s="86"/>
      <c r="KX13" s="86"/>
      <c r="KY13" s="86"/>
      <c r="KZ13" s="86"/>
      <c r="LA13" s="86"/>
      <c r="LB13" s="86"/>
      <c r="LI13" s="86"/>
      <c r="LJ13" s="86"/>
      <c r="LM13" s="86"/>
      <c r="LN13" s="86"/>
      <c r="LO13" s="86"/>
      <c r="LP13" s="86"/>
      <c r="LQ13" s="86"/>
      <c r="LR13" s="86"/>
      <c r="LS13" s="86"/>
      <c r="LT13" s="86"/>
      <c r="LV13" s="86"/>
      <c r="LW13" s="86"/>
      <c r="LX13" s="86"/>
      <c r="LY13" s="86"/>
      <c r="LZ13" s="86"/>
      <c r="MA13" s="86"/>
      <c r="MB13" s="86"/>
      <c r="MC13" s="86"/>
      <c r="MN13" s="86"/>
      <c r="MO13" s="86"/>
      <c r="MP13" s="86"/>
      <c r="MQ13" s="86"/>
      <c r="MR13" s="86"/>
      <c r="MS13" s="86"/>
      <c r="MT13" s="86"/>
      <c r="MU13" s="86"/>
      <c r="MW13" s="86"/>
      <c r="MX13" s="86"/>
      <c r="MY13" s="86"/>
      <c r="MZ13" s="86"/>
      <c r="NA13" s="86"/>
      <c r="NB13" s="86"/>
      <c r="NC13" s="86"/>
      <c r="ND13" s="86"/>
      <c r="NF13" s="86"/>
      <c r="NG13" s="86"/>
      <c r="NH13" s="86"/>
      <c r="NI13" s="86"/>
      <c r="NJ13" s="86"/>
      <c r="NK13" s="86"/>
      <c r="NL13" s="86"/>
      <c r="NM13" s="86"/>
      <c r="NO13" s="86"/>
      <c r="NP13" s="86"/>
      <c r="NQ13" s="86"/>
      <c r="NR13" s="86"/>
      <c r="NS13" s="86"/>
      <c r="NT13" s="86"/>
      <c r="NU13" s="86"/>
      <c r="NV13" s="86"/>
      <c r="NX13" s="86"/>
      <c r="NY13" s="86"/>
      <c r="NZ13" s="86"/>
      <c r="OA13" s="86"/>
      <c r="OB13" s="86"/>
      <c r="OC13" s="86"/>
      <c r="OD13" s="86"/>
      <c r="OE13" s="86"/>
      <c r="OG13" s="86"/>
      <c r="OH13" s="86"/>
      <c r="OI13" s="86"/>
      <c r="OJ13" s="86"/>
      <c r="OK13" s="86"/>
      <c r="OL13" s="86"/>
      <c r="OM13" s="86"/>
      <c r="ON13" s="86"/>
      <c r="OP13" s="86"/>
      <c r="OQ13" s="86"/>
      <c r="OR13" s="86"/>
      <c r="OS13" s="86"/>
      <c r="OT13" s="86"/>
      <c r="OU13" s="86"/>
      <c r="OV13" s="86"/>
      <c r="OW13" s="86"/>
      <c r="OY13" s="86"/>
      <c r="OZ13" s="86"/>
      <c r="PA13" s="86"/>
      <c r="PB13" s="86"/>
      <c r="PC13" s="86"/>
      <c r="PD13" s="86"/>
      <c r="PE13" s="86"/>
      <c r="PF13" s="86"/>
      <c r="PH13" s="86"/>
      <c r="PJ13" s="86"/>
      <c r="PK13" s="86"/>
      <c r="PL13" s="86"/>
      <c r="PM13" s="86"/>
      <c r="PN13" s="86"/>
      <c r="PO13" s="86"/>
      <c r="PQ13" s="86"/>
      <c r="PR13" s="86"/>
      <c r="PS13" s="86"/>
      <c r="PT13" s="86"/>
      <c r="PU13" s="86"/>
      <c r="PV13" s="86"/>
      <c r="PW13" s="86"/>
      <c r="PX13" s="86"/>
      <c r="PZ13" s="86"/>
      <c r="QA13" s="86"/>
      <c r="QB13" s="86"/>
      <c r="QC13" s="86"/>
      <c r="QD13" s="86"/>
      <c r="QE13" s="86"/>
      <c r="QF13" s="86"/>
      <c r="QG13" s="86"/>
      <c r="QN13" s="86"/>
      <c r="QO13" s="86"/>
      <c r="QR13" s="86"/>
      <c r="QS13" s="86"/>
      <c r="QT13" s="86"/>
      <c r="QU13" s="86"/>
      <c r="QV13" s="86"/>
      <c r="QW13" s="86"/>
      <c r="QX13" s="86"/>
      <c r="QY13" s="86"/>
      <c r="RA13" s="86"/>
      <c r="RB13" s="86"/>
      <c r="RC13" s="86"/>
      <c r="RD13" s="86"/>
      <c r="RE13" s="86"/>
      <c r="RF13" s="86"/>
      <c r="RG13" s="86"/>
      <c r="RH13" s="86"/>
      <c r="RO13" s="86"/>
      <c r="RP13" s="86"/>
      <c r="RS13" s="86"/>
      <c r="RT13" s="86"/>
      <c r="RU13" s="86"/>
      <c r="RV13" s="86"/>
      <c r="RW13" s="86"/>
      <c r="RX13" s="86"/>
      <c r="RY13" s="86"/>
      <c r="RZ13" s="86"/>
      <c r="TB13" s="86"/>
      <c r="TC13" s="86"/>
      <c r="TD13" s="86"/>
      <c r="TE13" s="86"/>
      <c r="TF13" s="86"/>
      <c r="TG13" s="86"/>
      <c r="TH13" s="86"/>
      <c r="TI13" s="86"/>
      <c r="TJ13" s="86"/>
      <c r="TL13" s="86"/>
      <c r="TM13" s="86"/>
      <c r="TN13" s="86"/>
      <c r="TO13" s="86"/>
      <c r="TP13" s="86"/>
      <c r="TQ13" s="86"/>
      <c r="TR13" s="86"/>
      <c r="TS13" s="86"/>
      <c r="TT13" s="86"/>
      <c r="TU13" s="86"/>
      <c r="TV13" s="86"/>
      <c r="TW13" s="86"/>
      <c r="TX13" s="86"/>
      <c r="TY13" s="86"/>
      <c r="TZ13" s="86"/>
      <c r="UA13" s="86"/>
      <c r="UB13" s="86"/>
      <c r="UD13" s="86"/>
      <c r="UE13" s="86"/>
      <c r="UF13" s="86"/>
      <c r="UG13" s="86"/>
      <c r="UH13" s="86"/>
      <c r="UI13" s="86"/>
      <c r="UJ13" s="86"/>
      <c r="UK13" s="86"/>
      <c r="UM13" s="86"/>
      <c r="UN13" s="86"/>
      <c r="UO13" s="86"/>
      <c r="UP13" s="86"/>
      <c r="UR13" s="86"/>
      <c r="US13" s="86"/>
      <c r="UT13" s="86"/>
      <c r="UV13" s="86"/>
      <c r="UW13" s="86"/>
      <c r="UX13" s="86"/>
      <c r="UY13" s="86"/>
      <c r="UZ13" s="86"/>
      <c r="VA13" s="86"/>
      <c r="VB13" s="86"/>
      <c r="VC13" s="86"/>
    </row>
    <row r="14" spans="1:575" s="8" customFormat="1" ht="15"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K14" s="86"/>
      <c r="AL14" s="86"/>
      <c r="AM14" s="86"/>
      <c r="AN14" s="86"/>
      <c r="AO14" s="86"/>
      <c r="AP14" s="86"/>
      <c r="AQ14" s="86"/>
      <c r="AR14" s="86"/>
      <c r="AT14" s="86"/>
      <c r="AU14" s="86"/>
      <c r="AV14" s="86"/>
      <c r="AW14" s="86"/>
      <c r="AX14" s="86"/>
      <c r="AY14" s="86"/>
      <c r="AZ14" s="86"/>
      <c r="BA14" s="86"/>
      <c r="BC14" s="86"/>
      <c r="BD14" s="86"/>
      <c r="BE14" s="86"/>
      <c r="BF14" s="86"/>
      <c r="BG14" s="86"/>
      <c r="BH14" s="86"/>
      <c r="BI14" s="86"/>
      <c r="BJ14" s="86"/>
      <c r="BL14" s="86"/>
      <c r="BM14" s="86"/>
      <c r="BN14" s="86"/>
      <c r="BO14" s="86"/>
      <c r="BP14" s="86"/>
      <c r="BQ14" s="86"/>
      <c r="BR14" s="86"/>
      <c r="BS14" s="86"/>
      <c r="BU14" s="86"/>
      <c r="BV14" s="86"/>
      <c r="BW14" s="86"/>
      <c r="BX14" s="86"/>
      <c r="BY14" s="86"/>
      <c r="BZ14" s="86"/>
      <c r="CA14" s="86"/>
      <c r="CB14" s="86"/>
      <c r="CD14" s="86"/>
      <c r="CE14" s="86"/>
      <c r="CF14" s="86"/>
      <c r="CG14" s="86"/>
      <c r="CH14" s="86"/>
      <c r="CI14" s="86"/>
      <c r="CJ14" s="86"/>
      <c r="CK14" s="86"/>
      <c r="CM14" s="86"/>
      <c r="CN14" s="86"/>
      <c r="CO14" s="86"/>
      <c r="CP14" s="86"/>
      <c r="CQ14" s="86"/>
      <c r="CR14" s="86"/>
      <c r="CS14" s="86"/>
      <c r="CT14" s="86"/>
      <c r="CV14" s="86"/>
      <c r="CW14" s="86"/>
      <c r="CX14" s="86"/>
      <c r="CY14" s="86"/>
      <c r="CZ14" s="86"/>
      <c r="DA14" s="86"/>
      <c r="DB14" s="86"/>
      <c r="DC14" s="86"/>
      <c r="DE14" s="86"/>
      <c r="DF14" s="86"/>
      <c r="DG14" s="86"/>
      <c r="DH14" s="86"/>
      <c r="DI14" s="86"/>
      <c r="DJ14" s="86"/>
      <c r="DK14" s="86"/>
      <c r="DL14" s="86"/>
      <c r="DN14" s="86"/>
      <c r="DO14" s="86"/>
      <c r="DP14" s="86"/>
      <c r="DQ14" s="86"/>
      <c r="DR14" s="86"/>
      <c r="DS14" s="86"/>
      <c r="DT14" s="86"/>
      <c r="DU14" s="86"/>
      <c r="DW14" s="86"/>
      <c r="DY14" s="86"/>
      <c r="DZ14" s="86"/>
      <c r="EB14" s="86"/>
      <c r="EC14" s="86"/>
      <c r="ED14" s="86"/>
      <c r="EF14" s="86"/>
      <c r="EG14" s="86"/>
      <c r="EH14" s="86"/>
      <c r="EI14" s="86"/>
      <c r="EJ14" s="86"/>
      <c r="EK14" s="86"/>
      <c r="EL14" s="86"/>
      <c r="EM14" s="86"/>
      <c r="EO14" s="86"/>
      <c r="EP14" s="86"/>
      <c r="EQ14" s="86"/>
      <c r="ER14" s="86"/>
      <c r="ES14" s="86"/>
      <c r="ET14" s="86"/>
      <c r="EU14" s="86"/>
      <c r="EV14" s="86"/>
      <c r="EX14" s="86"/>
      <c r="EY14" s="86"/>
      <c r="EZ14" s="86"/>
      <c r="FA14" s="86"/>
      <c r="FB14" s="86"/>
      <c r="FC14" s="86"/>
      <c r="FD14" s="86"/>
      <c r="FE14" s="86"/>
      <c r="FG14" s="86"/>
      <c r="FH14" s="86"/>
      <c r="FI14" s="86"/>
      <c r="FJ14" s="86"/>
      <c r="FK14" s="86"/>
      <c r="FL14" s="86"/>
      <c r="FM14" s="86"/>
      <c r="FN14" s="86"/>
      <c r="FP14" s="86"/>
      <c r="FQ14" s="86"/>
      <c r="FR14" s="86"/>
      <c r="FS14" s="86"/>
      <c r="FT14" s="86"/>
      <c r="FU14" s="86"/>
      <c r="FV14" s="86"/>
      <c r="FW14" s="86"/>
      <c r="FY14" s="86"/>
      <c r="GA14" s="86"/>
      <c r="GB14" s="86"/>
      <c r="GC14" s="86"/>
      <c r="GD14" s="86"/>
      <c r="GE14" s="86"/>
      <c r="GF14" s="86"/>
      <c r="GH14" s="86"/>
      <c r="GI14" s="86"/>
      <c r="GJ14" s="86"/>
      <c r="GK14" s="86"/>
      <c r="GL14" s="86"/>
      <c r="GM14" s="86"/>
      <c r="GN14" s="86"/>
      <c r="GO14" s="86"/>
      <c r="GQ14" s="86"/>
      <c r="GR14" s="86"/>
      <c r="GS14" s="86"/>
      <c r="GT14" s="86"/>
      <c r="GU14" s="86"/>
      <c r="GV14" s="86"/>
      <c r="GW14" s="86"/>
      <c r="GX14" s="86"/>
      <c r="GZ14" s="86"/>
      <c r="HA14" s="86"/>
      <c r="HB14" s="86"/>
      <c r="HC14" s="86"/>
      <c r="HE14" s="86"/>
      <c r="HF14" s="86"/>
      <c r="HG14" s="86"/>
      <c r="HI14" s="86"/>
      <c r="HJ14" s="86"/>
      <c r="HK14" s="86"/>
      <c r="HL14" s="86"/>
      <c r="HM14" s="86"/>
      <c r="HN14" s="86"/>
      <c r="HO14" s="86"/>
      <c r="HP14" s="86"/>
      <c r="HR14" s="86"/>
      <c r="HS14" s="86"/>
      <c r="HT14" s="86"/>
      <c r="HU14" s="86"/>
      <c r="HV14" s="86"/>
      <c r="HW14" s="86"/>
      <c r="HX14" s="86"/>
      <c r="HY14" s="86"/>
      <c r="IA14" s="86"/>
      <c r="IB14" s="86"/>
      <c r="IC14" s="86"/>
      <c r="ID14" s="86"/>
      <c r="IE14" s="86"/>
      <c r="IF14" s="86"/>
      <c r="IG14" s="86"/>
      <c r="IH14" s="86"/>
      <c r="IJ14" s="86"/>
      <c r="IK14" s="86"/>
      <c r="IL14" s="86"/>
      <c r="IM14" s="86"/>
      <c r="IN14" s="86"/>
      <c r="IO14" s="86"/>
      <c r="IP14" s="86"/>
      <c r="IQ14" s="86"/>
      <c r="IS14" s="86"/>
      <c r="IT14" s="86"/>
      <c r="IU14" s="86"/>
      <c r="IV14" s="86"/>
      <c r="IW14" s="86"/>
      <c r="IX14" s="86"/>
      <c r="IY14" s="86"/>
      <c r="IZ14" s="86"/>
      <c r="JB14" s="86"/>
      <c r="JC14" s="86"/>
      <c r="JD14" s="86"/>
      <c r="JE14" s="86"/>
      <c r="JF14" s="86"/>
      <c r="JH14" s="86"/>
      <c r="JI14" s="86"/>
      <c r="JK14" s="86"/>
      <c r="JL14" s="86"/>
      <c r="JM14" s="86"/>
      <c r="JN14" s="86"/>
      <c r="JO14" s="86"/>
      <c r="JP14" s="86"/>
      <c r="JQ14" s="86"/>
      <c r="JR14" s="86"/>
      <c r="JT14" s="86"/>
      <c r="JU14" s="86"/>
      <c r="JV14" s="86"/>
      <c r="JW14" s="86"/>
      <c r="JX14" s="86"/>
      <c r="JY14" s="86"/>
      <c r="JZ14" s="86"/>
      <c r="KA14" s="86"/>
      <c r="KC14" s="86"/>
      <c r="KD14" s="86"/>
      <c r="KE14" s="86"/>
      <c r="KF14" s="86"/>
      <c r="KG14" s="86"/>
      <c r="KH14" s="86"/>
      <c r="KI14" s="86"/>
      <c r="KJ14" s="86"/>
      <c r="KL14" s="86"/>
      <c r="KM14" s="86"/>
      <c r="KN14" s="86"/>
      <c r="KO14" s="86"/>
      <c r="KP14" s="86"/>
      <c r="KQ14" s="86"/>
      <c r="KR14" s="86"/>
      <c r="KS14" s="86"/>
      <c r="KU14" s="86"/>
      <c r="KV14" s="86"/>
      <c r="KW14" s="86"/>
      <c r="KX14" s="86"/>
      <c r="KY14" s="86"/>
      <c r="KZ14" s="86"/>
      <c r="LA14" s="86"/>
      <c r="LB14" s="86"/>
      <c r="LD14" s="86"/>
      <c r="LF14" s="86"/>
      <c r="LG14" s="86"/>
      <c r="LH14" s="86"/>
      <c r="LI14" s="86"/>
      <c r="LJ14" s="86"/>
      <c r="LK14" s="86"/>
      <c r="LM14" s="86"/>
      <c r="LN14" s="86"/>
      <c r="LO14" s="86"/>
      <c r="LP14" s="86"/>
      <c r="LQ14" s="86"/>
      <c r="LR14" s="86"/>
      <c r="LS14" s="86"/>
      <c r="LT14" s="86"/>
      <c r="LV14" s="86"/>
      <c r="LW14" s="86"/>
      <c r="LX14" s="86"/>
      <c r="LY14" s="86"/>
      <c r="LZ14" s="86"/>
      <c r="MA14" s="86"/>
      <c r="MB14" s="86"/>
      <c r="MC14" s="86"/>
      <c r="MN14" s="86"/>
      <c r="MO14" s="86"/>
      <c r="MP14" s="86"/>
      <c r="MQ14" s="86"/>
      <c r="MR14" s="86"/>
      <c r="MS14" s="86"/>
      <c r="MT14" s="86"/>
      <c r="MU14" s="86"/>
      <c r="MW14" s="86"/>
      <c r="MX14" s="86"/>
      <c r="MY14" s="86"/>
      <c r="MZ14" s="86"/>
      <c r="NA14" s="86"/>
      <c r="NB14" s="86"/>
      <c r="NC14" s="86"/>
      <c r="ND14" s="86"/>
      <c r="NG14" s="86"/>
      <c r="NH14" s="86"/>
      <c r="NI14" s="86"/>
      <c r="NJ14" s="86"/>
      <c r="NK14" s="86"/>
      <c r="NL14" s="86"/>
      <c r="NM14" s="86"/>
      <c r="NO14" s="86"/>
      <c r="NP14" s="86"/>
      <c r="NQ14" s="86"/>
      <c r="NR14" s="86"/>
      <c r="NS14" s="86"/>
      <c r="NT14" s="86"/>
      <c r="NU14" s="86"/>
      <c r="NV14" s="86"/>
      <c r="NX14" s="86"/>
      <c r="NY14" s="86"/>
      <c r="NZ14" s="86"/>
      <c r="OA14" s="86"/>
      <c r="OB14" s="86"/>
      <c r="OC14" s="86"/>
      <c r="OD14" s="86"/>
      <c r="OE14" s="86"/>
      <c r="OH14" s="86"/>
      <c r="OI14" s="86"/>
      <c r="OJ14" s="86"/>
      <c r="OK14" s="86"/>
      <c r="OL14" s="86"/>
      <c r="OM14" s="86"/>
      <c r="ON14" s="86"/>
      <c r="OP14" s="86"/>
      <c r="OQ14" s="86"/>
      <c r="OR14" s="86"/>
      <c r="OS14" s="86"/>
      <c r="OT14" s="86"/>
      <c r="OU14" s="86"/>
      <c r="OV14" s="86"/>
      <c r="OW14" s="86"/>
      <c r="OY14" s="86"/>
      <c r="OZ14" s="86"/>
      <c r="PA14" s="86"/>
      <c r="PB14" s="86"/>
      <c r="PC14" s="86"/>
      <c r="PD14" s="86"/>
      <c r="PE14" s="86"/>
      <c r="PF14" s="86"/>
      <c r="PI14" s="86"/>
      <c r="PJ14" s="86"/>
      <c r="PK14" s="86"/>
      <c r="PL14" s="86"/>
      <c r="PM14" s="86"/>
      <c r="PN14" s="86"/>
      <c r="PQ14" s="86"/>
      <c r="PR14" s="86"/>
      <c r="PS14" s="86"/>
      <c r="PT14" s="86"/>
      <c r="PU14" s="86"/>
      <c r="PV14" s="86"/>
      <c r="PW14" s="86"/>
      <c r="PX14" s="86"/>
      <c r="PZ14" s="86"/>
      <c r="QA14" s="86"/>
      <c r="QB14" s="86"/>
      <c r="QC14" s="86"/>
      <c r="QD14" s="86"/>
      <c r="QE14" s="86"/>
      <c r="QF14" s="86"/>
      <c r="QG14" s="86"/>
      <c r="QN14" s="86"/>
      <c r="QO14" s="86"/>
      <c r="QR14" s="86"/>
      <c r="QS14" s="86"/>
      <c r="QT14" s="86"/>
      <c r="QU14" s="86"/>
      <c r="QV14" s="86"/>
      <c r="QW14" s="86"/>
      <c r="QX14" s="86"/>
      <c r="QY14" s="86"/>
      <c r="RA14" s="86"/>
      <c r="RB14" s="86"/>
      <c r="RC14" s="86"/>
      <c r="RD14" s="86"/>
      <c r="RE14" s="86"/>
      <c r="RF14" s="86"/>
      <c r="RG14" s="86"/>
      <c r="RH14" s="86"/>
      <c r="RJ14" s="86"/>
      <c r="RK14" s="86"/>
      <c r="RL14" s="86"/>
      <c r="RM14" s="86"/>
      <c r="RO14" s="86"/>
      <c r="RP14" s="86"/>
      <c r="RQ14" s="86"/>
      <c r="RS14" s="86"/>
      <c r="RT14" s="86"/>
      <c r="RU14" s="86"/>
      <c r="RV14" s="86"/>
      <c r="RW14" s="86"/>
      <c r="RX14" s="86"/>
      <c r="RY14" s="86"/>
      <c r="RZ14" s="86"/>
      <c r="TB14" s="86"/>
      <c r="TC14" s="86"/>
      <c r="TD14" s="86"/>
      <c r="TE14" s="86"/>
      <c r="TF14" s="86"/>
      <c r="TG14" s="86"/>
      <c r="TH14" s="86"/>
      <c r="TI14" s="86"/>
      <c r="TJ14" s="86"/>
      <c r="TL14" s="86"/>
      <c r="TM14" s="86"/>
      <c r="TN14" s="86"/>
      <c r="TO14" s="86"/>
      <c r="TP14" s="86"/>
      <c r="TQ14" s="86"/>
      <c r="TR14" s="86"/>
      <c r="TS14" s="86"/>
      <c r="TT14" s="86"/>
      <c r="TU14" s="86"/>
      <c r="TV14" s="86"/>
      <c r="TW14" s="86"/>
      <c r="TX14" s="86"/>
      <c r="TY14" s="86"/>
      <c r="TZ14" s="86"/>
      <c r="UA14" s="86"/>
      <c r="UB14" s="86"/>
      <c r="UD14" s="86"/>
      <c r="UE14" s="86"/>
      <c r="UF14" s="86"/>
      <c r="UG14" s="86"/>
      <c r="UH14" s="86"/>
      <c r="UI14" s="86"/>
      <c r="UJ14" s="86"/>
      <c r="UK14" s="86"/>
      <c r="UM14" s="86"/>
      <c r="UN14" s="86"/>
      <c r="UO14" s="86"/>
      <c r="UP14" s="86"/>
      <c r="UR14" s="86"/>
      <c r="US14" s="86"/>
      <c r="UT14" s="86"/>
      <c r="UV14" s="86"/>
      <c r="UW14" s="86"/>
      <c r="UX14" s="86"/>
      <c r="UY14" s="86"/>
      <c r="UZ14" s="86"/>
      <c r="VA14" s="86"/>
      <c r="VB14" s="86"/>
      <c r="VC14" s="86"/>
    </row>
    <row r="15" spans="1:575" s="8" customFormat="1" ht="15"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86"/>
      <c r="AK15" s="86"/>
      <c r="AL15" s="86"/>
      <c r="AM15" s="86"/>
      <c r="AN15" s="86"/>
      <c r="AO15" s="86"/>
      <c r="AP15" s="86"/>
      <c r="AQ15" s="86"/>
      <c r="AR15" s="86"/>
      <c r="AT15" s="86"/>
      <c r="AU15" s="86"/>
      <c r="AV15" s="86"/>
      <c r="AW15" s="86"/>
      <c r="AX15" s="86"/>
      <c r="AY15" s="86"/>
      <c r="AZ15" s="86"/>
      <c r="BA15" s="86"/>
      <c r="BC15" s="86"/>
      <c r="BD15" s="86"/>
      <c r="BE15" s="86"/>
      <c r="BF15" s="86"/>
      <c r="BG15" s="86"/>
      <c r="BH15" s="86"/>
      <c r="BI15" s="86"/>
      <c r="BJ15" s="86"/>
      <c r="BL15" s="86"/>
      <c r="BM15" s="86"/>
      <c r="BN15" s="86"/>
      <c r="BO15" s="86"/>
      <c r="BP15" s="86"/>
      <c r="BQ15" s="86"/>
      <c r="BR15" s="86"/>
      <c r="BS15" s="86"/>
      <c r="BU15" s="86"/>
      <c r="BV15" s="86"/>
      <c r="BW15" s="86"/>
      <c r="BX15" s="86"/>
      <c r="BY15" s="86"/>
      <c r="BZ15" s="86"/>
      <c r="CA15" s="86"/>
      <c r="CB15" s="86"/>
      <c r="CC15" s="86"/>
      <c r="CD15" s="86"/>
      <c r="CE15" s="86"/>
      <c r="CF15" s="86"/>
      <c r="CG15" s="86"/>
      <c r="CH15" s="86"/>
      <c r="CI15" s="86"/>
      <c r="CJ15" s="86"/>
      <c r="CK15" s="86"/>
      <c r="CM15" s="86"/>
      <c r="CN15" s="86"/>
      <c r="CO15" s="86"/>
      <c r="CP15" s="86"/>
      <c r="CQ15" s="86"/>
      <c r="CR15" s="86"/>
      <c r="CS15" s="86"/>
      <c r="CT15" s="86"/>
      <c r="CV15" s="86"/>
      <c r="CW15" s="86"/>
      <c r="CX15" s="86"/>
      <c r="CY15" s="86"/>
      <c r="CZ15" s="86"/>
      <c r="DA15" s="86"/>
      <c r="DB15" s="86"/>
      <c r="DC15" s="86"/>
      <c r="DE15" s="86"/>
      <c r="DF15" s="86"/>
      <c r="DG15" s="86"/>
      <c r="DH15" s="86"/>
      <c r="DI15" s="86"/>
      <c r="DJ15" s="86"/>
      <c r="DK15" s="86"/>
      <c r="DL15" s="86"/>
      <c r="DN15" s="86"/>
      <c r="DO15" s="86"/>
      <c r="DP15" s="86"/>
      <c r="DQ15" s="86"/>
      <c r="DR15" s="86"/>
      <c r="DS15" s="86"/>
      <c r="DT15" s="86"/>
      <c r="DU15" s="86"/>
      <c r="DW15" s="86"/>
      <c r="DX15" s="86"/>
      <c r="DY15" s="86"/>
      <c r="DZ15" s="86"/>
      <c r="EA15" s="86"/>
      <c r="EB15" s="86"/>
      <c r="EC15" s="86"/>
      <c r="ED15" s="86"/>
      <c r="EF15" s="86"/>
      <c r="EG15" s="86"/>
      <c r="EH15" s="86"/>
      <c r="EI15" s="86"/>
      <c r="EJ15" s="86"/>
      <c r="EK15" s="86"/>
      <c r="EL15" s="86"/>
      <c r="EM15" s="86"/>
      <c r="EO15" s="86"/>
      <c r="EP15" s="86"/>
      <c r="EQ15" s="86"/>
      <c r="ER15" s="86"/>
      <c r="ES15" s="86"/>
      <c r="ET15" s="86"/>
      <c r="EU15" s="86"/>
      <c r="EV15" s="86"/>
      <c r="EX15" s="86"/>
      <c r="EY15" s="86"/>
      <c r="EZ15" s="86"/>
      <c r="FA15" s="86"/>
      <c r="FB15" s="86"/>
      <c r="FC15" s="86"/>
      <c r="FD15" s="86"/>
      <c r="FE15" s="86"/>
      <c r="FG15" s="86"/>
      <c r="FH15" s="86"/>
      <c r="FI15" s="86"/>
      <c r="FJ15" s="86"/>
      <c r="FK15" s="86"/>
      <c r="FL15" s="86"/>
      <c r="FM15" s="86"/>
      <c r="FN15" s="86"/>
      <c r="FP15" s="86"/>
      <c r="FQ15" s="86"/>
      <c r="FR15" s="86"/>
      <c r="FS15" s="86"/>
      <c r="FT15" s="86"/>
      <c r="FU15" s="86"/>
      <c r="FV15" s="86"/>
      <c r="FW15" s="86"/>
      <c r="FY15" s="86"/>
      <c r="FZ15" s="86"/>
      <c r="GA15" s="86"/>
      <c r="GB15" s="86"/>
      <c r="GC15" s="86"/>
      <c r="GD15" s="86"/>
      <c r="GE15" s="86"/>
      <c r="GF15" s="86"/>
      <c r="GH15" s="86"/>
      <c r="GI15" s="86"/>
      <c r="GJ15" s="86"/>
      <c r="GK15" s="86"/>
      <c r="GL15" s="86"/>
      <c r="GM15" s="86"/>
      <c r="GN15" s="86"/>
      <c r="GO15" s="86"/>
      <c r="GQ15" s="86"/>
      <c r="GR15" s="86"/>
      <c r="GS15" s="86"/>
      <c r="GT15" s="86"/>
      <c r="GU15" s="86"/>
      <c r="GV15" s="86"/>
      <c r="GW15" s="86"/>
      <c r="GX15" s="86"/>
      <c r="GZ15" s="86"/>
      <c r="HA15" s="86"/>
      <c r="HB15" s="86"/>
      <c r="HC15" s="86"/>
      <c r="HD15" s="86"/>
      <c r="HE15" s="86"/>
      <c r="HF15" s="86"/>
      <c r="HG15" s="86"/>
      <c r="HI15" s="86"/>
      <c r="HJ15" s="86"/>
      <c r="HK15" s="86"/>
      <c r="HL15" s="86"/>
      <c r="HM15" s="86"/>
      <c r="HN15" s="86"/>
      <c r="HO15" s="86"/>
      <c r="HP15" s="86"/>
      <c r="HR15" s="86"/>
      <c r="HS15" s="86"/>
      <c r="HT15" s="86"/>
      <c r="HU15" s="86"/>
      <c r="HV15" s="86"/>
      <c r="HW15" s="86"/>
      <c r="HX15" s="86"/>
      <c r="HY15" s="86"/>
      <c r="IA15" s="86"/>
      <c r="IB15" s="86"/>
      <c r="IC15" s="86"/>
      <c r="ID15" s="86"/>
      <c r="IE15" s="86"/>
      <c r="IF15" s="86"/>
      <c r="IG15" s="86"/>
      <c r="IH15" s="86"/>
      <c r="IJ15" s="86"/>
      <c r="IK15" s="86"/>
      <c r="IL15" s="86"/>
      <c r="IM15" s="86"/>
      <c r="IN15" s="86"/>
      <c r="IO15" s="86"/>
      <c r="IP15" s="86"/>
      <c r="IQ15" s="86"/>
      <c r="IS15" s="86"/>
      <c r="IT15" s="86"/>
      <c r="IU15" s="86"/>
      <c r="IV15" s="86"/>
      <c r="IW15" s="86"/>
      <c r="IX15" s="86"/>
      <c r="IY15" s="86"/>
      <c r="IZ15" s="86"/>
      <c r="JB15" s="86"/>
      <c r="JC15" s="86"/>
      <c r="JD15" s="86"/>
      <c r="JE15" s="86"/>
      <c r="JF15" s="86"/>
      <c r="JH15" s="86"/>
      <c r="JI15" s="86"/>
      <c r="JK15" s="86"/>
      <c r="JL15" s="86"/>
      <c r="JM15" s="86"/>
      <c r="JN15" s="86"/>
      <c r="JO15" s="86"/>
      <c r="JP15" s="86"/>
      <c r="JQ15" s="86"/>
      <c r="JR15" s="86"/>
      <c r="JT15" s="86"/>
      <c r="JU15" s="86"/>
      <c r="JV15" s="86"/>
      <c r="JW15" s="86"/>
      <c r="JX15" s="86"/>
      <c r="JY15" s="86"/>
      <c r="JZ15" s="86"/>
      <c r="KA15" s="86"/>
      <c r="KC15" s="86"/>
      <c r="KD15" s="86"/>
      <c r="KE15" s="86"/>
      <c r="KF15" s="86"/>
      <c r="KG15" s="86"/>
      <c r="KH15" s="86"/>
      <c r="KI15" s="86"/>
      <c r="KJ15" s="86"/>
      <c r="KL15" s="86"/>
      <c r="KM15" s="86"/>
      <c r="KN15" s="86"/>
      <c r="KO15" s="86"/>
      <c r="KP15" s="86"/>
      <c r="KQ15" s="86"/>
      <c r="KR15" s="86"/>
      <c r="KS15" s="86"/>
      <c r="KU15" s="86"/>
      <c r="KV15" s="86"/>
      <c r="KW15" s="86"/>
      <c r="KX15" s="86"/>
      <c r="KY15" s="86"/>
      <c r="KZ15" s="86"/>
      <c r="LA15" s="86"/>
      <c r="LB15" s="86"/>
      <c r="LD15" s="86"/>
      <c r="LE15" s="86"/>
      <c r="LF15" s="86"/>
      <c r="LG15" s="86"/>
      <c r="LI15" s="86"/>
      <c r="LJ15" s="86"/>
      <c r="LK15" s="86"/>
      <c r="LM15" s="86"/>
      <c r="LN15" s="86"/>
      <c r="LO15" s="86"/>
      <c r="LP15" s="86"/>
      <c r="LQ15" s="86"/>
      <c r="LR15" s="86"/>
      <c r="LS15" s="86"/>
      <c r="LT15" s="86"/>
      <c r="LV15" s="86"/>
      <c r="LW15" s="86"/>
      <c r="LX15" s="86"/>
      <c r="LY15" s="86"/>
      <c r="LZ15" s="86"/>
      <c r="MA15" s="86"/>
      <c r="MB15" s="86"/>
      <c r="MC15" s="86"/>
      <c r="MN15" s="86"/>
      <c r="MO15" s="86"/>
      <c r="MP15" s="86"/>
      <c r="MQ15" s="86"/>
      <c r="MR15" s="86"/>
      <c r="MS15" s="86"/>
      <c r="MT15" s="86"/>
      <c r="MU15" s="86"/>
      <c r="MW15" s="86"/>
      <c r="MX15" s="86"/>
      <c r="MY15" s="86"/>
      <c r="MZ15" s="86"/>
      <c r="NA15" s="86"/>
      <c r="NB15" s="86"/>
      <c r="NC15" s="86"/>
      <c r="ND15" s="86"/>
      <c r="NF15" s="86"/>
      <c r="NG15" s="86"/>
      <c r="NH15" s="86"/>
      <c r="NI15" s="86"/>
      <c r="NJ15" s="86"/>
      <c r="NK15" s="86"/>
      <c r="NL15" s="86"/>
      <c r="NM15" s="86"/>
      <c r="NO15" s="86"/>
      <c r="NP15" s="86"/>
      <c r="NQ15" s="86"/>
      <c r="NR15" s="86"/>
      <c r="NS15" s="86"/>
      <c r="NT15" s="86"/>
      <c r="NU15" s="86"/>
      <c r="NV15" s="86"/>
      <c r="NX15" s="86"/>
      <c r="NY15" s="86"/>
      <c r="NZ15" s="86"/>
      <c r="OA15" s="86"/>
      <c r="OB15" s="86"/>
      <c r="OC15" s="86"/>
      <c r="OD15" s="86"/>
      <c r="OE15" s="86"/>
      <c r="OG15" s="86"/>
      <c r="OH15" s="86"/>
      <c r="OI15" s="86"/>
      <c r="OJ15" s="86"/>
      <c r="OK15" s="86"/>
      <c r="OL15" s="86"/>
      <c r="OM15" s="86"/>
      <c r="ON15" s="86"/>
      <c r="OP15" s="86"/>
      <c r="OQ15" s="86"/>
      <c r="OR15" s="86"/>
      <c r="OS15" s="86"/>
      <c r="OT15" s="86"/>
      <c r="OU15" s="86"/>
      <c r="OV15" s="86"/>
      <c r="OW15" s="86"/>
      <c r="OY15" s="86"/>
      <c r="OZ15" s="86"/>
      <c r="PA15" s="86"/>
      <c r="PB15" s="86"/>
      <c r="PC15" s="86"/>
      <c r="PD15" s="86"/>
      <c r="PE15" s="86"/>
      <c r="PF15" s="86"/>
      <c r="PH15" s="86"/>
      <c r="PI15" s="86"/>
      <c r="PJ15" s="86"/>
      <c r="PK15" s="86"/>
      <c r="PL15" s="86"/>
      <c r="PM15" s="86"/>
      <c r="PN15" s="86"/>
      <c r="PQ15" s="86"/>
      <c r="PR15" s="86"/>
      <c r="PS15" s="86"/>
      <c r="PT15" s="86"/>
      <c r="PU15" s="86"/>
      <c r="PV15" s="86"/>
      <c r="PW15" s="86"/>
      <c r="PX15" s="86"/>
      <c r="PZ15" s="86"/>
      <c r="QA15" s="86"/>
      <c r="QB15" s="86"/>
      <c r="QC15" s="86"/>
      <c r="QD15" s="86"/>
      <c r="QE15" s="86"/>
      <c r="QF15" s="86"/>
      <c r="QG15" s="86"/>
      <c r="QN15" s="86"/>
      <c r="QO15" s="86"/>
      <c r="QR15" s="86"/>
      <c r="QS15" s="86"/>
      <c r="QT15" s="86"/>
      <c r="QU15" s="86"/>
      <c r="QV15" s="86"/>
      <c r="QW15" s="86"/>
      <c r="QX15" s="86"/>
      <c r="QY15" s="86"/>
      <c r="RA15" s="86"/>
      <c r="RB15" s="86"/>
      <c r="RC15" s="86"/>
      <c r="RD15" s="86"/>
      <c r="RE15" s="86"/>
      <c r="RF15" s="86"/>
      <c r="RG15" s="86"/>
      <c r="RH15" s="86"/>
      <c r="RJ15" s="86"/>
      <c r="RL15" s="86"/>
      <c r="RM15" s="86"/>
      <c r="RO15" s="86"/>
      <c r="RP15" s="86"/>
      <c r="RQ15" s="86"/>
      <c r="RS15" s="86"/>
      <c r="RT15" s="86"/>
      <c r="RU15" s="86"/>
      <c r="RV15" s="86"/>
      <c r="RW15" s="86"/>
      <c r="RX15" s="86"/>
      <c r="RY15" s="86"/>
      <c r="RZ15" s="86"/>
      <c r="TB15" s="86"/>
      <c r="TC15" s="86"/>
      <c r="TD15" s="86"/>
      <c r="TE15" s="86"/>
      <c r="TF15" s="86"/>
      <c r="TG15" s="86"/>
      <c r="TH15" s="86"/>
      <c r="TI15" s="86"/>
      <c r="TJ15" s="86"/>
      <c r="TL15" s="86"/>
      <c r="TM15" s="86"/>
      <c r="TN15" s="86"/>
      <c r="TO15" s="86"/>
      <c r="TP15" s="86"/>
      <c r="TQ15" s="86"/>
      <c r="TR15" s="86"/>
      <c r="TS15" s="86"/>
      <c r="TT15" s="86"/>
      <c r="TU15" s="86"/>
      <c r="TV15" s="86"/>
      <c r="TW15" s="86"/>
      <c r="TX15" s="86"/>
      <c r="TY15" s="86"/>
      <c r="TZ15" s="86"/>
      <c r="UA15" s="86"/>
      <c r="UB15" s="86"/>
      <c r="UD15" s="86"/>
      <c r="UE15" s="86"/>
      <c r="UF15" s="86"/>
      <c r="UG15" s="86"/>
      <c r="UH15" s="86"/>
      <c r="UI15" s="86"/>
      <c r="UJ15" s="86"/>
      <c r="UK15" s="86"/>
      <c r="UM15" s="86"/>
      <c r="UN15" s="86"/>
      <c r="UO15" s="86"/>
      <c r="UP15" s="86"/>
      <c r="UR15" s="86"/>
      <c r="US15" s="86"/>
      <c r="UT15" s="86"/>
      <c r="UV15" s="86"/>
      <c r="UW15" s="86"/>
      <c r="UX15" s="86"/>
      <c r="UY15" s="86"/>
      <c r="UZ15" s="86"/>
      <c r="VA15" s="86"/>
      <c r="VB15" s="86"/>
      <c r="VC15" s="86"/>
    </row>
    <row r="16" spans="1:575" s="8" customFormat="1" ht="15"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K16" s="86"/>
      <c r="AL16" s="86"/>
      <c r="AM16" s="86"/>
      <c r="AN16" s="86"/>
      <c r="AO16" s="86"/>
      <c r="AP16" s="86"/>
      <c r="AQ16" s="86"/>
      <c r="AR16" s="86"/>
      <c r="AT16" s="86"/>
      <c r="AU16" s="86"/>
      <c r="AV16" s="86"/>
      <c r="AW16" s="86"/>
      <c r="AX16" s="86"/>
      <c r="AY16" s="86"/>
      <c r="AZ16" s="86"/>
      <c r="BA16" s="86"/>
      <c r="BC16" s="86"/>
      <c r="BD16" s="86"/>
      <c r="BE16" s="86"/>
      <c r="BF16" s="86"/>
      <c r="BG16" s="86"/>
      <c r="BH16" s="86"/>
      <c r="BI16" s="86"/>
      <c r="BJ16" s="86"/>
      <c r="BL16" s="86"/>
      <c r="BM16" s="86"/>
      <c r="BN16" s="86"/>
      <c r="BO16" s="86"/>
      <c r="BP16" s="86"/>
      <c r="BQ16" s="86"/>
      <c r="BR16" s="86"/>
      <c r="BS16" s="86"/>
      <c r="BU16" s="86"/>
      <c r="BV16" s="86"/>
      <c r="BW16" s="86"/>
      <c r="BX16" s="86"/>
      <c r="BY16" s="86"/>
      <c r="BZ16" s="86"/>
      <c r="CA16" s="86"/>
      <c r="CB16" s="86"/>
      <c r="CC16" s="86"/>
      <c r="CD16" s="86"/>
      <c r="CE16" s="86"/>
      <c r="CF16" s="86"/>
      <c r="CG16" s="86"/>
      <c r="CH16" s="86"/>
      <c r="CI16" s="86"/>
      <c r="CJ16" s="86"/>
      <c r="CK16" s="86"/>
      <c r="CM16" s="86"/>
      <c r="CN16" s="86"/>
      <c r="CO16" s="86"/>
      <c r="CP16" s="86"/>
      <c r="CQ16" s="86"/>
      <c r="CR16" s="86"/>
      <c r="CS16" s="86"/>
      <c r="CT16" s="86"/>
      <c r="CV16" s="86"/>
      <c r="CW16" s="86"/>
      <c r="CX16" s="86"/>
      <c r="CY16" s="86"/>
      <c r="CZ16" s="86"/>
      <c r="DA16" s="86"/>
      <c r="DB16" s="86"/>
      <c r="DC16" s="86"/>
      <c r="DE16" s="86"/>
      <c r="DF16" s="86"/>
      <c r="DG16" s="86"/>
      <c r="DH16" s="86"/>
      <c r="DI16" s="86"/>
      <c r="DJ16" s="86"/>
      <c r="DK16" s="86"/>
      <c r="DL16" s="86"/>
      <c r="DN16" s="86"/>
      <c r="DO16" s="86"/>
      <c r="DP16" s="86"/>
      <c r="DQ16" s="86"/>
      <c r="DR16" s="86"/>
      <c r="DS16" s="86"/>
      <c r="DT16" s="86"/>
      <c r="DU16" s="86"/>
      <c r="DW16" s="86"/>
      <c r="DX16" s="86"/>
      <c r="DY16" s="86"/>
      <c r="DZ16" s="86"/>
      <c r="EB16" s="86"/>
      <c r="EC16" s="86"/>
      <c r="ED16" s="86"/>
      <c r="EF16" s="86"/>
      <c r="EG16" s="86"/>
      <c r="EH16" s="86"/>
      <c r="EI16" s="86"/>
      <c r="EJ16" s="86"/>
      <c r="EK16" s="86"/>
      <c r="EL16" s="86"/>
      <c r="EM16" s="86"/>
      <c r="EO16" s="86"/>
      <c r="EP16" s="86"/>
      <c r="EQ16" s="86"/>
      <c r="ER16" s="86"/>
      <c r="ES16" s="86"/>
      <c r="ET16" s="86"/>
      <c r="EU16" s="86"/>
      <c r="EV16" s="86"/>
      <c r="EX16" s="86"/>
      <c r="EY16" s="86"/>
      <c r="EZ16" s="86"/>
      <c r="FA16" s="86"/>
      <c r="FB16" s="86"/>
      <c r="FC16" s="86"/>
      <c r="FD16" s="86"/>
      <c r="FE16" s="86"/>
      <c r="FG16" s="86"/>
      <c r="FH16" s="86"/>
      <c r="FI16" s="86"/>
      <c r="FJ16" s="86"/>
      <c r="FK16" s="86"/>
      <c r="FL16" s="86"/>
      <c r="FM16" s="86"/>
      <c r="FN16" s="86"/>
      <c r="FP16" s="86"/>
      <c r="FQ16" s="86"/>
      <c r="FR16" s="86"/>
      <c r="FS16" s="86"/>
      <c r="FT16" s="86"/>
      <c r="FU16" s="86"/>
      <c r="FV16" s="86"/>
      <c r="FW16" s="86"/>
      <c r="FY16" s="86"/>
      <c r="FZ16" s="86"/>
      <c r="GA16" s="86"/>
      <c r="GB16" s="86"/>
      <c r="GC16" s="86"/>
      <c r="GD16" s="86"/>
      <c r="GE16" s="86"/>
      <c r="GF16" s="86"/>
      <c r="GH16" s="86"/>
      <c r="GI16" s="86"/>
      <c r="GJ16" s="86"/>
      <c r="GK16" s="86"/>
      <c r="GL16" s="86"/>
      <c r="GM16" s="86"/>
      <c r="GN16" s="86"/>
      <c r="GO16" s="86"/>
      <c r="GQ16" s="86"/>
      <c r="GR16" s="86"/>
      <c r="GS16" s="86"/>
      <c r="GT16" s="86"/>
      <c r="GU16" s="86"/>
      <c r="GV16" s="86"/>
      <c r="GW16" s="86"/>
      <c r="GX16" s="86"/>
      <c r="GZ16" s="86"/>
      <c r="HA16" s="86"/>
      <c r="HB16" s="86"/>
      <c r="HC16" s="86"/>
      <c r="HD16" s="86"/>
      <c r="HE16" s="86"/>
      <c r="HF16" s="86"/>
      <c r="HG16" s="86"/>
      <c r="HI16" s="86"/>
      <c r="HJ16" s="86"/>
      <c r="HK16" s="86"/>
      <c r="HL16" s="86"/>
      <c r="HM16" s="86"/>
      <c r="HN16" s="86"/>
      <c r="HO16" s="86"/>
      <c r="HP16" s="86"/>
      <c r="HR16" s="86"/>
      <c r="HS16" s="86"/>
      <c r="HT16" s="86"/>
      <c r="HU16" s="86"/>
      <c r="HV16" s="86"/>
      <c r="HW16" s="86"/>
      <c r="HX16" s="86"/>
      <c r="HY16" s="86"/>
      <c r="IA16" s="86"/>
      <c r="IB16" s="86"/>
      <c r="IC16" s="86"/>
      <c r="ID16" s="86"/>
      <c r="IE16" s="86"/>
      <c r="IF16" s="86"/>
      <c r="IG16" s="86"/>
      <c r="IH16" s="86"/>
      <c r="IJ16" s="86"/>
      <c r="IK16" s="86"/>
      <c r="IL16" s="86"/>
      <c r="IM16" s="86"/>
      <c r="IN16" s="86"/>
      <c r="IO16" s="86"/>
      <c r="IP16" s="86"/>
      <c r="IQ16" s="86"/>
      <c r="IS16" s="86"/>
      <c r="IT16" s="86"/>
      <c r="IU16" s="86"/>
      <c r="IV16" s="86"/>
      <c r="IW16" s="86"/>
      <c r="IX16" s="86"/>
      <c r="IY16" s="86"/>
      <c r="IZ16" s="86"/>
      <c r="JB16" s="86"/>
      <c r="JC16" s="86"/>
      <c r="JD16" s="86"/>
      <c r="JE16" s="86"/>
      <c r="JF16" s="86"/>
      <c r="JG16" s="86"/>
      <c r="JH16" s="86"/>
      <c r="JI16" s="86"/>
      <c r="JK16" s="86"/>
      <c r="JL16" s="86"/>
      <c r="JM16" s="86"/>
      <c r="JN16" s="86"/>
      <c r="JO16" s="86"/>
      <c r="JP16" s="86"/>
      <c r="JQ16" s="86"/>
      <c r="JR16" s="86"/>
      <c r="JT16" s="86"/>
      <c r="JU16" s="86"/>
      <c r="JV16" s="86"/>
      <c r="JW16" s="86"/>
      <c r="JX16" s="86"/>
      <c r="JY16" s="86"/>
      <c r="JZ16" s="86"/>
      <c r="KA16" s="86"/>
      <c r="KC16" s="86"/>
      <c r="KD16" s="86"/>
      <c r="KE16" s="86"/>
      <c r="KF16" s="86"/>
      <c r="KG16" s="86"/>
      <c r="KH16" s="86"/>
      <c r="KI16" s="86"/>
      <c r="KJ16" s="86"/>
      <c r="KL16" s="86"/>
      <c r="KM16" s="86"/>
      <c r="KN16" s="86"/>
      <c r="KO16" s="86"/>
      <c r="KP16" s="86"/>
      <c r="KQ16" s="86"/>
      <c r="KR16" s="86"/>
      <c r="KS16" s="86"/>
      <c r="KU16" s="86"/>
      <c r="KV16" s="86"/>
      <c r="KW16" s="86"/>
      <c r="KX16" s="86"/>
      <c r="KY16" s="86"/>
      <c r="KZ16" s="86"/>
      <c r="LA16" s="86"/>
      <c r="LB16" s="86"/>
      <c r="LD16" s="86"/>
      <c r="LE16" s="86"/>
      <c r="LF16" s="86"/>
      <c r="LG16" s="86"/>
      <c r="LI16" s="86"/>
      <c r="LJ16" s="86"/>
      <c r="LK16" s="86"/>
      <c r="LM16" s="86"/>
      <c r="LN16" s="86"/>
      <c r="LO16" s="86"/>
      <c r="LP16" s="86"/>
      <c r="LQ16" s="86"/>
      <c r="LR16" s="86"/>
      <c r="LS16" s="86"/>
      <c r="LT16" s="86"/>
      <c r="LV16" s="86"/>
      <c r="LW16" s="86"/>
      <c r="LX16" s="86"/>
      <c r="LY16" s="86"/>
      <c r="LZ16" s="86"/>
      <c r="MA16" s="86"/>
      <c r="MB16" s="86"/>
      <c r="MC16" s="86"/>
      <c r="ME16" s="86"/>
      <c r="MF16" s="86"/>
      <c r="MG16" s="86"/>
      <c r="MH16" s="86"/>
      <c r="MN16" s="86"/>
      <c r="MO16" s="86"/>
      <c r="MP16" s="86"/>
      <c r="MQ16" s="86"/>
      <c r="MR16" s="86"/>
      <c r="MS16" s="86"/>
      <c r="MT16" s="86"/>
      <c r="MU16" s="86"/>
      <c r="MW16" s="86"/>
      <c r="MX16" s="86"/>
      <c r="MY16" s="86"/>
      <c r="MZ16" s="86"/>
      <c r="NA16" s="86"/>
      <c r="NB16" s="86"/>
      <c r="NC16" s="86"/>
      <c r="ND16" s="86"/>
      <c r="NF16" s="86"/>
      <c r="NG16" s="86"/>
      <c r="NH16" s="86"/>
      <c r="NI16" s="86"/>
      <c r="NJ16" s="86"/>
      <c r="NK16" s="86"/>
      <c r="NL16" s="86"/>
      <c r="NM16" s="86"/>
      <c r="NO16" s="86"/>
      <c r="NP16" s="86"/>
      <c r="NQ16" s="86"/>
      <c r="NR16" s="86"/>
      <c r="NS16" s="86"/>
      <c r="NT16" s="86"/>
      <c r="NU16" s="86"/>
      <c r="NV16" s="86"/>
      <c r="NX16" s="86"/>
      <c r="NY16" s="86"/>
      <c r="NZ16" s="86"/>
      <c r="OA16" s="86"/>
      <c r="OB16" s="86"/>
      <c r="OC16" s="86"/>
      <c r="OD16" s="86"/>
      <c r="OE16" s="86"/>
      <c r="OG16" s="86"/>
      <c r="OH16" s="86"/>
      <c r="OI16" s="86"/>
      <c r="OJ16" s="86"/>
      <c r="OK16" s="86"/>
      <c r="OL16" s="86"/>
      <c r="OM16" s="86"/>
      <c r="ON16" s="86"/>
      <c r="OP16" s="86"/>
      <c r="OQ16" s="86"/>
      <c r="OR16" s="86"/>
      <c r="OS16" s="86"/>
      <c r="OT16" s="86"/>
      <c r="OU16" s="86"/>
      <c r="OV16" s="86"/>
      <c r="OW16" s="86"/>
      <c r="OY16" s="86"/>
      <c r="OZ16" s="86"/>
      <c r="PA16" s="86"/>
      <c r="PB16" s="86"/>
      <c r="PC16" s="86"/>
      <c r="PD16" s="86"/>
      <c r="PE16" s="86"/>
      <c r="PF16" s="86"/>
      <c r="PH16" s="86"/>
      <c r="PJ16" s="86"/>
      <c r="PK16" s="86"/>
      <c r="PL16" s="86"/>
      <c r="PM16" s="86"/>
      <c r="PN16" s="86"/>
      <c r="PO16" s="86"/>
      <c r="PQ16" s="86"/>
      <c r="PR16" s="86"/>
      <c r="PS16" s="86"/>
      <c r="PT16" s="86"/>
      <c r="PU16" s="86"/>
      <c r="PV16" s="86"/>
      <c r="PW16" s="86"/>
      <c r="PX16" s="86"/>
      <c r="PZ16" s="86"/>
      <c r="QA16" s="86"/>
      <c r="QB16" s="86"/>
      <c r="QC16" s="86"/>
      <c r="QD16" s="86"/>
      <c r="QE16" s="86"/>
      <c r="QF16" s="86"/>
      <c r="QG16" s="86"/>
      <c r="QN16" s="86"/>
      <c r="QO16" s="86"/>
      <c r="QR16" s="86"/>
      <c r="QS16" s="86"/>
      <c r="QT16" s="86"/>
      <c r="QU16" s="86"/>
      <c r="QV16" s="86"/>
      <c r="QW16" s="86"/>
      <c r="QX16" s="86"/>
      <c r="QY16" s="86"/>
      <c r="RA16" s="86"/>
      <c r="RB16" s="86"/>
      <c r="RC16" s="86"/>
      <c r="RD16" s="86"/>
      <c r="RE16" s="86"/>
      <c r="RF16" s="86"/>
      <c r="RG16" s="86"/>
      <c r="RH16" s="86"/>
      <c r="RO16" s="86"/>
      <c r="RP16" s="86"/>
      <c r="RS16" s="86"/>
      <c r="RT16" s="86"/>
      <c r="RU16" s="86"/>
      <c r="RV16" s="86"/>
      <c r="RW16" s="86"/>
      <c r="RX16" s="86"/>
      <c r="RY16" s="86"/>
      <c r="RZ16" s="86"/>
      <c r="TB16" s="86"/>
      <c r="TC16" s="86"/>
      <c r="TD16" s="86"/>
      <c r="TE16" s="86"/>
      <c r="TF16" s="86"/>
      <c r="TG16" s="86"/>
      <c r="TH16" s="86"/>
      <c r="TI16" s="86"/>
      <c r="TJ16" s="86"/>
      <c r="TL16" s="86"/>
      <c r="TM16" s="86"/>
      <c r="TN16" s="86"/>
      <c r="TO16" s="86"/>
      <c r="TP16" s="86"/>
      <c r="TQ16" s="86"/>
      <c r="TR16" s="86"/>
      <c r="TS16" s="86"/>
      <c r="TT16" s="86"/>
      <c r="TU16" s="86"/>
      <c r="TV16" s="86"/>
      <c r="TW16" s="86"/>
      <c r="TX16" s="86"/>
      <c r="TY16" s="86"/>
      <c r="TZ16" s="86"/>
      <c r="UA16" s="86"/>
      <c r="UB16" s="86"/>
      <c r="UD16" s="86"/>
      <c r="UE16" s="86"/>
      <c r="UF16" s="86"/>
      <c r="UG16" s="86"/>
      <c r="UH16" s="86"/>
      <c r="UI16" s="86"/>
      <c r="UJ16" s="86"/>
      <c r="UK16" s="86"/>
      <c r="UM16" s="86"/>
      <c r="UN16" s="86"/>
      <c r="UO16" s="86"/>
      <c r="UP16" s="86"/>
      <c r="UR16" s="86"/>
      <c r="US16" s="86"/>
      <c r="UT16" s="86"/>
      <c r="UV16" s="86"/>
      <c r="UW16" s="86"/>
      <c r="UX16" s="86"/>
      <c r="UY16" s="86"/>
      <c r="UZ16" s="86"/>
      <c r="VA16" s="86"/>
      <c r="VB16" s="86"/>
      <c r="VC16" s="86"/>
    </row>
    <row r="17" spans="2:575" s="8" customFormat="1" ht="15"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K17" s="86"/>
      <c r="AL17" s="86"/>
      <c r="AM17" s="86"/>
      <c r="AN17" s="86"/>
      <c r="AO17" s="86"/>
      <c r="AP17" s="86"/>
      <c r="AQ17" s="86"/>
      <c r="AR17" s="86"/>
      <c r="AT17" s="86"/>
      <c r="AU17" s="86"/>
      <c r="AV17" s="86"/>
      <c r="AW17" s="86"/>
      <c r="AX17" s="86"/>
      <c r="AY17" s="86"/>
      <c r="AZ17" s="86"/>
      <c r="BA17" s="86"/>
      <c r="BC17" s="86"/>
      <c r="BD17" s="86"/>
      <c r="BE17" s="86"/>
      <c r="BF17" s="86"/>
      <c r="BG17" s="86"/>
      <c r="BH17" s="86"/>
      <c r="BI17" s="86"/>
      <c r="BJ17" s="86"/>
      <c r="BL17" s="86"/>
      <c r="BM17" s="86"/>
      <c r="BN17" s="86"/>
      <c r="BO17" s="86"/>
      <c r="BP17" s="86"/>
      <c r="BQ17" s="86"/>
      <c r="BR17" s="86"/>
      <c r="BS17" s="86"/>
      <c r="BU17" s="86"/>
      <c r="BV17" s="86"/>
      <c r="BW17" s="86"/>
      <c r="BX17" s="86"/>
      <c r="BY17" s="86"/>
      <c r="BZ17" s="86"/>
      <c r="CA17" s="86"/>
      <c r="CB17" s="86"/>
      <c r="CC17" s="86"/>
      <c r="CD17" s="86"/>
      <c r="CE17" s="86"/>
      <c r="CF17" s="86"/>
      <c r="CG17" s="86"/>
      <c r="CH17" s="86"/>
      <c r="CI17" s="86"/>
      <c r="CJ17" s="86"/>
      <c r="CK17" s="86"/>
      <c r="CM17" s="86"/>
      <c r="CN17" s="86"/>
      <c r="CO17" s="86"/>
      <c r="CP17" s="86"/>
      <c r="CQ17" s="86"/>
      <c r="CR17" s="86"/>
      <c r="CS17" s="86"/>
      <c r="CT17" s="86"/>
      <c r="CV17" s="86"/>
      <c r="CW17" s="86"/>
      <c r="CX17" s="86"/>
      <c r="CY17" s="86"/>
      <c r="CZ17" s="86"/>
      <c r="DA17" s="86"/>
      <c r="DB17" s="86"/>
      <c r="DC17" s="86"/>
      <c r="DE17" s="86"/>
      <c r="DF17" s="86"/>
      <c r="DG17" s="86"/>
      <c r="DH17" s="86"/>
      <c r="DI17" s="86"/>
      <c r="DJ17" s="86"/>
      <c r="DK17" s="86"/>
      <c r="DL17" s="86"/>
      <c r="DN17" s="86"/>
      <c r="DO17" s="86"/>
      <c r="DP17" s="86"/>
      <c r="DQ17" s="86"/>
      <c r="DR17" s="86"/>
      <c r="DS17" s="86"/>
      <c r="DT17" s="86"/>
      <c r="DU17" s="86"/>
      <c r="DW17" s="86"/>
      <c r="DX17" s="86"/>
      <c r="DY17" s="86"/>
      <c r="DZ17" s="86"/>
      <c r="EB17" s="86"/>
      <c r="EC17" s="86"/>
      <c r="ED17" s="86"/>
      <c r="EF17" s="86"/>
      <c r="EG17" s="86"/>
      <c r="EH17" s="86"/>
      <c r="EI17" s="86"/>
      <c r="EJ17" s="86"/>
      <c r="EK17" s="86"/>
      <c r="EL17" s="86"/>
      <c r="EM17" s="86"/>
      <c r="EO17" s="86"/>
      <c r="EP17" s="86"/>
      <c r="EQ17" s="86"/>
      <c r="ER17" s="86"/>
      <c r="ES17" s="86"/>
      <c r="ET17" s="86"/>
      <c r="EU17" s="86"/>
      <c r="EV17" s="86"/>
      <c r="EX17" s="86"/>
      <c r="EY17" s="86"/>
      <c r="EZ17" s="86"/>
      <c r="FA17" s="86"/>
      <c r="FB17" s="86"/>
      <c r="FC17" s="86"/>
      <c r="FD17" s="86"/>
      <c r="FE17" s="86"/>
      <c r="FG17" s="86"/>
      <c r="FH17" s="86"/>
      <c r="FI17" s="86"/>
      <c r="FJ17" s="86"/>
      <c r="FK17" s="86"/>
      <c r="FL17" s="86"/>
      <c r="FM17" s="86"/>
      <c r="FN17" s="86"/>
      <c r="FP17" s="86"/>
      <c r="FQ17" s="86"/>
      <c r="FR17" s="86"/>
      <c r="FS17" s="86"/>
      <c r="FT17" s="86"/>
      <c r="FU17" s="86"/>
      <c r="FV17" s="86"/>
      <c r="FW17" s="86"/>
      <c r="FY17" s="86"/>
      <c r="FZ17" s="86"/>
      <c r="GA17" s="86"/>
      <c r="GB17" s="86"/>
      <c r="GC17" s="86"/>
      <c r="GD17" s="86"/>
      <c r="GE17" s="86"/>
      <c r="GH17" s="86"/>
      <c r="GI17" s="86"/>
      <c r="GJ17" s="86"/>
      <c r="GK17" s="86"/>
      <c r="GL17" s="86"/>
      <c r="GM17" s="86"/>
      <c r="GN17" s="86"/>
      <c r="GO17" s="86"/>
      <c r="GQ17" s="86"/>
      <c r="GR17" s="86"/>
      <c r="GS17" s="86"/>
      <c r="GT17" s="86"/>
      <c r="GU17" s="86"/>
      <c r="GV17" s="86"/>
      <c r="GW17" s="86"/>
      <c r="GX17" s="86"/>
      <c r="GZ17" s="86"/>
      <c r="HA17" s="86"/>
      <c r="HB17" s="86"/>
      <c r="HC17" s="86"/>
      <c r="HD17" s="86"/>
      <c r="HE17" s="86"/>
      <c r="HF17" s="86"/>
      <c r="HG17" s="86"/>
      <c r="HI17" s="86"/>
      <c r="HJ17" s="86"/>
      <c r="HK17" s="86"/>
      <c r="HL17" s="86"/>
      <c r="HM17" s="86"/>
      <c r="HN17" s="86"/>
      <c r="HO17" s="86"/>
      <c r="HP17" s="86"/>
      <c r="HR17" s="86"/>
      <c r="HS17" s="86"/>
      <c r="HT17" s="86"/>
      <c r="HU17" s="86"/>
      <c r="HV17" s="86"/>
      <c r="HW17" s="86"/>
      <c r="HX17" s="86"/>
      <c r="HY17" s="86"/>
      <c r="IA17" s="86"/>
      <c r="IB17" s="86"/>
      <c r="IC17" s="86"/>
      <c r="ID17" s="86"/>
      <c r="IE17" s="86"/>
      <c r="IF17" s="86"/>
      <c r="IG17" s="86"/>
      <c r="IH17" s="86"/>
      <c r="IJ17" s="86"/>
      <c r="IK17" s="86"/>
      <c r="IL17" s="86"/>
      <c r="IM17" s="86"/>
      <c r="IN17" s="86"/>
      <c r="IO17" s="86"/>
      <c r="IP17" s="86"/>
      <c r="IQ17" s="86"/>
      <c r="IS17" s="86"/>
      <c r="IT17" s="86"/>
      <c r="IU17" s="86"/>
      <c r="IV17" s="86"/>
      <c r="IW17" s="86"/>
      <c r="IX17" s="86"/>
      <c r="IY17" s="86"/>
      <c r="IZ17" s="86"/>
      <c r="JB17" s="86"/>
      <c r="JC17" s="86"/>
      <c r="JD17" s="86"/>
      <c r="JE17" s="86"/>
      <c r="JF17" s="86"/>
      <c r="JG17" s="86"/>
      <c r="JH17" s="86"/>
      <c r="JI17" s="86"/>
      <c r="JK17" s="86"/>
      <c r="JL17" s="86"/>
      <c r="JM17" s="86"/>
      <c r="JN17" s="86"/>
      <c r="JO17" s="86"/>
      <c r="JP17" s="86"/>
      <c r="JQ17" s="86"/>
      <c r="JR17" s="86"/>
      <c r="JT17" s="86"/>
      <c r="JU17" s="86"/>
      <c r="JV17" s="86"/>
      <c r="JW17" s="86"/>
      <c r="JX17" s="86"/>
      <c r="JY17" s="86"/>
      <c r="JZ17" s="86"/>
      <c r="KA17" s="86"/>
      <c r="KC17" s="86"/>
      <c r="KD17" s="86"/>
      <c r="KE17" s="86"/>
      <c r="KF17" s="86"/>
      <c r="KG17" s="86"/>
      <c r="KH17" s="86"/>
      <c r="KI17" s="86"/>
      <c r="KJ17" s="86"/>
      <c r="KL17" s="86"/>
      <c r="KM17" s="86"/>
      <c r="KN17" s="86"/>
      <c r="KO17" s="86"/>
      <c r="KP17" s="86"/>
      <c r="KQ17" s="86"/>
      <c r="KR17" s="86"/>
      <c r="KS17" s="86"/>
      <c r="KU17" s="86"/>
      <c r="KV17" s="86"/>
      <c r="KW17" s="86"/>
      <c r="KX17" s="86"/>
      <c r="KY17" s="86"/>
      <c r="KZ17" s="86"/>
      <c r="LA17" s="86"/>
      <c r="LB17" s="86"/>
      <c r="LD17" s="86"/>
      <c r="LF17" s="86"/>
      <c r="LG17" s="86"/>
      <c r="LI17" s="86"/>
      <c r="LJ17" s="86"/>
      <c r="LK17" s="86"/>
      <c r="LM17" s="86"/>
      <c r="LN17" s="86"/>
      <c r="LO17" s="86"/>
      <c r="LP17" s="86"/>
      <c r="LQ17" s="86"/>
      <c r="LR17" s="86"/>
      <c r="LS17" s="86"/>
      <c r="LT17" s="86"/>
      <c r="LV17" s="86"/>
      <c r="LW17" s="86"/>
      <c r="LX17" s="86"/>
      <c r="LY17" s="86"/>
      <c r="LZ17" s="86"/>
      <c r="MA17" s="86"/>
      <c r="MB17" s="86"/>
      <c r="MC17" s="86"/>
      <c r="MN17" s="86"/>
      <c r="MO17" s="86"/>
      <c r="MP17" s="86"/>
      <c r="MQ17" s="86"/>
      <c r="MR17" s="86"/>
      <c r="MS17" s="86"/>
      <c r="MT17" s="86"/>
      <c r="MU17" s="86"/>
      <c r="MW17" s="86"/>
      <c r="MX17" s="86"/>
      <c r="MY17" s="86"/>
      <c r="MZ17" s="86"/>
      <c r="NA17" s="86"/>
      <c r="NB17" s="86"/>
      <c r="NC17" s="86"/>
      <c r="ND17" s="86"/>
      <c r="NF17" s="86"/>
      <c r="NG17" s="86"/>
      <c r="NH17" s="86"/>
      <c r="NI17" s="86"/>
      <c r="NJ17" s="86"/>
      <c r="NK17" s="86"/>
      <c r="NL17" s="86"/>
      <c r="NM17" s="86"/>
      <c r="NO17" s="86"/>
      <c r="NP17" s="86"/>
      <c r="NQ17" s="86"/>
      <c r="NR17" s="86"/>
      <c r="NS17" s="86"/>
      <c r="NT17" s="86"/>
      <c r="NU17" s="86"/>
      <c r="NV17" s="86"/>
      <c r="NX17" s="86"/>
      <c r="NY17" s="86"/>
      <c r="NZ17" s="86"/>
      <c r="OA17" s="86"/>
      <c r="OB17" s="86"/>
      <c r="OC17" s="86"/>
      <c r="OD17" s="86"/>
      <c r="OE17" s="86"/>
      <c r="OH17" s="86"/>
      <c r="OI17" s="86"/>
      <c r="OJ17" s="86"/>
      <c r="OK17" s="86"/>
      <c r="OL17" s="86"/>
      <c r="OM17" s="86"/>
      <c r="ON17" s="86"/>
      <c r="OP17" s="86"/>
      <c r="OQ17" s="86"/>
      <c r="OR17" s="86"/>
      <c r="OS17" s="86"/>
      <c r="OT17" s="86"/>
      <c r="OU17" s="86"/>
      <c r="OV17" s="86"/>
      <c r="OW17" s="86"/>
      <c r="OY17" s="86"/>
      <c r="OZ17" s="86"/>
      <c r="PA17" s="86"/>
      <c r="PB17" s="86"/>
      <c r="PC17" s="86"/>
      <c r="PD17" s="86"/>
      <c r="PE17" s="86"/>
      <c r="PF17" s="86"/>
      <c r="PH17" s="86"/>
      <c r="PI17" s="86"/>
      <c r="PJ17" s="86"/>
      <c r="PK17" s="86"/>
      <c r="PL17" s="86"/>
      <c r="PM17" s="86"/>
      <c r="PN17" s="86"/>
      <c r="PO17" s="86"/>
      <c r="PQ17" s="86"/>
      <c r="PR17" s="86"/>
      <c r="PS17" s="86"/>
      <c r="PT17" s="86"/>
      <c r="PU17" s="86"/>
      <c r="PV17" s="86"/>
      <c r="PW17" s="86"/>
      <c r="PX17" s="86"/>
      <c r="PZ17" s="86"/>
      <c r="QA17" s="86"/>
      <c r="QB17" s="86"/>
      <c r="QC17" s="86"/>
      <c r="QD17" s="86"/>
      <c r="QE17" s="86"/>
      <c r="QF17" s="86"/>
      <c r="QG17" s="86"/>
      <c r="QN17" s="86"/>
      <c r="QO17" s="86"/>
      <c r="QR17" s="86"/>
      <c r="QS17" s="86"/>
      <c r="QT17" s="86"/>
      <c r="QU17" s="86"/>
      <c r="QV17" s="86"/>
      <c r="QW17" s="86"/>
      <c r="QX17" s="86"/>
      <c r="QY17" s="86"/>
      <c r="RA17" s="86"/>
      <c r="RB17" s="86"/>
      <c r="RC17" s="86"/>
      <c r="RD17" s="86"/>
      <c r="RE17" s="86"/>
      <c r="RF17" s="86"/>
      <c r="RG17" s="86"/>
      <c r="RH17" s="86"/>
      <c r="RO17" s="86"/>
      <c r="RP17" s="86"/>
      <c r="RS17" s="86"/>
      <c r="RT17" s="86"/>
      <c r="RU17" s="86"/>
      <c r="RV17" s="86"/>
      <c r="RW17" s="86"/>
      <c r="RX17" s="86"/>
      <c r="RY17" s="86"/>
      <c r="RZ17" s="86"/>
      <c r="TB17" s="86"/>
      <c r="TC17" s="86"/>
      <c r="TD17" s="86"/>
      <c r="TE17" s="86"/>
      <c r="TF17" s="86"/>
      <c r="TG17" s="86"/>
      <c r="TH17" s="86"/>
      <c r="TI17" s="86"/>
      <c r="TJ17" s="86"/>
      <c r="TL17" s="86"/>
      <c r="TM17" s="86"/>
      <c r="TN17" s="86"/>
      <c r="TO17" s="86"/>
      <c r="TP17" s="86"/>
      <c r="TQ17" s="86"/>
      <c r="TR17" s="86"/>
      <c r="TS17" s="86"/>
      <c r="TT17" s="86"/>
      <c r="TU17" s="86"/>
      <c r="TV17" s="86"/>
      <c r="TW17" s="86"/>
      <c r="TX17" s="86"/>
      <c r="TY17" s="86"/>
      <c r="TZ17" s="86"/>
      <c r="UA17" s="86"/>
      <c r="UB17" s="86"/>
      <c r="UD17" s="86"/>
      <c r="UE17" s="86"/>
      <c r="UF17" s="86"/>
      <c r="UG17" s="86"/>
      <c r="UH17" s="86"/>
      <c r="UI17" s="86"/>
      <c r="UJ17" s="86"/>
      <c r="UK17" s="86"/>
      <c r="UM17" s="86"/>
      <c r="UN17" s="86"/>
      <c r="UO17" s="86"/>
      <c r="UP17" s="86"/>
      <c r="UR17" s="86"/>
      <c r="US17" s="86"/>
      <c r="UT17" s="86"/>
      <c r="UV17" s="86"/>
      <c r="UW17" s="86"/>
      <c r="UX17" s="86"/>
      <c r="UY17" s="86"/>
      <c r="UZ17" s="86"/>
      <c r="VA17" s="86"/>
      <c r="VB17" s="86"/>
      <c r="VC17" s="86"/>
    </row>
    <row r="18" spans="2:575" s="8" customFormat="1" ht="15"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K18" s="86"/>
      <c r="AL18" s="86"/>
      <c r="AM18" s="86"/>
      <c r="AN18" s="86"/>
      <c r="AO18" s="86"/>
      <c r="AP18" s="86"/>
      <c r="AQ18" s="86"/>
      <c r="AR18" s="86"/>
      <c r="AT18" s="86"/>
      <c r="AU18" s="86"/>
      <c r="AV18" s="86"/>
      <c r="AW18" s="86"/>
      <c r="AX18" s="86"/>
      <c r="AY18" s="86"/>
      <c r="AZ18" s="86"/>
      <c r="BA18" s="86"/>
      <c r="BC18" s="86"/>
      <c r="BD18" s="86"/>
      <c r="BE18" s="86"/>
      <c r="BF18" s="86"/>
      <c r="BG18" s="86"/>
      <c r="BH18" s="86"/>
      <c r="BI18" s="86"/>
      <c r="BJ18" s="86"/>
      <c r="BL18" s="86"/>
      <c r="BM18" s="86"/>
      <c r="BN18" s="86"/>
      <c r="BO18" s="86"/>
      <c r="BP18" s="86"/>
      <c r="BQ18" s="86"/>
      <c r="BR18" s="86"/>
      <c r="BS18" s="86"/>
      <c r="BU18" s="86"/>
      <c r="BV18" s="86"/>
      <c r="BW18" s="86"/>
      <c r="BX18" s="86"/>
      <c r="BY18" s="86"/>
      <c r="BZ18" s="86"/>
      <c r="CA18" s="86"/>
      <c r="CB18" s="86"/>
      <c r="CD18" s="86"/>
      <c r="CE18" s="86"/>
      <c r="CF18" s="86"/>
      <c r="CG18" s="86"/>
      <c r="CH18" s="86"/>
      <c r="CI18" s="86"/>
      <c r="CJ18" s="86"/>
      <c r="CK18" s="86"/>
      <c r="CM18" s="86"/>
      <c r="CN18" s="86"/>
      <c r="CO18" s="86"/>
      <c r="CP18" s="86"/>
      <c r="CQ18" s="86"/>
      <c r="CR18" s="86"/>
      <c r="CS18" s="86"/>
      <c r="CT18" s="86"/>
      <c r="CV18" s="86"/>
      <c r="CW18" s="86"/>
      <c r="CX18" s="86"/>
      <c r="CY18" s="86"/>
      <c r="CZ18" s="86"/>
      <c r="DA18" s="86"/>
      <c r="DB18" s="86"/>
      <c r="DC18" s="86"/>
      <c r="DE18" s="86"/>
      <c r="DF18" s="86"/>
      <c r="DG18" s="86"/>
      <c r="DH18" s="86"/>
      <c r="DI18" s="86"/>
      <c r="DJ18" s="86"/>
      <c r="DK18" s="86"/>
      <c r="DL18" s="86"/>
      <c r="DN18" s="86"/>
      <c r="DO18" s="86"/>
      <c r="DP18" s="86"/>
      <c r="DQ18" s="86"/>
      <c r="DR18" s="86"/>
      <c r="DS18" s="86"/>
      <c r="DT18" s="86"/>
      <c r="DU18" s="86"/>
      <c r="DW18" s="86"/>
      <c r="DX18" s="86"/>
      <c r="DY18" s="86"/>
      <c r="DZ18" s="86"/>
      <c r="EA18" s="86"/>
      <c r="EB18" s="86"/>
      <c r="EC18" s="86"/>
      <c r="ED18" s="86"/>
      <c r="EF18" s="86"/>
      <c r="EG18" s="86"/>
      <c r="EH18" s="86"/>
      <c r="EI18" s="86"/>
      <c r="EJ18" s="86"/>
      <c r="EK18" s="86"/>
      <c r="EL18" s="86"/>
      <c r="EM18" s="86"/>
      <c r="EO18" s="86"/>
      <c r="EP18" s="86"/>
      <c r="EQ18" s="86"/>
      <c r="ER18" s="86"/>
      <c r="ES18" s="86"/>
      <c r="ET18" s="86"/>
      <c r="EU18" s="86"/>
      <c r="EV18" s="86"/>
      <c r="EX18" s="86"/>
      <c r="EY18" s="86"/>
      <c r="EZ18" s="86"/>
      <c r="FA18" s="86"/>
      <c r="FB18" s="86"/>
      <c r="FC18" s="86"/>
      <c r="FD18" s="86"/>
      <c r="FE18" s="86"/>
      <c r="FG18" s="86"/>
      <c r="FH18" s="86"/>
      <c r="FI18" s="86"/>
      <c r="FJ18" s="86"/>
      <c r="FK18" s="86"/>
      <c r="FL18" s="86"/>
      <c r="FM18" s="86"/>
      <c r="FN18" s="86"/>
      <c r="FP18" s="86"/>
      <c r="FQ18" s="86"/>
      <c r="FR18" s="86"/>
      <c r="FS18" s="86"/>
      <c r="FT18" s="86"/>
      <c r="FU18" s="86"/>
      <c r="FV18" s="86"/>
      <c r="FW18" s="86"/>
      <c r="FY18" s="86"/>
      <c r="FZ18" s="86"/>
      <c r="GA18" s="86"/>
      <c r="GB18" s="86"/>
      <c r="GC18" s="86"/>
      <c r="GD18" s="86"/>
      <c r="GE18" s="86"/>
      <c r="GF18" s="86"/>
      <c r="GH18" s="86"/>
      <c r="GI18" s="86"/>
      <c r="GJ18" s="86"/>
      <c r="GK18" s="86"/>
      <c r="GL18" s="86"/>
      <c r="GM18" s="86"/>
      <c r="GN18" s="86"/>
      <c r="GO18" s="86"/>
      <c r="GQ18" s="86"/>
      <c r="GR18" s="86"/>
      <c r="GS18" s="86"/>
      <c r="GT18" s="86"/>
      <c r="GU18" s="86"/>
      <c r="GV18" s="86"/>
      <c r="GW18" s="86"/>
      <c r="GX18" s="86"/>
      <c r="GZ18" s="86"/>
      <c r="HA18" s="86"/>
      <c r="HB18" s="86"/>
      <c r="HC18" s="86"/>
      <c r="HD18" s="86"/>
      <c r="HE18" s="86"/>
      <c r="HF18" s="86"/>
      <c r="HG18" s="86"/>
      <c r="HI18" s="86"/>
      <c r="HJ18" s="86"/>
      <c r="HK18" s="86"/>
      <c r="HL18" s="86"/>
      <c r="HM18" s="86"/>
      <c r="HN18" s="86"/>
      <c r="HO18" s="86"/>
      <c r="HP18" s="86"/>
      <c r="HR18" s="86"/>
      <c r="HS18" s="86"/>
      <c r="HT18" s="86"/>
      <c r="HU18" s="86"/>
      <c r="HV18" s="86"/>
      <c r="HW18" s="86"/>
      <c r="HX18" s="86"/>
      <c r="HY18" s="86"/>
      <c r="IA18" s="86"/>
      <c r="IB18" s="86"/>
      <c r="IC18" s="86"/>
      <c r="ID18" s="86"/>
      <c r="IE18" s="86"/>
      <c r="IF18" s="86"/>
      <c r="IG18" s="86"/>
      <c r="IH18" s="86"/>
      <c r="IJ18" s="86"/>
      <c r="IK18" s="86"/>
      <c r="IL18" s="86"/>
      <c r="IM18" s="86"/>
      <c r="IN18" s="86"/>
      <c r="IO18" s="86"/>
      <c r="IP18" s="86"/>
      <c r="IQ18" s="86"/>
      <c r="IS18" s="86"/>
      <c r="IT18" s="86"/>
      <c r="IU18" s="86"/>
      <c r="IV18" s="86"/>
      <c r="IW18" s="86"/>
      <c r="IX18" s="86"/>
      <c r="IY18" s="86"/>
      <c r="IZ18" s="86"/>
      <c r="JB18" s="86"/>
      <c r="JC18" s="86"/>
      <c r="JD18" s="86"/>
      <c r="JE18" s="86"/>
      <c r="JF18" s="86"/>
      <c r="JG18" s="86"/>
      <c r="JH18" s="86"/>
      <c r="JI18" s="86"/>
      <c r="JK18" s="86"/>
      <c r="JL18" s="86"/>
      <c r="JM18" s="86"/>
      <c r="JN18" s="86"/>
      <c r="JO18" s="86"/>
      <c r="JP18" s="86"/>
      <c r="JQ18" s="86"/>
      <c r="JR18" s="86"/>
      <c r="JT18" s="86"/>
      <c r="JU18" s="86"/>
      <c r="JV18" s="86"/>
      <c r="JW18" s="86"/>
      <c r="JX18" s="86"/>
      <c r="JY18" s="86"/>
      <c r="JZ18" s="86"/>
      <c r="KA18" s="86"/>
      <c r="KC18" s="86"/>
      <c r="KD18" s="86"/>
      <c r="KE18" s="86"/>
      <c r="KF18" s="86"/>
      <c r="KG18" s="86"/>
      <c r="KH18" s="86"/>
      <c r="KI18" s="86"/>
      <c r="KJ18" s="86"/>
      <c r="KL18" s="86"/>
      <c r="KM18" s="86"/>
      <c r="KN18" s="86"/>
      <c r="KO18" s="86"/>
      <c r="KP18" s="86"/>
      <c r="KQ18" s="86"/>
      <c r="KR18" s="86"/>
      <c r="KS18" s="86"/>
      <c r="KU18" s="86"/>
      <c r="KV18" s="86"/>
      <c r="KW18" s="86"/>
      <c r="KX18" s="86"/>
      <c r="KY18" s="86"/>
      <c r="KZ18" s="86"/>
      <c r="LA18" s="86"/>
      <c r="LB18" s="86"/>
      <c r="LD18" s="86"/>
      <c r="LE18" s="86"/>
      <c r="LF18" s="86"/>
      <c r="LG18" s="86"/>
      <c r="LI18" s="86"/>
      <c r="LJ18" s="86"/>
      <c r="LK18" s="86"/>
      <c r="LM18" s="86"/>
      <c r="LN18" s="86"/>
      <c r="LO18" s="86"/>
      <c r="LP18" s="86"/>
      <c r="LQ18" s="86"/>
      <c r="LR18" s="86"/>
      <c r="LS18" s="86"/>
      <c r="LT18" s="86"/>
      <c r="LV18" s="86"/>
      <c r="LW18" s="86"/>
      <c r="LX18" s="86"/>
      <c r="LY18" s="86"/>
      <c r="LZ18" s="86"/>
      <c r="MA18" s="86"/>
      <c r="MB18" s="86"/>
      <c r="MC18" s="86"/>
      <c r="MN18" s="86"/>
      <c r="MO18" s="86"/>
      <c r="MP18" s="86"/>
      <c r="MQ18" s="86"/>
      <c r="MR18" s="86"/>
      <c r="MS18" s="86"/>
      <c r="MT18" s="86"/>
      <c r="MU18" s="86"/>
      <c r="MW18" s="86"/>
      <c r="MX18" s="86"/>
      <c r="MY18" s="86"/>
      <c r="MZ18" s="86"/>
      <c r="NA18" s="86"/>
      <c r="NB18" s="86"/>
      <c r="NC18" s="86"/>
      <c r="ND18" s="86"/>
      <c r="NF18" s="86"/>
      <c r="NG18" s="86"/>
      <c r="NH18" s="86"/>
      <c r="NI18" s="86"/>
      <c r="NJ18" s="86"/>
      <c r="NK18" s="86"/>
      <c r="NL18" s="86"/>
      <c r="NM18" s="86"/>
      <c r="NO18" s="86"/>
      <c r="NP18" s="86"/>
      <c r="NQ18" s="86"/>
      <c r="NR18" s="86"/>
      <c r="NS18" s="86"/>
      <c r="NT18" s="86"/>
      <c r="NU18" s="86"/>
      <c r="NV18" s="86"/>
      <c r="NX18" s="86"/>
      <c r="NY18" s="86"/>
      <c r="NZ18" s="86"/>
      <c r="OA18" s="86"/>
      <c r="OB18" s="86"/>
      <c r="OC18" s="86"/>
      <c r="OD18" s="86"/>
      <c r="OE18" s="86"/>
      <c r="OH18" s="86"/>
      <c r="OI18" s="86"/>
      <c r="OJ18" s="86"/>
      <c r="OK18" s="86"/>
      <c r="OL18" s="86"/>
      <c r="OM18" s="86"/>
      <c r="ON18" s="86"/>
      <c r="OP18" s="86"/>
      <c r="OQ18" s="86"/>
      <c r="OR18" s="86"/>
      <c r="OS18" s="86"/>
      <c r="OT18" s="86"/>
      <c r="OU18" s="86"/>
      <c r="OV18" s="86"/>
      <c r="OW18" s="86"/>
      <c r="OY18" s="86"/>
      <c r="OZ18" s="86"/>
      <c r="PA18" s="86"/>
      <c r="PB18" s="86"/>
      <c r="PC18" s="86"/>
      <c r="PD18" s="86"/>
      <c r="PE18" s="86"/>
      <c r="PF18" s="86"/>
      <c r="PH18" s="86"/>
      <c r="PI18" s="86"/>
      <c r="PJ18" s="86"/>
      <c r="PK18" s="86"/>
      <c r="PL18" s="86"/>
      <c r="PM18" s="86"/>
      <c r="PN18" s="86"/>
      <c r="PO18" s="86"/>
      <c r="PQ18" s="86"/>
      <c r="PR18" s="86"/>
      <c r="PS18" s="86"/>
      <c r="PT18" s="86"/>
      <c r="PU18" s="86"/>
      <c r="PV18" s="86"/>
      <c r="PW18" s="86"/>
      <c r="PX18" s="86"/>
      <c r="PZ18" s="86"/>
      <c r="QA18" s="86"/>
      <c r="QB18" s="86"/>
      <c r="QC18" s="86"/>
      <c r="QD18" s="86"/>
      <c r="QE18" s="86"/>
      <c r="QF18" s="86"/>
      <c r="QG18" s="86"/>
      <c r="QN18" s="86"/>
      <c r="QO18" s="86"/>
      <c r="QR18" s="86"/>
      <c r="QS18" s="86"/>
      <c r="QT18" s="86"/>
      <c r="QU18" s="86"/>
      <c r="QV18" s="86"/>
      <c r="QW18" s="86"/>
      <c r="QX18" s="86"/>
      <c r="QY18" s="86"/>
      <c r="RA18" s="86"/>
      <c r="RB18" s="86"/>
      <c r="RC18" s="86"/>
      <c r="RD18" s="86"/>
      <c r="RE18" s="86"/>
      <c r="RF18" s="86"/>
      <c r="RG18" s="86"/>
      <c r="RH18" s="86"/>
      <c r="RJ18" s="86"/>
      <c r="RK18" s="86"/>
      <c r="RL18" s="86"/>
      <c r="RM18" s="86"/>
      <c r="RO18" s="86"/>
      <c r="RP18" s="86"/>
      <c r="RQ18" s="86"/>
      <c r="RS18" s="86"/>
      <c r="RT18" s="86"/>
      <c r="RU18" s="86"/>
      <c r="RV18" s="86"/>
      <c r="RW18" s="86"/>
      <c r="RX18" s="86"/>
      <c r="RY18" s="86"/>
      <c r="RZ18" s="86"/>
      <c r="TB18" s="86"/>
      <c r="TC18" s="86"/>
      <c r="TD18" s="86"/>
      <c r="TE18" s="86"/>
      <c r="TF18" s="86"/>
      <c r="TG18" s="86"/>
      <c r="TH18" s="86"/>
      <c r="TI18" s="86"/>
      <c r="TJ18" s="86"/>
      <c r="TL18" s="86"/>
      <c r="TM18" s="86"/>
      <c r="TN18" s="86"/>
      <c r="TO18" s="86"/>
      <c r="TP18" s="86"/>
      <c r="TQ18" s="86"/>
      <c r="TR18" s="86"/>
      <c r="TS18" s="86"/>
      <c r="TT18" s="86"/>
      <c r="TU18" s="86"/>
      <c r="TV18" s="86"/>
      <c r="TW18" s="86"/>
      <c r="TX18" s="86"/>
      <c r="TY18" s="86"/>
      <c r="TZ18" s="86"/>
      <c r="UA18" s="86"/>
      <c r="UB18" s="86"/>
      <c r="UD18" s="86"/>
      <c r="UE18" s="86"/>
      <c r="UF18" s="86"/>
      <c r="UG18" s="86"/>
      <c r="UH18" s="86"/>
      <c r="UI18" s="86"/>
      <c r="UJ18" s="86"/>
      <c r="UK18" s="86"/>
      <c r="UM18" s="86"/>
      <c r="UN18" s="86"/>
      <c r="UO18" s="86"/>
      <c r="UP18" s="86"/>
      <c r="UR18" s="86"/>
      <c r="US18" s="86"/>
      <c r="UT18" s="86"/>
      <c r="UV18" s="86"/>
      <c r="UW18" s="86"/>
      <c r="UX18" s="86"/>
      <c r="UY18" s="86"/>
      <c r="UZ18" s="86"/>
      <c r="VA18" s="86"/>
      <c r="VB18" s="86"/>
      <c r="VC18" s="86"/>
    </row>
    <row r="19" spans="2:575" s="8" customFormat="1" ht="15"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K19" s="86"/>
      <c r="AL19" s="86"/>
      <c r="AM19" s="86"/>
      <c r="AN19" s="86"/>
      <c r="AO19" s="86"/>
      <c r="AP19" s="86"/>
      <c r="AQ19" s="86"/>
      <c r="AR19" s="86"/>
      <c r="AT19" s="86"/>
      <c r="AU19" s="86"/>
      <c r="AV19" s="86"/>
      <c r="AW19" s="86"/>
      <c r="AX19" s="86"/>
      <c r="AY19" s="86"/>
      <c r="AZ19" s="86"/>
      <c r="BA19" s="86"/>
      <c r="BC19" s="86"/>
      <c r="BD19" s="86"/>
      <c r="BE19" s="86"/>
      <c r="BF19" s="86"/>
      <c r="BG19" s="86"/>
      <c r="BH19" s="86"/>
      <c r="BI19" s="86"/>
      <c r="BJ19" s="86"/>
      <c r="BL19" s="86"/>
      <c r="BM19" s="86"/>
      <c r="BN19" s="86"/>
      <c r="BO19" s="86"/>
      <c r="BP19" s="86"/>
      <c r="BQ19" s="86"/>
      <c r="BR19" s="86"/>
      <c r="BS19" s="86"/>
      <c r="BU19" s="86"/>
      <c r="BV19" s="86"/>
      <c r="BW19" s="86"/>
      <c r="BX19" s="86"/>
      <c r="BY19" s="86"/>
      <c r="BZ19" s="86"/>
      <c r="CA19" s="86"/>
      <c r="CB19" s="86"/>
      <c r="CC19" s="86"/>
      <c r="CD19" s="86"/>
      <c r="CE19" s="86"/>
      <c r="CF19" s="86"/>
      <c r="CG19" s="86"/>
      <c r="CH19" s="86"/>
      <c r="CI19" s="86"/>
      <c r="CJ19" s="86"/>
      <c r="CK19" s="86"/>
      <c r="CM19" s="86"/>
      <c r="CN19" s="86"/>
      <c r="CO19" s="86"/>
      <c r="CP19" s="86"/>
      <c r="CQ19" s="86"/>
      <c r="CR19" s="86"/>
      <c r="CS19" s="86"/>
      <c r="CT19" s="86"/>
      <c r="CV19" s="86"/>
      <c r="CW19" s="86"/>
      <c r="CX19" s="86"/>
      <c r="CY19" s="86"/>
      <c r="CZ19" s="86"/>
      <c r="DA19" s="86"/>
      <c r="DB19" s="86"/>
      <c r="DC19" s="86"/>
      <c r="DE19" s="86"/>
      <c r="DF19" s="86"/>
      <c r="DG19" s="86"/>
      <c r="DH19" s="86"/>
      <c r="DI19" s="86"/>
      <c r="DJ19" s="86"/>
      <c r="DK19" s="86"/>
      <c r="DL19" s="86"/>
      <c r="DN19" s="86"/>
      <c r="DO19" s="86"/>
      <c r="DP19" s="86"/>
      <c r="DQ19" s="86"/>
      <c r="DR19" s="86"/>
      <c r="DS19" s="86"/>
      <c r="DT19" s="86"/>
      <c r="DU19" s="86"/>
      <c r="DW19" s="86"/>
      <c r="DX19" s="86"/>
      <c r="DY19" s="86"/>
      <c r="DZ19" s="86"/>
      <c r="EA19" s="86"/>
      <c r="EB19" s="86"/>
      <c r="EC19" s="86"/>
      <c r="ED19" s="86"/>
      <c r="EF19" s="86"/>
      <c r="EG19" s="86"/>
      <c r="EH19" s="86"/>
      <c r="EI19" s="86"/>
      <c r="EJ19" s="86"/>
      <c r="EK19" s="86"/>
      <c r="EL19" s="86"/>
      <c r="EM19" s="86"/>
      <c r="EO19" s="86"/>
      <c r="EP19" s="86"/>
      <c r="EQ19" s="86"/>
      <c r="ER19" s="86"/>
      <c r="ES19" s="86"/>
      <c r="ET19" s="86"/>
      <c r="EU19" s="86"/>
      <c r="EV19" s="86"/>
      <c r="EX19" s="86"/>
      <c r="EY19" s="86"/>
      <c r="EZ19" s="86"/>
      <c r="FA19" s="86"/>
      <c r="FB19" s="86"/>
      <c r="FC19" s="86"/>
      <c r="FD19" s="86"/>
      <c r="FE19" s="86"/>
      <c r="FG19" s="86"/>
      <c r="FH19" s="86"/>
      <c r="FI19" s="86"/>
      <c r="FJ19" s="86"/>
      <c r="FK19" s="86"/>
      <c r="FL19" s="86"/>
      <c r="FM19" s="86"/>
      <c r="FN19" s="86"/>
      <c r="FP19" s="86"/>
      <c r="FQ19" s="86"/>
      <c r="FR19" s="86"/>
      <c r="FS19" s="86"/>
      <c r="FT19" s="86"/>
      <c r="FU19" s="86"/>
      <c r="FV19" s="86"/>
      <c r="FW19" s="86"/>
      <c r="FY19" s="86"/>
      <c r="FZ19" s="86"/>
      <c r="GA19" s="86"/>
      <c r="GB19" s="86"/>
      <c r="GC19" s="86"/>
      <c r="GD19" s="86"/>
      <c r="GE19" s="86"/>
      <c r="GF19" s="86"/>
      <c r="GH19" s="86"/>
      <c r="GI19" s="86"/>
      <c r="GJ19" s="86"/>
      <c r="GK19" s="86"/>
      <c r="GL19" s="86"/>
      <c r="GM19" s="86"/>
      <c r="GN19" s="86"/>
      <c r="GO19" s="86"/>
      <c r="GQ19" s="86"/>
      <c r="GR19" s="86"/>
      <c r="GS19" s="86"/>
      <c r="GT19" s="86"/>
      <c r="GU19" s="86"/>
      <c r="GV19" s="86"/>
      <c r="GW19" s="86"/>
      <c r="GX19" s="86"/>
      <c r="GZ19" s="86"/>
      <c r="HA19" s="86"/>
      <c r="HB19" s="86"/>
      <c r="HC19" s="86"/>
      <c r="HD19" s="86"/>
      <c r="HE19" s="86"/>
      <c r="HF19" s="86"/>
      <c r="HG19" s="86"/>
      <c r="HI19" s="86"/>
      <c r="HJ19" s="86"/>
      <c r="HK19" s="86"/>
      <c r="HL19" s="86"/>
      <c r="HM19" s="86"/>
      <c r="HN19" s="86"/>
      <c r="HO19" s="86"/>
      <c r="HP19" s="86"/>
      <c r="HR19" s="86"/>
      <c r="HS19" s="86"/>
      <c r="HT19" s="86"/>
      <c r="HU19" s="86"/>
      <c r="HV19" s="86"/>
      <c r="HW19" s="86"/>
      <c r="HX19" s="86"/>
      <c r="HY19" s="86"/>
      <c r="IA19" s="86"/>
      <c r="IB19" s="86"/>
      <c r="IC19" s="86"/>
      <c r="ID19" s="86"/>
      <c r="IE19" s="86"/>
      <c r="IF19" s="86"/>
      <c r="IG19" s="86"/>
      <c r="IH19" s="86"/>
      <c r="IJ19" s="86"/>
      <c r="IK19" s="86"/>
      <c r="IL19" s="86"/>
      <c r="IM19" s="86"/>
      <c r="IN19" s="86"/>
      <c r="IO19" s="86"/>
      <c r="IP19" s="86"/>
      <c r="IQ19" s="86"/>
      <c r="IS19" s="86"/>
      <c r="IT19" s="86"/>
      <c r="IU19" s="86"/>
      <c r="IV19" s="86"/>
      <c r="IW19" s="86"/>
      <c r="IX19" s="86"/>
      <c r="IY19" s="86"/>
      <c r="IZ19" s="86"/>
      <c r="JB19" s="86"/>
      <c r="JC19" s="86"/>
      <c r="JD19" s="86"/>
      <c r="JE19" s="86"/>
      <c r="JF19" s="86"/>
      <c r="JG19" s="86"/>
      <c r="JH19" s="86"/>
      <c r="JI19" s="86"/>
      <c r="JK19" s="86"/>
      <c r="JL19" s="86"/>
      <c r="JM19" s="86"/>
      <c r="JN19" s="86"/>
      <c r="JO19" s="86"/>
      <c r="JP19" s="86"/>
      <c r="JQ19" s="86"/>
      <c r="JR19" s="86"/>
      <c r="JT19" s="86"/>
      <c r="JU19" s="86"/>
      <c r="JV19" s="86"/>
      <c r="JW19" s="86"/>
      <c r="JX19" s="86"/>
      <c r="JY19" s="86"/>
      <c r="JZ19" s="86"/>
      <c r="KA19" s="86"/>
      <c r="KC19" s="86"/>
      <c r="KD19" s="86"/>
      <c r="KE19" s="86"/>
      <c r="KF19" s="86"/>
      <c r="KG19" s="86"/>
      <c r="KH19" s="86"/>
      <c r="KI19" s="86"/>
      <c r="KJ19" s="86"/>
      <c r="KL19" s="86"/>
      <c r="KM19" s="86"/>
      <c r="KN19" s="86"/>
      <c r="KO19" s="86"/>
      <c r="KP19" s="86"/>
      <c r="KQ19" s="86"/>
      <c r="KR19" s="86"/>
      <c r="KS19" s="86"/>
      <c r="KU19" s="86"/>
      <c r="KV19" s="86"/>
      <c r="KW19" s="86"/>
      <c r="KX19" s="86"/>
      <c r="KY19" s="86"/>
      <c r="KZ19" s="86"/>
      <c r="LA19" s="86"/>
      <c r="LB19" s="86"/>
      <c r="LD19" s="86"/>
      <c r="LE19" s="86"/>
      <c r="LF19" s="86"/>
      <c r="LG19" s="86"/>
      <c r="LH19" s="86"/>
      <c r="LI19" s="86"/>
      <c r="LJ19" s="86"/>
      <c r="LK19" s="86"/>
      <c r="LM19" s="86"/>
      <c r="LN19" s="86"/>
      <c r="LO19" s="86"/>
      <c r="LP19" s="86"/>
      <c r="LQ19" s="86"/>
      <c r="LR19" s="86"/>
      <c r="LS19" s="86"/>
      <c r="LT19" s="86"/>
      <c r="LV19" s="86"/>
      <c r="LW19" s="86"/>
      <c r="LX19" s="86"/>
      <c r="LY19" s="86"/>
      <c r="LZ19" s="86"/>
      <c r="MA19" s="86"/>
      <c r="MB19" s="86"/>
      <c r="MC19" s="86"/>
      <c r="MN19" s="86"/>
      <c r="MO19" s="86"/>
      <c r="MP19" s="86"/>
      <c r="MQ19" s="86"/>
      <c r="MR19" s="86"/>
      <c r="MS19" s="86"/>
      <c r="MT19" s="86"/>
      <c r="MU19" s="86"/>
      <c r="MW19" s="86"/>
      <c r="MX19" s="86"/>
      <c r="MY19" s="86"/>
      <c r="MZ19" s="86"/>
      <c r="NA19" s="86"/>
      <c r="NB19" s="86"/>
      <c r="NC19" s="86"/>
      <c r="ND19" s="86"/>
      <c r="NF19" s="86"/>
      <c r="NG19" s="86"/>
      <c r="NH19" s="86"/>
      <c r="NI19" s="86"/>
      <c r="NJ19" s="86"/>
      <c r="NK19" s="86"/>
      <c r="NL19" s="86"/>
      <c r="NM19" s="86"/>
      <c r="NO19" s="86"/>
      <c r="NP19" s="86"/>
      <c r="NQ19" s="86"/>
      <c r="NR19" s="86"/>
      <c r="NS19" s="86"/>
      <c r="NT19" s="86"/>
      <c r="NU19" s="86"/>
      <c r="NV19" s="86"/>
      <c r="NX19" s="86"/>
      <c r="NY19" s="86"/>
      <c r="NZ19" s="86"/>
      <c r="OA19" s="86"/>
      <c r="OB19" s="86"/>
      <c r="OC19" s="86"/>
      <c r="OD19" s="86"/>
      <c r="OE19" s="86"/>
      <c r="OG19" s="86"/>
      <c r="OH19" s="86"/>
      <c r="OI19" s="86"/>
      <c r="OJ19" s="86"/>
      <c r="OK19" s="86"/>
      <c r="OL19" s="86"/>
      <c r="OM19" s="86"/>
      <c r="ON19" s="86"/>
      <c r="OP19" s="86"/>
      <c r="OQ19" s="86"/>
      <c r="OR19" s="86"/>
      <c r="OS19" s="86"/>
      <c r="OT19" s="86"/>
      <c r="OU19" s="86"/>
      <c r="OV19" s="86"/>
      <c r="OW19" s="86"/>
      <c r="OY19" s="86"/>
      <c r="OZ19" s="86"/>
      <c r="PA19" s="86"/>
      <c r="PB19" s="86"/>
      <c r="PC19" s="86"/>
      <c r="PD19" s="86"/>
      <c r="PE19" s="86"/>
      <c r="PF19" s="86"/>
      <c r="PH19" s="86"/>
      <c r="PI19" s="86"/>
      <c r="PJ19" s="86"/>
      <c r="PK19" s="86"/>
      <c r="PL19" s="86"/>
      <c r="PM19" s="86"/>
      <c r="PN19" s="86"/>
      <c r="PO19" s="86"/>
      <c r="PQ19" s="86"/>
      <c r="PR19" s="86"/>
      <c r="PS19" s="86"/>
      <c r="PT19" s="86"/>
      <c r="PU19" s="86"/>
      <c r="PV19" s="86"/>
      <c r="PW19" s="86"/>
      <c r="PX19" s="86"/>
      <c r="PZ19" s="86"/>
      <c r="QA19" s="86"/>
      <c r="QB19" s="86"/>
      <c r="QC19" s="86"/>
      <c r="QD19" s="86"/>
      <c r="QE19" s="86"/>
      <c r="QF19" s="86"/>
      <c r="QG19" s="86"/>
      <c r="QN19" s="86"/>
      <c r="QO19" s="86"/>
      <c r="QR19" s="86"/>
      <c r="QS19" s="86"/>
      <c r="QT19" s="86"/>
      <c r="QU19" s="86"/>
      <c r="QV19" s="86"/>
      <c r="QW19" s="86"/>
      <c r="QX19" s="86"/>
      <c r="QY19" s="86"/>
      <c r="RA19" s="86"/>
      <c r="RB19" s="86"/>
      <c r="RC19" s="86"/>
      <c r="RD19" s="86"/>
      <c r="RE19" s="86"/>
      <c r="RF19" s="86"/>
      <c r="RG19" s="86"/>
      <c r="RH19" s="86"/>
      <c r="RJ19" s="86"/>
      <c r="RL19" s="86"/>
      <c r="RM19" s="86"/>
      <c r="RO19" s="86"/>
      <c r="RP19" s="86"/>
      <c r="RQ19" s="86"/>
      <c r="RS19" s="86"/>
      <c r="RT19" s="86"/>
      <c r="RU19" s="86"/>
      <c r="RV19" s="86"/>
      <c r="RW19" s="86"/>
      <c r="RX19" s="86"/>
      <c r="RY19" s="86"/>
      <c r="RZ19" s="86"/>
      <c r="TB19" s="86"/>
      <c r="TC19" s="86"/>
      <c r="TD19" s="86"/>
      <c r="TE19" s="86"/>
      <c r="TF19" s="86"/>
      <c r="TG19" s="86"/>
      <c r="TH19" s="86"/>
      <c r="TI19" s="86"/>
      <c r="TJ19" s="86"/>
      <c r="TL19" s="86"/>
      <c r="TM19" s="86"/>
      <c r="TN19" s="86"/>
      <c r="TO19" s="86"/>
      <c r="TP19" s="86"/>
      <c r="TQ19" s="86"/>
      <c r="TR19" s="86"/>
      <c r="TS19" s="86"/>
      <c r="TT19" s="86"/>
      <c r="TU19" s="86"/>
      <c r="TV19" s="86"/>
      <c r="TW19" s="86"/>
      <c r="TX19" s="86"/>
      <c r="TY19" s="86"/>
      <c r="TZ19" s="86"/>
      <c r="UA19" s="86"/>
      <c r="UB19" s="86"/>
      <c r="UD19" s="86"/>
      <c r="UE19" s="86"/>
      <c r="UF19" s="86"/>
      <c r="UG19" s="86"/>
      <c r="UH19" s="86"/>
      <c r="UI19" s="86"/>
      <c r="UJ19" s="86"/>
      <c r="UK19" s="86"/>
      <c r="UM19" s="86"/>
      <c r="UN19" s="86"/>
      <c r="UO19" s="86"/>
      <c r="UP19" s="86"/>
      <c r="UR19" s="86"/>
      <c r="US19" s="86"/>
      <c r="UT19" s="86"/>
      <c r="UV19" s="86"/>
      <c r="UW19" s="86"/>
      <c r="UX19" s="86"/>
      <c r="UY19" s="86"/>
      <c r="UZ19" s="86"/>
      <c r="VA19" s="86"/>
      <c r="VB19" s="86"/>
      <c r="VC19" s="86"/>
    </row>
    <row r="20" spans="2:575" s="8" customFormat="1" ht="15"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K20" s="86"/>
      <c r="AL20" s="86"/>
      <c r="AM20" s="86"/>
      <c r="AN20" s="86"/>
      <c r="AO20" s="86"/>
      <c r="AP20" s="86"/>
      <c r="AQ20" s="86"/>
      <c r="AR20" s="86"/>
      <c r="AT20" s="86"/>
      <c r="AU20" s="86"/>
      <c r="AV20" s="86"/>
      <c r="AW20" s="86"/>
      <c r="AX20" s="86"/>
      <c r="AY20" s="86"/>
      <c r="AZ20" s="86"/>
      <c r="BA20" s="86"/>
      <c r="BC20" s="86"/>
      <c r="BD20" s="86"/>
      <c r="BE20" s="86"/>
      <c r="BF20" s="86"/>
      <c r="BG20" s="86"/>
      <c r="BH20" s="86"/>
      <c r="BI20" s="86"/>
      <c r="BJ20" s="86"/>
      <c r="BL20" s="86"/>
      <c r="BM20" s="86"/>
      <c r="BN20" s="86"/>
      <c r="BO20" s="86"/>
      <c r="BP20" s="86"/>
      <c r="BQ20" s="86"/>
      <c r="BR20" s="86"/>
      <c r="BS20" s="86"/>
      <c r="BU20" s="86"/>
      <c r="BV20" s="86"/>
      <c r="BW20" s="86"/>
      <c r="BX20" s="86"/>
      <c r="BY20" s="86"/>
      <c r="BZ20" s="86"/>
      <c r="CA20" s="86"/>
      <c r="CB20" s="86"/>
      <c r="CC20" s="86"/>
      <c r="CD20" s="86"/>
      <c r="CE20" s="86"/>
      <c r="CF20" s="86"/>
      <c r="CG20" s="86"/>
      <c r="CH20" s="86"/>
      <c r="CI20" s="86"/>
      <c r="CJ20" s="86"/>
      <c r="CK20" s="86"/>
      <c r="CM20" s="86"/>
      <c r="CN20" s="86"/>
      <c r="CO20" s="86"/>
      <c r="CP20" s="86"/>
      <c r="CQ20" s="86"/>
      <c r="CR20" s="86"/>
      <c r="CS20" s="86"/>
      <c r="CT20" s="86"/>
      <c r="CV20" s="86"/>
      <c r="CW20" s="86"/>
      <c r="CX20" s="86"/>
      <c r="CY20" s="86"/>
      <c r="CZ20" s="86"/>
      <c r="DA20" s="86"/>
      <c r="DB20" s="86"/>
      <c r="DC20" s="86"/>
      <c r="DD20" s="86"/>
      <c r="DE20" s="86"/>
      <c r="DF20" s="86"/>
      <c r="DG20" s="86"/>
      <c r="DH20" s="86"/>
      <c r="DI20" s="86"/>
      <c r="DJ20" s="86"/>
      <c r="DK20" s="86"/>
      <c r="DL20" s="86"/>
      <c r="DN20" s="86"/>
      <c r="DO20" s="86"/>
      <c r="DP20" s="86"/>
      <c r="DQ20" s="86"/>
      <c r="DR20" s="86"/>
      <c r="DS20" s="86"/>
      <c r="DT20" s="86"/>
      <c r="DU20" s="86"/>
      <c r="DW20" s="86"/>
      <c r="DX20" s="86"/>
      <c r="DY20" s="86"/>
      <c r="DZ20" s="86"/>
      <c r="EB20" s="86"/>
      <c r="EC20" s="86"/>
      <c r="ED20" s="86"/>
      <c r="EF20" s="86"/>
      <c r="EG20" s="86"/>
      <c r="EH20" s="86"/>
      <c r="EI20" s="86"/>
      <c r="EJ20" s="86"/>
      <c r="EK20" s="86"/>
      <c r="EL20" s="86"/>
      <c r="EM20" s="86"/>
      <c r="EO20" s="86"/>
      <c r="EP20" s="86"/>
      <c r="EQ20" s="86"/>
      <c r="ER20" s="86"/>
      <c r="ES20" s="86"/>
      <c r="ET20" s="86"/>
      <c r="EU20" s="86"/>
      <c r="EV20" s="86"/>
      <c r="EX20" s="86"/>
      <c r="EY20" s="86"/>
      <c r="EZ20" s="86"/>
      <c r="FA20" s="86"/>
      <c r="FB20" s="86"/>
      <c r="FC20" s="86"/>
      <c r="FD20" s="86"/>
      <c r="FE20" s="86"/>
      <c r="FG20" s="86"/>
      <c r="FH20" s="86"/>
      <c r="FI20" s="86"/>
      <c r="FJ20" s="86"/>
      <c r="FK20" s="86"/>
      <c r="FL20" s="86"/>
      <c r="FM20" s="86"/>
      <c r="FN20" s="86"/>
      <c r="FP20" s="86"/>
      <c r="FQ20" s="86"/>
      <c r="FR20" s="86"/>
      <c r="FS20" s="86"/>
      <c r="FT20" s="86"/>
      <c r="FU20" s="86"/>
      <c r="FV20" s="86"/>
      <c r="FW20" s="86"/>
      <c r="FY20" s="86"/>
      <c r="FZ20" s="86"/>
      <c r="GA20" s="86"/>
      <c r="GB20" s="86"/>
      <c r="GC20" s="86"/>
      <c r="GD20" s="86"/>
      <c r="GE20" s="86"/>
      <c r="GF20" s="86"/>
      <c r="GH20" s="86"/>
      <c r="GI20" s="86"/>
      <c r="GJ20" s="86"/>
      <c r="GK20" s="86"/>
      <c r="GL20" s="86"/>
      <c r="GM20" s="86"/>
      <c r="GN20" s="86"/>
      <c r="GO20" s="86"/>
      <c r="GQ20" s="86"/>
      <c r="GR20" s="86"/>
      <c r="GS20" s="86"/>
      <c r="GT20" s="86"/>
      <c r="GU20" s="86"/>
      <c r="GV20" s="86"/>
      <c r="GW20" s="86"/>
      <c r="GX20" s="86"/>
      <c r="GZ20" s="86"/>
      <c r="HA20" s="86"/>
      <c r="HB20" s="86"/>
      <c r="HC20" s="86"/>
      <c r="HD20" s="86"/>
      <c r="HE20" s="86"/>
      <c r="HF20" s="86"/>
      <c r="HG20" s="86"/>
      <c r="HI20" s="86"/>
      <c r="HJ20" s="86"/>
      <c r="HK20" s="86"/>
      <c r="HL20" s="86"/>
      <c r="HM20" s="86"/>
      <c r="HN20" s="86"/>
      <c r="HO20" s="86"/>
      <c r="HP20" s="86"/>
      <c r="HR20" s="86"/>
      <c r="HS20" s="86"/>
      <c r="HT20" s="86"/>
      <c r="HU20" s="86"/>
      <c r="HV20" s="86"/>
      <c r="HW20" s="86"/>
      <c r="HX20" s="86"/>
      <c r="HY20" s="86"/>
      <c r="IA20" s="86"/>
      <c r="IB20" s="86"/>
      <c r="IC20" s="86"/>
      <c r="ID20" s="86"/>
      <c r="IE20" s="86"/>
      <c r="IF20" s="86"/>
      <c r="IG20" s="86"/>
      <c r="IH20" s="86"/>
      <c r="IJ20" s="86"/>
      <c r="IK20" s="86"/>
      <c r="IL20" s="86"/>
      <c r="IM20" s="86"/>
      <c r="IN20" s="86"/>
      <c r="IO20" s="86"/>
      <c r="IP20" s="86"/>
      <c r="IQ20" s="86"/>
      <c r="IS20" s="86"/>
      <c r="IT20" s="86"/>
      <c r="IU20" s="86"/>
      <c r="IV20" s="86"/>
      <c r="IW20" s="86"/>
      <c r="IX20" s="86"/>
      <c r="IY20" s="86"/>
      <c r="IZ20" s="86"/>
      <c r="JB20" s="86"/>
      <c r="JC20" s="86"/>
      <c r="JD20" s="86"/>
      <c r="JE20" s="86"/>
      <c r="JF20" s="86"/>
      <c r="JG20" s="86"/>
      <c r="JH20" s="86"/>
      <c r="JI20" s="86"/>
      <c r="JK20" s="86"/>
      <c r="JL20" s="86"/>
      <c r="JM20" s="86"/>
      <c r="JN20" s="86"/>
      <c r="JO20" s="86"/>
      <c r="JP20" s="86"/>
      <c r="JQ20" s="86"/>
      <c r="JR20" s="86"/>
      <c r="JT20" s="86"/>
      <c r="JU20" s="86"/>
      <c r="JV20" s="86"/>
      <c r="JW20" s="86"/>
      <c r="JX20" s="86"/>
      <c r="JY20" s="86"/>
      <c r="JZ20" s="86"/>
      <c r="KA20" s="86"/>
      <c r="KC20" s="86"/>
      <c r="KD20" s="86"/>
      <c r="KE20" s="86"/>
      <c r="KF20" s="86"/>
      <c r="KG20" s="86"/>
      <c r="KH20" s="86"/>
      <c r="KI20" s="86"/>
      <c r="KJ20" s="86"/>
      <c r="KL20" s="86"/>
      <c r="KM20" s="86"/>
      <c r="KN20" s="86"/>
      <c r="KO20" s="86"/>
      <c r="KP20" s="86"/>
      <c r="KQ20" s="86"/>
      <c r="KR20" s="86"/>
      <c r="KS20" s="86"/>
      <c r="KU20" s="86"/>
      <c r="KV20" s="86"/>
      <c r="KW20" s="86"/>
      <c r="KX20" s="86"/>
      <c r="KY20" s="86"/>
      <c r="KZ20" s="86"/>
      <c r="LA20" s="86"/>
      <c r="LB20" s="86"/>
      <c r="LD20" s="86"/>
      <c r="LE20" s="86"/>
      <c r="LF20" s="86"/>
      <c r="LG20" s="86"/>
      <c r="LH20" s="86"/>
      <c r="LI20" s="86"/>
      <c r="LJ20" s="86"/>
      <c r="LK20" s="86"/>
      <c r="LM20" s="86"/>
      <c r="LN20" s="86"/>
      <c r="LO20" s="86"/>
      <c r="LP20" s="86"/>
      <c r="LQ20" s="86"/>
      <c r="LR20" s="86"/>
      <c r="LS20" s="86"/>
      <c r="LT20" s="86"/>
      <c r="LV20" s="86"/>
      <c r="LW20" s="86"/>
      <c r="LX20" s="86"/>
      <c r="LY20" s="86"/>
      <c r="LZ20" s="86"/>
      <c r="MA20" s="86"/>
      <c r="MB20" s="86"/>
      <c r="MC20" s="86"/>
      <c r="MF20" s="86"/>
      <c r="MG20" s="86"/>
      <c r="MH20" s="86"/>
      <c r="MJ20" s="86"/>
      <c r="MK20" s="86"/>
      <c r="ML20" s="86"/>
      <c r="MN20" s="86"/>
      <c r="MO20" s="86"/>
      <c r="MP20" s="86"/>
      <c r="MQ20" s="86"/>
      <c r="MR20" s="86"/>
      <c r="MS20" s="86"/>
      <c r="MT20" s="86"/>
      <c r="MU20" s="86"/>
      <c r="MW20" s="86"/>
      <c r="MX20" s="86"/>
      <c r="MY20" s="86"/>
      <c r="MZ20" s="86"/>
      <c r="NA20" s="86"/>
      <c r="NB20" s="86"/>
      <c r="NC20" s="86"/>
      <c r="ND20" s="86"/>
      <c r="NF20" s="86"/>
      <c r="NG20" s="86"/>
      <c r="NH20" s="86"/>
      <c r="NI20" s="86"/>
      <c r="NJ20" s="86"/>
      <c r="NK20" s="86"/>
      <c r="NL20" s="86"/>
      <c r="NO20" s="86"/>
      <c r="NP20" s="86"/>
      <c r="NQ20" s="86"/>
      <c r="NR20" s="86"/>
      <c r="NS20" s="86"/>
      <c r="NT20" s="86"/>
      <c r="NU20" s="86"/>
      <c r="NV20" s="86"/>
      <c r="NX20" s="86"/>
      <c r="NY20" s="86"/>
      <c r="NZ20" s="86"/>
      <c r="OA20" s="86"/>
      <c r="OB20" s="86"/>
      <c r="OC20" s="86"/>
      <c r="OD20" s="86"/>
      <c r="OE20" s="86"/>
      <c r="OK20" s="86"/>
      <c r="OL20" s="86"/>
      <c r="OM20" s="86"/>
      <c r="OP20" s="86"/>
      <c r="OQ20" s="86"/>
      <c r="OR20" s="86"/>
      <c r="OS20" s="86"/>
      <c r="OT20" s="86"/>
      <c r="OU20" s="86"/>
      <c r="OV20" s="86"/>
      <c r="OW20" s="86"/>
      <c r="OY20" s="86"/>
      <c r="OZ20" s="86"/>
      <c r="PA20" s="86"/>
      <c r="PB20" s="86"/>
      <c r="PC20" s="86"/>
      <c r="PD20" s="86"/>
      <c r="PE20" s="86"/>
      <c r="PF20" s="86"/>
      <c r="PH20" s="86"/>
      <c r="PI20" s="86"/>
      <c r="PJ20" s="86"/>
      <c r="PK20" s="86"/>
      <c r="PL20" s="86"/>
      <c r="PM20" s="86"/>
      <c r="PN20" s="86"/>
      <c r="PO20" s="86"/>
      <c r="PQ20" s="86"/>
      <c r="PR20" s="86"/>
      <c r="PS20" s="86"/>
      <c r="PT20" s="86"/>
      <c r="PU20" s="86"/>
      <c r="PV20" s="86"/>
      <c r="PW20" s="86"/>
      <c r="PX20" s="86"/>
      <c r="PZ20" s="86"/>
      <c r="QA20" s="86"/>
      <c r="QB20" s="86"/>
      <c r="QC20" s="86"/>
      <c r="QD20" s="86"/>
      <c r="QE20" s="86"/>
      <c r="QF20" s="86"/>
      <c r="QG20" s="86"/>
      <c r="QN20" s="86"/>
      <c r="QO20" s="86"/>
      <c r="QR20" s="86"/>
      <c r="QS20" s="86"/>
      <c r="QT20" s="86"/>
      <c r="QU20" s="86"/>
      <c r="QV20" s="86"/>
      <c r="QW20" s="86"/>
      <c r="QX20" s="86"/>
      <c r="QY20" s="86"/>
      <c r="RA20" s="86"/>
      <c r="RB20" s="86"/>
      <c r="RC20" s="86"/>
      <c r="RD20" s="86"/>
      <c r="RE20" s="86"/>
      <c r="RF20" s="86"/>
      <c r="RG20" s="86"/>
      <c r="RH20" s="86"/>
      <c r="RJ20" s="86"/>
      <c r="RL20" s="86"/>
      <c r="RM20" s="86"/>
      <c r="RO20" s="86"/>
      <c r="RP20" s="86"/>
      <c r="RQ20" s="86"/>
      <c r="RS20" s="86"/>
      <c r="RT20" s="86"/>
      <c r="RU20" s="86"/>
      <c r="RV20" s="86"/>
      <c r="RW20" s="86"/>
      <c r="RX20" s="86"/>
      <c r="RY20" s="86"/>
      <c r="RZ20" s="86"/>
      <c r="TB20" s="86"/>
      <c r="TC20" s="86"/>
      <c r="TD20" s="86"/>
      <c r="TE20" s="86"/>
      <c r="TF20" s="86"/>
      <c r="TG20" s="86"/>
      <c r="TH20" s="86"/>
      <c r="TI20" s="86"/>
      <c r="TJ20" s="86"/>
      <c r="TL20" s="86"/>
      <c r="TM20" s="86"/>
      <c r="TN20" s="86"/>
      <c r="TO20" s="86"/>
      <c r="TP20" s="86"/>
      <c r="TQ20" s="86"/>
      <c r="TR20" s="86"/>
      <c r="TS20" s="86"/>
      <c r="TT20" s="86"/>
      <c r="TU20" s="86"/>
      <c r="TV20" s="86"/>
      <c r="TW20" s="86"/>
      <c r="TX20" s="86"/>
      <c r="TY20" s="86"/>
      <c r="TZ20" s="86"/>
      <c r="UA20" s="86"/>
      <c r="UB20" s="86"/>
      <c r="UD20" s="86"/>
      <c r="UE20" s="86"/>
      <c r="UF20" s="86"/>
      <c r="UG20" s="86"/>
      <c r="UH20" s="86"/>
      <c r="UI20" s="86"/>
      <c r="UJ20" s="86"/>
      <c r="UK20" s="86"/>
      <c r="UM20" s="86"/>
      <c r="UN20" s="86"/>
      <c r="UO20" s="86"/>
      <c r="UP20" s="86"/>
      <c r="UR20" s="86"/>
      <c r="US20" s="86"/>
      <c r="UT20" s="86"/>
      <c r="UV20" s="86"/>
      <c r="UW20" s="86"/>
      <c r="UX20" s="86"/>
      <c r="UY20" s="86"/>
      <c r="UZ20" s="86"/>
      <c r="VA20" s="86"/>
      <c r="VB20" s="86"/>
      <c r="VC20" s="86"/>
    </row>
    <row r="21" spans="2:575" s="8" customFormat="1" ht="15"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K21" s="86"/>
      <c r="AL21" s="86"/>
      <c r="AM21" s="86"/>
      <c r="AN21" s="86"/>
      <c r="AO21" s="86"/>
      <c r="AP21" s="86"/>
      <c r="AQ21" s="86"/>
      <c r="AR21" s="86"/>
      <c r="AT21" s="86"/>
      <c r="AU21" s="86"/>
      <c r="AV21" s="86"/>
      <c r="AW21" s="86"/>
      <c r="AX21" s="86"/>
      <c r="AY21" s="86"/>
      <c r="AZ21" s="86"/>
      <c r="BA21" s="86"/>
      <c r="BC21" s="86"/>
      <c r="BD21" s="86"/>
      <c r="BE21" s="86"/>
      <c r="BF21" s="86"/>
      <c r="BG21" s="86"/>
      <c r="BH21" s="86"/>
      <c r="BI21" s="86"/>
      <c r="BJ21" s="86"/>
      <c r="BL21" s="86"/>
      <c r="BM21" s="86"/>
      <c r="BN21" s="86"/>
      <c r="BO21" s="86"/>
      <c r="BP21" s="86"/>
      <c r="BQ21" s="86"/>
      <c r="BR21" s="86"/>
      <c r="BS21" s="86"/>
      <c r="BU21" s="86"/>
      <c r="BV21" s="86"/>
      <c r="BW21" s="86"/>
      <c r="BX21" s="86"/>
      <c r="BY21" s="86"/>
      <c r="BZ21" s="86"/>
      <c r="CA21" s="86"/>
      <c r="CB21" s="86"/>
      <c r="CC21" s="86"/>
      <c r="CD21" s="86"/>
      <c r="CE21" s="86"/>
      <c r="CF21" s="86"/>
      <c r="CG21" s="86"/>
      <c r="CH21" s="86"/>
      <c r="CI21" s="86"/>
      <c r="CJ21" s="86"/>
      <c r="CK21" s="86"/>
      <c r="CM21" s="86"/>
      <c r="CN21" s="86"/>
      <c r="CO21" s="86"/>
      <c r="CP21" s="86"/>
      <c r="CQ21" s="86"/>
      <c r="CR21" s="86"/>
      <c r="CS21" s="86"/>
      <c r="CT21" s="86"/>
      <c r="CV21" s="86"/>
      <c r="CW21" s="86"/>
      <c r="CX21" s="86"/>
      <c r="CY21" s="86"/>
      <c r="CZ21" s="86"/>
      <c r="DA21" s="86"/>
      <c r="DB21" s="86"/>
      <c r="DC21" s="86"/>
      <c r="DE21" s="86"/>
      <c r="DF21" s="86"/>
      <c r="DG21" s="86"/>
      <c r="DH21" s="86"/>
      <c r="DI21" s="86"/>
      <c r="DJ21" s="86"/>
      <c r="DK21" s="86"/>
      <c r="DL21" s="86"/>
      <c r="DN21" s="86"/>
      <c r="DO21" s="86"/>
      <c r="DP21" s="86"/>
      <c r="DQ21" s="86"/>
      <c r="DR21" s="86"/>
      <c r="DS21" s="86"/>
      <c r="DT21" s="86"/>
      <c r="DU21" s="86"/>
      <c r="DW21" s="86"/>
      <c r="DY21" s="86"/>
      <c r="DZ21" s="86"/>
      <c r="EB21" s="86"/>
      <c r="EC21" s="86"/>
      <c r="ED21" s="86"/>
      <c r="EF21" s="86"/>
      <c r="EG21" s="86"/>
      <c r="EH21" s="86"/>
      <c r="EI21" s="86"/>
      <c r="EJ21" s="86"/>
      <c r="EK21" s="86"/>
      <c r="EL21" s="86"/>
      <c r="EM21" s="86"/>
      <c r="EO21" s="86"/>
      <c r="EP21" s="86"/>
      <c r="EQ21" s="86"/>
      <c r="ER21" s="86"/>
      <c r="ES21" s="86"/>
      <c r="ET21" s="86"/>
      <c r="EU21" s="86"/>
      <c r="EV21" s="86"/>
      <c r="EX21" s="86"/>
      <c r="EY21" s="86"/>
      <c r="EZ21" s="86"/>
      <c r="FA21" s="86"/>
      <c r="FB21" s="86"/>
      <c r="FC21" s="86"/>
      <c r="FD21" s="86"/>
      <c r="FE21" s="86"/>
      <c r="FG21" s="86"/>
      <c r="FH21" s="86"/>
      <c r="FI21" s="86"/>
      <c r="FJ21" s="86"/>
      <c r="FK21" s="86"/>
      <c r="FL21" s="86"/>
      <c r="FM21" s="86"/>
      <c r="FN21" s="86"/>
      <c r="FP21" s="86"/>
      <c r="FQ21" s="86"/>
      <c r="FR21" s="86"/>
      <c r="FS21" s="86"/>
      <c r="FT21" s="86"/>
      <c r="FU21" s="86"/>
      <c r="FV21" s="86"/>
      <c r="FW21" s="86"/>
      <c r="FY21" s="86"/>
      <c r="FZ21" s="86"/>
      <c r="GA21" s="86"/>
      <c r="GB21" s="86"/>
      <c r="GC21" s="86"/>
      <c r="GD21" s="86"/>
      <c r="GE21" s="86"/>
      <c r="GF21" s="86"/>
      <c r="GH21" s="86"/>
      <c r="GI21" s="86"/>
      <c r="GJ21" s="86"/>
      <c r="GK21" s="86"/>
      <c r="GL21" s="86"/>
      <c r="GM21" s="86"/>
      <c r="GN21" s="86"/>
      <c r="GO21" s="86"/>
      <c r="GQ21" s="86"/>
      <c r="GR21" s="86"/>
      <c r="GS21" s="86"/>
      <c r="GT21" s="86"/>
      <c r="GU21" s="86"/>
      <c r="GV21" s="86"/>
      <c r="GW21" s="86"/>
      <c r="GX21" s="86"/>
      <c r="GZ21" s="86"/>
      <c r="HA21" s="86"/>
      <c r="HB21" s="86"/>
      <c r="HC21" s="86"/>
      <c r="HD21" s="86"/>
      <c r="HE21" s="86"/>
      <c r="HF21" s="86"/>
      <c r="HG21" s="86"/>
      <c r="HI21" s="86"/>
      <c r="HJ21" s="86"/>
      <c r="HK21" s="86"/>
      <c r="HL21" s="86"/>
      <c r="HM21" s="86"/>
      <c r="HN21" s="86"/>
      <c r="HO21" s="86"/>
      <c r="HP21" s="86"/>
      <c r="HR21" s="86"/>
      <c r="HS21" s="86"/>
      <c r="HT21" s="86"/>
      <c r="HU21" s="86"/>
      <c r="HV21" s="86"/>
      <c r="HW21" s="86"/>
      <c r="HX21" s="86"/>
      <c r="HY21" s="86"/>
      <c r="IA21" s="86"/>
      <c r="IB21" s="86"/>
      <c r="IC21" s="86"/>
      <c r="ID21" s="86"/>
      <c r="IE21" s="86"/>
      <c r="IF21" s="86"/>
      <c r="IG21" s="86"/>
      <c r="IH21" s="86"/>
      <c r="IJ21" s="86"/>
      <c r="IK21" s="86"/>
      <c r="IL21" s="86"/>
      <c r="IM21" s="86"/>
      <c r="IN21" s="86"/>
      <c r="IO21" s="86"/>
      <c r="IP21" s="86"/>
      <c r="IQ21" s="86"/>
      <c r="IS21" s="86"/>
      <c r="IT21" s="86"/>
      <c r="IU21" s="86"/>
      <c r="IV21" s="86"/>
      <c r="IW21" s="86"/>
      <c r="IX21" s="86"/>
      <c r="IY21" s="86"/>
      <c r="IZ21" s="86"/>
      <c r="JB21" s="86"/>
      <c r="JC21" s="86"/>
      <c r="JD21" s="86"/>
      <c r="JE21" s="86"/>
      <c r="JF21" s="86"/>
      <c r="JG21" s="86"/>
      <c r="JH21" s="86"/>
      <c r="JI21" s="86"/>
      <c r="JK21" s="86"/>
      <c r="JL21" s="86"/>
      <c r="JM21" s="86"/>
      <c r="JN21" s="86"/>
      <c r="JO21" s="86"/>
      <c r="JP21" s="86"/>
      <c r="JQ21" s="86"/>
      <c r="JR21" s="86"/>
      <c r="JT21" s="86"/>
      <c r="JU21" s="86"/>
      <c r="JV21" s="86"/>
      <c r="JW21" s="86"/>
      <c r="JX21" s="86"/>
      <c r="JY21" s="86"/>
      <c r="JZ21" s="86"/>
      <c r="KA21" s="86"/>
      <c r="KC21" s="86"/>
      <c r="KD21" s="86"/>
      <c r="KE21" s="86"/>
      <c r="KF21" s="86"/>
      <c r="KG21" s="86"/>
      <c r="KH21" s="86"/>
      <c r="KI21" s="86"/>
      <c r="KJ21" s="86"/>
      <c r="KL21" s="86"/>
      <c r="KM21" s="86"/>
      <c r="KN21" s="86"/>
      <c r="KO21" s="86"/>
      <c r="KP21" s="86"/>
      <c r="KQ21" s="86"/>
      <c r="KR21" s="86"/>
      <c r="KS21" s="86"/>
      <c r="KU21" s="86"/>
      <c r="KV21" s="86"/>
      <c r="KW21" s="86"/>
      <c r="KX21" s="86"/>
      <c r="KY21" s="86"/>
      <c r="KZ21" s="86"/>
      <c r="LA21" s="86"/>
      <c r="LB21" s="86"/>
      <c r="LD21" s="86"/>
      <c r="LE21" s="86"/>
      <c r="LF21" s="86"/>
      <c r="LG21" s="86"/>
      <c r="LH21" s="86"/>
      <c r="LI21" s="86"/>
      <c r="LJ21" s="86"/>
      <c r="LK21" s="86"/>
      <c r="LM21" s="86"/>
      <c r="LN21" s="86"/>
      <c r="LO21" s="86"/>
      <c r="LP21" s="86"/>
      <c r="LQ21" s="86"/>
      <c r="LR21" s="86"/>
      <c r="LS21" s="86"/>
      <c r="LT21" s="86"/>
      <c r="LV21" s="86"/>
      <c r="LW21" s="86"/>
      <c r="LX21" s="86"/>
      <c r="LY21" s="86"/>
      <c r="LZ21" s="86"/>
      <c r="MA21" s="86"/>
      <c r="MB21" s="86"/>
      <c r="MC21" s="86"/>
      <c r="ME21" s="86"/>
      <c r="MG21" s="86"/>
      <c r="MH21" s="86"/>
      <c r="MI21" s="86"/>
      <c r="MJ21" s="86"/>
      <c r="MK21" s="86"/>
      <c r="ML21" s="86"/>
      <c r="MN21" s="86"/>
      <c r="MO21" s="86"/>
      <c r="MP21" s="86"/>
      <c r="MQ21" s="86"/>
      <c r="MR21" s="86"/>
      <c r="MS21" s="86"/>
      <c r="MT21" s="86"/>
      <c r="MU21" s="86"/>
      <c r="MW21" s="86"/>
      <c r="MX21" s="86"/>
      <c r="MY21" s="86"/>
      <c r="MZ21" s="86"/>
      <c r="NA21" s="86"/>
      <c r="NB21" s="86"/>
      <c r="NC21" s="86"/>
      <c r="ND21" s="86"/>
      <c r="NF21" s="86"/>
      <c r="NG21" s="86"/>
      <c r="NH21" s="86"/>
      <c r="NI21" s="86"/>
      <c r="NJ21" s="86"/>
      <c r="NK21" s="86"/>
      <c r="NL21" s="86"/>
      <c r="NM21" s="86"/>
      <c r="NO21" s="86"/>
      <c r="NP21" s="86"/>
      <c r="NQ21" s="86"/>
      <c r="NR21" s="86"/>
      <c r="NS21" s="86"/>
      <c r="NT21" s="86"/>
      <c r="NU21" s="86"/>
      <c r="NV21" s="86"/>
      <c r="NX21" s="86"/>
      <c r="NY21" s="86"/>
      <c r="NZ21" s="86"/>
      <c r="OA21" s="86"/>
      <c r="OB21" s="86"/>
      <c r="OC21" s="86"/>
      <c r="OD21" s="86"/>
      <c r="OE21" s="86"/>
      <c r="OG21" s="86"/>
      <c r="OH21" s="86"/>
      <c r="OI21" s="86"/>
      <c r="OJ21" s="86"/>
      <c r="OK21" s="86"/>
      <c r="OL21" s="86"/>
      <c r="OM21" s="86"/>
      <c r="ON21" s="86"/>
      <c r="OP21" s="86"/>
      <c r="OQ21" s="86"/>
      <c r="OR21" s="86"/>
      <c r="OS21" s="86"/>
      <c r="OT21" s="86"/>
      <c r="OU21" s="86"/>
      <c r="OV21" s="86"/>
      <c r="OW21" s="86"/>
      <c r="OY21" s="86"/>
      <c r="OZ21" s="86"/>
      <c r="PA21" s="86"/>
      <c r="PB21" s="86"/>
      <c r="PC21" s="86"/>
      <c r="PD21" s="86"/>
      <c r="PE21" s="86"/>
      <c r="PF21" s="86"/>
      <c r="PH21" s="86"/>
      <c r="PI21" s="86"/>
      <c r="PJ21" s="86"/>
      <c r="PK21" s="86"/>
      <c r="PL21" s="86"/>
      <c r="PM21" s="86"/>
      <c r="PN21" s="86"/>
      <c r="PO21" s="86"/>
      <c r="PQ21" s="86"/>
      <c r="PR21" s="86"/>
      <c r="PS21" s="86"/>
      <c r="PT21" s="86"/>
      <c r="PU21" s="86"/>
      <c r="PV21" s="86"/>
      <c r="PW21" s="86"/>
      <c r="PX21" s="86"/>
      <c r="PZ21" s="86"/>
      <c r="QA21" s="86"/>
      <c r="QB21" s="86"/>
      <c r="QC21" s="86"/>
      <c r="QD21" s="86"/>
      <c r="QE21" s="86"/>
      <c r="QF21" s="86"/>
      <c r="QG21" s="86"/>
      <c r="QJ21" s="86"/>
      <c r="QK21" s="86"/>
      <c r="QL21" s="86"/>
      <c r="QN21" s="86"/>
      <c r="QO21" s="86"/>
      <c r="QP21" s="86"/>
      <c r="QR21" s="86"/>
      <c r="QS21" s="86"/>
      <c r="QT21" s="86"/>
      <c r="QU21" s="86"/>
      <c r="QV21" s="86"/>
      <c r="QW21" s="86"/>
      <c r="QX21" s="86"/>
      <c r="QY21" s="86"/>
      <c r="RA21" s="86"/>
      <c r="RB21" s="86"/>
      <c r="RC21" s="86"/>
      <c r="RD21" s="86"/>
      <c r="RE21" s="86"/>
      <c r="RF21" s="86"/>
      <c r="RG21" s="86"/>
      <c r="RH21" s="86"/>
      <c r="RK21" s="86"/>
      <c r="RL21" s="86"/>
      <c r="RM21" s="86"/>
      <c r="RO21" s="86"/>
      <c r="RP21" s="86"/>
      <c r="RQ21" s="86"/>
      <c r="RS21" s="86"/>
      <c r="RT21" s="86"/>
      <c r="RU21" s="86"/>
      <c r="RV21" s="86"/>
      <c r="RW21" s="86"/>
      <c r="RX21" s="86"/>
      <c r="RY21" s="86"/>
      <c r="RZ21" s="86"/>
      <c r="TB21" s="86"/>
      <c r="TC21" s="86"/>
      <c r="TD21" s="86"/>
      <c r="TE21" s="86"/>
      <c r="TF21" s="86"/>
      <c r="TG21" s="86"/>
      <c r="TH21" s="86"/>
      <c r="TI21" s="86"/>
      <c r="TJ21" s="86"/>
      <c r="TL21" s="86"/>
      <c r="TM21" s="86"/>
      <c r="TN21" s="86"/>
      <c r="TO21" s="86"/>
      <c r="TP21" s="86"/>
      <c r="TQ21" s="86"/>
      <c r="TR21" s="86"/>
      <c r="TS21" s="86"/>
      <c r="TT21" s="86"/>
      <c r="TU21" s="86"/>
      <c r="TV21" s="86"/>
      <c r="TW21" s="86"/>
      <c r="TX21" s="86"/>
      <c r="TY21" s="86"/>
      <c r="TZ21" s="86"/>
      <c r="UA21" s="86"/>
      <c r="UB21" s="86"/>
      <c r="UD21" s="86"/>
      <c r="UE21" s="86"/>
      <c r="UF21" s="86"/>
      <c r="UG21" s="86"/>
      <c r="UH21" s="86"/>
      <c r="UI21" s="86"/>
      <c r="UJ21" s="86"/>
      <c r="UK21" s="86"/>
      <c r="UM21" s="86"/>
      <c r="UN21" s="86"/>
      <c r="UO21" s="86"/>
      <c r="UP21" s="86"/>
      <c r="UR21" s="86"/>
      <c r="US21" s="86"/>
      <c r="UT21" s="86"/>
      <c r="UV21" s="86"/>
      <c r="UW21" s="86"/>
      <c r="UX21" s="86"/>
      <c r="UY21" s="86"/>
      <c r="UZ21" s="86"/>
      <c r="VA21" s="86"/>
      <c r="VB21" s="86"/>
      <c r="VC21" s="86"/>
    </row>
    <row r="22" spans="2:575" s="8" customFormat="1" ht="15"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K22" s="86"/>
      <c r="AL22" s="86"/>
      <c r="AM22" s="86"/>
      <c r="AN22" s="86"/>
      <c r="AO22" s="86"/>
      <c r="AP22" s="86"/>
      <c r="AQ22" s="86"/>
      <c r="AR22" s="86"/>
      <c r="AT22" s="86"/>
      <c r="AU22" s="86"/>
      <c r="AV22" s="86"/>
      <c r="AW22" s="86"/>
      <c r="AX22" s="86"/>
      <c r="AY22" s="86"/>
      <c r="AZ22" s="86"/>
      <c r="BA22" s="86"/>
      <c r="BC22" s="86"/>
      <c r="BD22" s="86"/>
      <c r="BE22" s="86"/>
      <c r="BF22" s="86"/>
      <c r="BG22" s="86"/>
      <c r="BH22" s="86"/>
      <c r="BI22" s="86"/>
      <c r="BJ22" s="86"/>
      <c r="BL22" s="86"/>
      <c r="BM22" s="86"/>
      <c r="BN22" s="86"/>
      <c r="BO22" s="86"/>
      <c r="BP22" s="86"/>
      <c r="BQ22" s="86"/>
      <c r="BR22" s="86"/>
      <c r="BS22" s="86"/>
      <c r="BU22" s="86"/>
      <c r="BV22" s="86"/>
      <c r="BW22" s="86"/>
      <c r="BX22" s="86"/>
      <c r="BY22" s="86"/>
      <c r="BZ22" s="86"/>
      <c r="CA22" s="86"/>
      <c r="CB22" s="86"/>
      <c r="CD22" s="86"/>
      <c r="CE22" s="86"/>
      <c r="CF22" s="86"/>
      <c r="CG22" s="86"/>
      <c r="CH22" s="86"/>
      <c r="CI22" s="86"/>
      <c r="CJ22" s="86"/>
      <c r="CK22" s="86"/>
      <c r="CM22" s="86"/>
      <c r="CN22" s="86"/>
      <c r="CO22" s="86"/>
      <c r="CP22" s="86"/>
      <c r="CQ22" s="86"/>
      <c r="CR22" s="86"/>
      <c r="CS22" s="86"/>
      <c r="CT22" s="86"/>
      <c r="CV22" s="86"/>
      <c r="CW22" s="86"/>
      <c r="CX22" s="86"/>
      <c r="CY22" s="86"/>
      <c r="CZ22" s="86"/>
      <c r="DA22" s="86"/>
      <c r="DB22" s="86"/>
      <c r="DC22" s="86"/>
      <c r="DE22" s="86"/>
      <c r="DF22" s="86"/>
      <c r="DG22" s="86"/>
      <c r="DH22" s="86"/>
      <c r="DI22" s="86"/>
      <c r="DJ22" s="86"/>
      <c r="DK22" s="86"/>
      <c r="DL22" s="86"/>
      <c r="DN22" s="86"/>
      <c r="DO22" s="86"/>
      <c r="DP22" s="86"/>
      <c r="DQ22" s="86"/>
      <c r="DR22" s="86"/>
      <c r="DS22" s="86"/>
      <c r="DT22" s="86"/>
      <c r="DU22" s="86"/>
      <c r="DW22" s="86"/>
      <c r="DX22" s="86"/>
      <c r="DY22" s="86"/>
      <c r="DZ22" s="86"/>
      <c r="EB22" s="86"/>
      <c r="EC22" s="86"/>
      <c r="ED22" s="86"/>
      <c r="EF22" s="86"/>
      <c r="EG22" s="86"/>
      <c r="EH22" s="86"/>
      <c r="EI22" s="86"/>
      <c r="EJ22" s="86"/>
      <c r="EK22" s="86"/>
      <c r="EL22" s="86"/>
      <c r="EM22" s="86"/>
      <c r="EO22" s="86"/>
      <c r="EP22" s="86"/>
      <c r="EQ22" s="86"/>
      <c r="ER22" s="86"/>
      <c r="ES22" s="86"/>
      <c r="ET22" s="86"/>
      <c r="EU22" s="86"/>
      <c r="EV22" s="86"/>
      <c r="EX22" s="86"/>
      <c r="EY22" s="86"/>
      <c r="EZ22" s="86"/>
      <c r="FA22" s="86"/>
      <c r="FB22" s="86"/>
      <c r="FC22" s="86"/>
      <c r="FD22" s="86"/>
      <c r="FE22" s="86"/>
      <c r="FG22" s="86"/>
      <c r="FH22" s="86"/>
      <c r="FI22" s="86"/>
      <c r="FJ22" s="86"/>
      <c r="FK22" s="86"/>
      <c r="FL22" s="86"/>
      <c r="FM22" s="86"/>
      <c r="FN22" s="86"/>
      <c r="FP22" s="86"/>
      <c r="FQ22" s="86"/>
      <c r="FR22" s="86"/>
      <c r="FS22" s="86"/>
      <c r="FT22" s="86"/>
      <c r="FU22" s="86"/>
      <c r="FV22" s="86"/>
      <c r="FW22" s="86"/>
      <c r="FY22" s="86"/>
      <c r="FZ22" s="86"/>
      <c r="GA22" s="86"/>
      <c r="GB22" s="86"/>
      <c r="GC22" s="86"/>
      <c r="GD22" s="86"/>
      <c r="GE22" s="86"/>
      <c r="GF22" s="86"/>
      <c r="GH22" s="86"/>
      <c r="GI22" s="86"/>
      <c r="GJ22" s="86"/>
      <c r="GK22" s="86"/>
      <c r="GL22" s="86"/>
      <c r="GM22" s="86"/>
      <c r="GN22" s="86"/>
      <c r="GO22" s="86"/>
      <c r="GQ22" s="86"/>
      <c r="GR22" s="86"/>
      <c r="GS22" s="86"/>
      <c r="GT22" s="86"/>
      <c r="GU22" s="86"/>
      <c r="GV22" s="86"/>
      <c r="GW22" s="86"/>
      <c r="GX22" s="86"/>
      <c r="GZ22" s="86"/>
      <c r="HA22" s="86"/>
      <c r="HB22" s="86"/>
      <c r="HC22" s="86"/>
      <c r="HE22" s="86"/>
      <c r="HF22" s="86"/>
      <c r="HG22" s="86"/>
      <c r="HI22" s="86"/>
      <c r="HJ22" s="86"/>
      <c r="HK22" s="86"/>
      <c r="HL22" s="86"/>
      <c r="HM22" s="86"/>
      <c r="HN22" s="86"/>
      <c r="HO22" s="86"/>
      <c r="HP22" s="86"/>
      <c r="HR22" s="86"/>
      <c r="HS22" s="86"/>
      <c r="HT22" s="86"/>
      <c r="HU22" s="86"/>
      <c r="HV22" s="86"/>
      <c r="HW22" s="86"/>
      <c r="HX22" s="86"/>
      <c r="HY22" s="86"/>
      <c r="IA22" s="86"/>
      <c r="IB22" s="86"/>
      <c r="IC22" s="86"/>
      <c r="ID22" s="86"/>
      <c r="IE22" s="86"/>
      <c r="IF22" s="86"/>
      <c r="IG22" s="86"/>
      <c r="IH22" s="86"/>
      <c r="IJ22" s="86"/>
      <c r="IK22" s="86"/>
      <c r="IL22" s="86"/>
      <c r="IM22" s="86"/>
      <c r="IN22" s="86"/>
      <c r="IO22" s="86"/>
      <c r="IP22" s="86"/>
      <c r="IQ22" s="86"/>
      <c r="IS22" s="86"/>
      <c r="IT22" s="86"/>
      <c r="IU22" s="86"/>
      <c r="IV22" s="86"/>
      <c r="IW22" s="86"/>
      <c r="IX22" s="86"/>
      <c r="IY22" s="86"/>
      <c r="IZ22" s="86"/>
      <c r="JB22" s="86"/>
      <c r="JC22" s="86"/>
      <c r="JD22" s="86"/>
      <c r="JE22" s="86"/>
      <c r="JF22" s="86"/>
      <c r="JG22" s="86"/>
      <c r="JH22" s="86"/>
      <c r="JI22" s="86"/>
      <c r="JK22" s="86"/>
      <c r="JL22" s="86"/>
      <c r="JM22" s="86"/>
      <c r="JN22" s="86"/>
      <c r="JO22" s="86"/>
      <c r="JP22" s="86"/>
      <c r="JQ22" s="86"/>
      <c r="JR22" s="86"/>
      <c r="JT22" s="86"/>
      <c r="JU22" s="86"/>
      <c r="JV22" s="86"/>
      <c r="JW22" s="86"/>
      <c r="JX22" s="86"/>
      <c r="JY22" s="86"/>
      <c r="JZ22" s="86"/>
      <c r="KA22" s="86"/>
      <c r="KC22" s="86"/>
      <c r="KD22" s="86"/>
      <c r="KE22" s="86"/>
      <c r="KF22" s="86"/>
      <c r="KG22" s="86"/>
      <c r="KH22" s="86"/>
      <c r="KI22" s="86"/>
      <c r="KJ22" s="86"/>
      <c r="KL22" s="86"/>
      <c r="KM22" s="86"/>
      <c r="KN22" s="86"/>
      <c r="KO22" s="86"/>
      <c r="KP22" s="86"/>
      <c r="KQ22" s="86"/>
      <c r="KR22" s="86"/>
      <c r="KS22" s="86"/>
      <c r="KU22" s="86"/>
      <c r="KV22" s="86"/>
      <c r="KW22" s="86"/>
      <c r="KX22" s="86"/>
      <c r="KY22" s="86"/>
      <c r="KZ22" s="86"/>
      <c r="LA22" s="86"/>
      <c r="LB22" s="86"/>
      <c r="LD22" s="86"/>
      <c r="LE22" s="86"/>
      <c r="LF22" s="86"/>
      <c r="LG22" s="86"/>
      <c r="LH22" s="86"/>
      <c r="LI22" s="86"/>
      <c r="LJ22" s="86"/>
      <c r="LK22" s="86"/>
      <c r="LM22" s="86"/>
      <c r="LN22" s="86"/>
      <c r="LO22" s="86"/>
      <c r="LP22" s="86"/>
      <c r="LQ22" s="86"/>
      <c r="LR22" s="86"/>
      <c r="LS22" s="86"/>
      <c r="LT22" s="86"/>
      <c r="LV22" s="86"/>
      <c r="LW22" s="86"/>
      <c r="LX22" s="86"/>
      <c r="LY22" s="86"/>
      <c r="LZ22" s="86"/>
      <c r="MA22" s="86"/>
      <c r="MB22" s="86"/>
      <c r="MC22" s="86"/>
      <c r="ME22" s="86"/>
      <c r="MF22" s="86"/>
      <c r="MG22" s="86"/>
      <c r="MH22" s="86"/>
      <c r="MI22" s="86"/>
      <c r="MJ22" s="86"/>
      <c r="MK22" s="86"/>
      <c r="MN22" s="86"/>
      <c r="MO22" s="86"/>
      <c r="MP22" s="86"/>
      <c r="MQ22" s="86"/>
      <c r="MR22" s="86"/>
      <c r="MS22" s="86"/>
      <c r="MT22" s="86"/>
      <c r="MU22" s="86"/>
      <c r="MW22" s="86"/>
      <c r="MX22" s="86"/>
      <c r="MY22" s="86"/>
      <c r="MZ22" s="86"/>
      <c r="NA22" s="86"/>
      <c r="NB22" s="86"/>
      <c r="NC22" s="86"/>
      <c r="ND22" s="86"/>
      <c r="NF22" s="86"/>
      <c r="NG22" s="86"/>
      <c r="NH22" s="86"/>
      <c r="NI22" s="86"/>
      <c r="NJ22" s="86"/>
      <c r="NK22" s="86"/>
      <c r="NL22" s="86"/>
      <c r="NM22" s="86"/>
      <c r="NO22" s="86"/>
      <c r="NP22" s="86"/>
      <c r="NQ22" s="86"/>
      <c r="NR22" s="86"/>
      <c r="NS22" s="86"/>
      <c r="NT22" s="86"/>
      <c r="NU22" s="86"/>
      <c r="NV22" s="86"/>
      <c r="NX22" s="86"/>
      <c r="NY22" s="86"/>
      <c r="NZ22" s="86"/>
      <c r="OA22" s="86"/>
      <c r="OB22" s="86"/>
      <c r="OC22" s="86"/>
      <c r="OD22" s="86"/>
      <c r="OE22" s="86"/>
      <c r="OG22" s="86"/>
      <c r="OH22" s="86"/>
      <c r="OI22" s="86"/>
      <c r="OJ22" s="86"/>
      <c r="OK22" s="86"/>
      <c r="OL22" s="86"/>
      <c r="OM22" s="86"/>
      <c r="ON22" s="86"/>
      <c r="OP22" s="86"/>
      <c r="OQ22" s="86"/>
      <c r="OR22" s="86"/>
      <c r="OS22" s="86"/>
      <c r="OT22" s="86"/>
      <c r="OU22" s="86"/>
      <c r="OV22" s="86"/>
      <c r="OW22" s="86"/>
      <c r="OY22" s="86"/>
      <c r="OZ22" s="86"/>
      <c r="PA22" s="86"/>
      <c r="PB22" s="86"/>
      <c r="PC22" s="86"/>
      <c r="PD22" s="86"/>
      <c r="PE22" s="86"/>
      <c r="PF22" s="86"/>
      <c r="PH22" s="86"/>
      <c r="PI22" s="86"/>
      <c r="PJ22" s="86"/>
      <c r="PK22" s="86"/>
      <c r="PL22" s="86"/>
      <c r="PM22" s="86"/>
      <c r="PN22" s="86"/>
      <c r="PO22" s="86"/>
      <c r="PQ22" s="86"/>
      <c r="PR22" s="86"/>
      <c r="PS22" s="86"/>
      <c r="PT22" s="86"/>
      <c r="PU22" s="86"/>
      <c r="PV22" s="86"/>
      <c r="PW22" s="86"/>
      <c r="PX22" s="86"/>
      <c r="PZ22" s="86"/>
      <c r="QA22" s="86"/>
      <c r="QB22" s="86"/>
      <c r="QC22" s="86"/>
      <c r="QD22" s="86"/>
      <c r="QE22" s="86"/>
      <c r="QF22" s="86"/>
      <c r="QG22" s="86"/>
      <c r="QI22" s="86"/>
      <c r="QJ22" s="86"/>
      <c r="QK22" s="86"/>
      <c r="QL22" s="86"/>
      <c r="QN22" s="86"/>
      <c r="QO22" s="86"/>
      <c r="QP22" s="86"/>
      <c r="QR22" s="86"/>
      <c r="QS22" s="86"/>
      <c r="QT22" s="86"/>
      <c r="QU22" s="86"/>
      <c r="QV22" s="86"/>
      <c r="QW22" s="86"/>
      <c r="QX22" s="86"/>
      <c r="QY22" s="86"/>
      <c r="RA22" s="86"/>
      <c r="RB22" s="86"/>
      <c r="RC22" s="86"/>
      <c r="RD22" s="86"/>
      <c r="RE22" s="86"/>
      <c r="RF22" s="86"/>
      <c r="RG22" s="86"/>
      <c r="RH22" s="86"/>
      <c r="RJ22" s="86"/>
      <c r="RL22" s="86"/>
      <c r="RM22" s="86"/>
      <c r="RO22" s="86"/>
      <c r="RP22" s="86"/>
      <c r="RQ22" s="86"/>
      <c r="RS22" s="86"/>
      <c r="RT22" s="86"/>
      <c r="RU22" s="86"/>
      <c r="RV22" s="86"/>
      <c r="RW22" s="86"/>
      <c r="RX22" s="86"/>
      <c r="RY22" s="86"/>
      <c r="RZ22" s="86"/>
      <c r="TB22" s="86"/>
      <c r="TC22" s="86"/>
      <c r="TD22" s="86"/>
      <c r="TE22" s="86"/>
      <c r="TF22" s="86"/>
      <c r="TG22" s="86"/>
      <c r="TH22" s="86"/>
      <c r="TI22" s="86"/>
      <c r="TJ22" s="86"/>
      <c r="TL22" s="86"/>
      <c r="TM22" s="86"/>
      <c r="TN22" s="86"/>
      <c r="TO22" s="86"/>
      <c r="TP22" s="86"/>
      <c r="TQ22" s="86"/>
      <c r="TR22" s="86"/>
      <c r="TS22" s="86"/>
      <c r="TT22" s="86"/>
      <c r="TU22" s="86"/>
      <c r="TV22" s="86"/>
      <c r="TW22" s="86"/>
      <c r="TX22" s="86"/>
      <c r="TY22" s="86"/>
      <c r="TZ22" s="86"/>
      <c r="UA22" s="86"/>
      <c r="UB22" s="86"/>
      <c r="UD22" s="86"/>
      <c r="UE22" s="86"/>
      <c r="UF22" s="86"/>
      <c r="UG22" s="86"/>
      <c r="UH22" s="86"/>
      <c r="UI22" s="86"/>
      <c r="UJ22" s="86"/>
      <c r="UK22" s="86"/>
      <c r="UM22" s="86"/>
      <c r="UN22" s="86"/>
      <c r="UO22" s="86"/>
      <c r="UP22" s="86"/>
      <c r="UQ22" s="86"/>
      <c r="UR22" s="86"/>
      <c r="US22" s="86"/>
      <c r="UT22" s="86"/>
      <c r="UV22" s="86"/>
      <c r="UW22" s="86"/>
      <c r="UX22" s="86"/>
      <c r="UY22" s="86"/>
      <c r="UZ22" s="86"/>
      <c r="VA22" s="86"/>
      <c r="VB22" s="86"/>
      <c r="VC22" s="86"/>
    </row>
    <row r="23" spans="2:575" s="8" customFormat="1" ht="15"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K23" s="86"/>
      <c r="AL23" s="86"/>
      <c r="AM23" s="86"/>
      <c r="AN23" s="86"/>
      <c r="AO23" s="86"/>
      <c r="AP23" s="86"/>
      <c r="AQ23" s="86"/>
      <c r="AR23" s="86"/>
      <c r="AT23" s="86"/>
      <c r="AU23" s="86"/>
      <c r="AV23" s="86"/>
      <c r="AW23" s="86"/>
      <c r="AX23" s="86"/>
      <c r="AY23" s="86"/>
      <c r="AZ23" s="86"/>
      <c r="BA23" s="86"/>
      <c r="BC23" s="86"/>
      <c r="BD23" s="86"/>
      <c r="BE23" s="86"/>
      <c r="BF23" s="86"/>
      <c r="BG23" s="86"/>
      <c r="BH23" s="86"/>
      <c r="BI23" s="86"/>
      <c r="BJ23" s="86"/>
      <c r="BL23" s="86"/>
      <c r="BM23" s="86"/>
      <c r="BN23" s="86"/>
      <c r="BO23" s="86"/>
      <c r="BP23" s="86"/>
      <c r="BQ23" s="86"/>
      <c r="BR23" s="86"/>
      <c r="BS23" s="86"/>
      <c r="BU23" s="86"/>
      <c r="BV23" s="86"/>
      <c r="BW23" s="86"/>
      <c r="BX23" s="86"/>
      <c r="BY23" s="86"/>
      <c r="BZ23" s="86"/>
      <c r="CA23" s="86"/>
      <c r="CB23" s="86"/>
      <c r="CD23" s="86"/>
      <c r="CE23" s="86"/>
      <c r="CF23" s="86"/>
      <c r="CG23" s="86"/>
      <c r="CH23" s="86"/>
      <c r="CI23" s="86"/>
      <c r="CJ23" s="86"/>
      <c r="CK23" s="86"/>
      <c r="CM23" s="86"/>
      <c r="CN23" s="86"/>
      <c r="CO23" s="86"/>
      <c r="CP23" s="86"/>
      <c r="CQ23" s="86"/>
      <c r="CR23" s="86"/>
      <c r="CS23" s="86"/>
      <c r="CT23" s="86"/>
      <c r="CV23" s="86"/>
      <c r="CW23" s="86"/>
      <c r="CX23" s="86"/>
      <c r="CY23" s="86"/>
      <c r="CZ23" s="86"/>
      <c r="DA23" s="86"/>
      <c r="DB23" s="86"/>
      <c r="DC23" s="86"/>
      <c r="DD23" s="86"/>
      <c r="DE23" s="86"/>
      <c r="DF23" s="86"/>
      <c r="DG23" s="86"/>
      <c r="DH23" s="86"/>
      <c r="DI23" s="86"/>
      <c r="DJ23" s="86"/>
      <c r="DK23" s="86"/>
      <c r="DL23" s="86"/>
      <c r="DN23" s="86"/>
      <c r="DO23" s="86"/>
      <c r="DP23" s="86"/>
      <c r="DQ23" s="86"/>
      <c r="DR23" s="86"/>
      <c r="DS23" s="86"/>
      <c r="DT23" s="86"/>
      <c r="DU23" s="86"/>
      <c r="DW23" s="86"/>
      <c r="DX23" s="86"/>
      <c r="DY23" s="86"/>
      <c r="DZ23" s="86"/>
      <c r="EB23" s="86"/>
      <c r="EC23" s="86"/>
      <c r="ED23" s="86"/>
      <c r="EF23" s="86"/>
      <c r="EG23" s="86"/>
      <c r="EH23" s="86"/>
      <c r="EI23" s="86"/>
      <c r="EJ23" s="86"/>
      <c r="EK23" s="86"/>
      <c r="EL23" s="86"/>
      <c r="EM23" s="86"/>
      <c r="EO23" s="86"/>
      <c r="EP23" s="86"/>
      <c r="EQ23" s="86"/>
      <c r="ER23" s="86"/>
      <c r="ES23" s="86"/>
      <c r="ET23" s="86"/>
      <c r="EU23" s="86"/>
      <c r="EV23" s="86"/>
      <c r="EX23" s="86"/>
      <c r="EY23" s="86"/>
      <c r="EZ23" s="86"/>
      <c r="FA23" s="86"/>
      <c r="FB23" s="86"/>
      <c r="FC23" s="86"/>
      <c r="FD23" s="86"/>
      <c r="FE23" s="86"/>
      <c r="FG23" s="86"/>
      <c r="FH23" s="86"/>
      <c r="FI23" s="86"/>
      <c r="FJ23" s="86"/>
      <c r="FK23" s="86"/>
      <c r="FL23" s="86"/>
      <c r="FM23" s="86"/>
      <c r="FN23" s="86"/>
      <c r="FP23" s="86"/>
      <c r="FQ23" s="86"/>
      <c r="FR23" s="86"/>
      <c r="FS23" s="86"/>
      <c r="FT23" s="86"/>
      <c r="FU23" s="86"/>
      <c r="FV23" s="86"/>
      <c r="FW23" s="86"/>
      <c r="FY23" s="86"/>
      <c r="FZ23" s="86"/>
      <c r="GA23" s="86"/>
      <c r="GB23" s="86"/>
      <c r="GC23" s="86"/>
      <c r="GD23" s="86"/>
      <c r="GE23" s="86"/>
      <c r="GF23" s="86"/>
      <c r="GH23" s="86"/>
      <c r="GI23" s="86"/>
      <c r="GJ23" s="86"/>
      <c r="GK23" s="86"/>
      <c r="GL23" s="86"/>
      <c r="GM23" s="86"/>
      <c r="GN23" s="86"/>
      <c r="GO23" s="86"/>
      <c r="GQ23" s="86"/>
      <c r="GR23" s="86"/>
      <c r="GS23" s="86"/>
      <c r="GT23" s="86"/>
      <c r="GU23" s="86"/>
      <c r="GV23" s="86"/>
      <c r="GW23" s="86"/>
      <c r="GX23" s="86"/>
      <c r="GZ23" s="86"/>
      <c r="HA23" s="86"/>
      <c r="HB23" s="86"/>
      <c r="HC23" s="86"/>
      <c r="HE23" s="86"/>
      <c r="HF23" s="86"/>
      <c r="HG23" s="86"/>
      <c r="HI23" s="86"/>
      <c r="HJ23" s="86"/>
      <c r="HK23" s="86"/>
      <c r="HL23" s="86"/>
      <c r="HM23" s="86"/>
      <c r="HN23" s="86"/>
      <c r="HO23" s="86"/>
      <c r="HP23" s="86"/>
      <c r="HR23" s="86"/>
      <c r="HS23" s="86"/>
      <c r="HT23" s="86"/>
      <c r="HU23" s="86"/>
      <c r="HV23" s="86"/>
      <c r="HW23" s="86"/>
      <c r="HX23" s="86"/>
      <c r="HY23" s="86"/>
      <c r="IA23" s="86"/>
      <c r="IB23" s="86"/>
      <c r="IC23" s="86"/>
      <c r="ID23" s="86"/>
      <c r="IE23" s="86"/>
      <c r="IF23" s="86"/>
      <c r="IG23" s="86"/>
      <c r="IH23" s="86"/>
      <c r="IJ23" s="86"/>
      <c r="IK23" s="86"/>
      <c r="IL23" s="86"/>
      <c r="IM23" s="86"/>
      <c r="IN23" s="86"/>
      <c r="IO23" s="86"/>
      <c r="IP23" s="86"/>
      <c r="IQ23" s="86"/>
      <c r="IS23" s="86"/>
      <c r="IT23" s="86"/>
      <c r="IU23" s="86"/>
      <c r="IV23" s="86"/>
      <c r="IW23" s="86"/>
      <c r="IX23" s="86"/>
      <c r="IY23" s="86"/>
      <c r="IZ23" s="86"/>
      <c r="JB23" s="86"/>
      <c r="JC23" s="86"/>
      <c r="JD23" s="86"/>
      <c r="JE23" s="86"/>
      <c r="JF23" s="86"/>
      <c r="JG23" s="86"/>
      <c r="JH23" s="86"/>
      <c r="JI23" s="86"/>
      <c r="JK23" s="86"/>
      <c r="JL23" s="86"/>
      <c r="JM23" s="86"/>
      <c r="JN23" s="86"/>
      <c r="JO23" s="86"/>
      <c r="JP23" s="86"/>
      <c r="JQ23" s="86"/>
      <c r="JR23" s="86"/>
      <c r="JT23" s="86"/>
      <c r="JU23" s="86"/>
      <c r="JV23" s="86"/>
      <c r="JW23" s="86"/>
      <c r="JX23" s="86"/>
      <c r="JY23" s="86"/>
      <c r="JZ23" s="86"/>
      <c r="KA23" s="86"/>
      <c r="KC23" s="86"/>
      <c r="KD23" s="86"/>
      <c r="KE23" s="86"/>
      <c r="KF23" s="86"/>
      <c r="KG23" s="86"/>
      <c r="KH23" s="86"/>
      <c r="KI23" s="86"/>
      <c r="KJ23" s="86"/>
      <c r="KL23" s="86"/>
      <c r="KM23" s="86"/>
      <c r="KN23" s="86"/>
      <c r="KO23" s="86"/>
      <c r="KP23" s="86"/>
      <c r="KQ23" s="86"/>
      <c r="KR23" s="86"/>
      <c r="KS23" s="86"/>
      <c r="KU23" s="86"/>
      <c r="KV23" s="86"/>
      <c r="KW23" s="86"/>
      <c r="KX23" s="86"/>
      <c r="KY23" s="86"/>
      <c r="KZ23" s="86"/>
      <c r="LA23" s="86"/>
      <c r="LB23" s="86"/>
      <c r="LD23" s="86"/>
      <c r="LE23" s="86"/>
      <c r="LF23" s="86"/>
      <c r="LG23" s="86"/>
      <c r="LI23" s="86"/>
      <c r="LJ23" s="86"/>
      <c r="LK23" s="86"/>
      <c r="LM23" s="86"/>
      <c r="LN23" s="86"/>
      <c r="LO23" s="86"/>
      <c r="LP23" s="86"/>
      <c r="LQ23" s="86"/>
      <c r="LR23" s="86"/>
      <c r="LS23" s="86"/>
      <c r="LT23" s="86"/>
      <c r="LV23" s="86"/>
      <c r="LW23" s="86"/>
      <c r="LX23" s="86"/>
      <c r="LY23" s="86"/>
      <c r="LZ23" s="86"/>
      <c r="MA23" s="86"/>
      <c r="MB23" s="86"/>
      <c r="MC23" s="86"/>
      <c r="MF23" s="86"/>
      <c r="MG23" s="86"/>
      <c r="MH23" s="86"/>
      <c r="MJ23" s="86"/>
      <c r="MK23" s="86"/>
      <c r="ML23" s="86"/>
      <c r="MN23" s="86"/>
      <c r="MO23" s="86"/>
      <c r="MP23" s="86"/>
      <c r="MQ23" s="86"/>
      <c r="MR23" s="86"/>
      <c r="MS23" s="86"/>
      <c r="MT23" s="86"/>
      <c r="MU23" s="86"/>
      <c r="MW23" s="86"/>
      <c r="MX23" s="86"/>
      <c r="MY23" s="86"/>
      <c r="MZ23" s="86"/>
      <c r="NA23" s="86"/>
      <c r="NB23" s="86"/>
      <c r="NC23" s="86"/>
      <c r="ND23" s="86"/>
      <c r="NF23" s="86"/>
      <c r="NG23" s="86"/>
      <c r="NH23" s="86"/>
      <c r="NI23" s="86"/>
      <c r="NJ23" s="86"/>
      <c r="NK23" s="86"/>
      <c r="NL23" s="86"/>
      <c r="NM23" s="86"/>
      <c r="NO23" s="86"/>
      <c r="NP23" s="86"/>
      <c r="NQ23" s="86"/>
      <c r="NR23" s="86"/>
      <c r="NS23" s="86"/>
      <c r="NT23" s="86"/>
      <c r="NU23" s="86"/>
      <c r="NV23" s="86"/>
      <c r="NX23" s="86"/>
      <c r="NY23" s="86"/>
      <c r="NZ23" s="86"/>
      <c r="OA23" s="86"/>
      <c r="OB23" s="86"/>
      <c r="OC23" s="86"/>
      <c r="OD23" s="86"/>
      <c r="OE23" s="86"/>
      <c r="OG23" s="86"/>
      <c r="OH23" s="86"/>
      <c r="OI23" s="86"/>
      <c r="OJ23" s="86"/>
      <c r="OK23" s="86"/>
      <c r="OL23" s="86"/>
      <c r="OM23" s="86"/>
      <c r="ON23" s="86"/>
      <c r="OP23" s="86"/>
      <c r="OQ23" s="86"/>
      <c r="OR23" s="86"/>
      <c r="OS23" s="86"/>
      <c r="OT23" s="86"/>
      <c r="OU23" s="86"/>
      <c r="OV23" s="86"/>
      <c r="OW23" s="86"/>
      <c r="OY23" s="86"/>
      <c r="OZ23" s="86"/>
      <c r="PA23" s="86"/>
      <c r="PB23" s="86"/>
      <c r="PC23" s="86"/>
      <c r="PD23" s="86"/>
      <c r="PE23" s="86"/>
      <c r="PH23" s="86"/>
      <c r="PI23" s="86"/>
      <c r="PJ23" s="86"/>
      <c r="PK23" s="86"/>
      <c r="PL23" s="86"/>
      <c r="PM23" s="86"/>
      <c r="PN23" s="86"/>
      <c r="PO23" s="86"/>
      <c r="PQ23" s="86"/>
      <c r="PR23" s="86"/>
      <c r="PS23" s="86"/>
      <c r="PT23" s="86"/>
      <c r="PU23" s="86"/>
      <c r="PV23" s="86"/>
      <c r="PW23" s="86"/>
      <c r="PX23" s="86"/>
      <c r="PZ23" s="86"/>
      <c r="QA23" s="86"/>
      <c r="QB23" s="86"/>
      <c r="QC23" s="86"/>
      <c r="QD23" s="86"/>
      <c r="QE23" s="86"/>
      <c r="QF23" s="86"/>
      <c r="QG23" s="86"/>
      <c r="QI23" s="86"/>
      <c r="QJ23" s="86"/>
      <c r="QK23" s="86"/>
      <c r="QL23" s="86"/>
      <c r="QN23" s="86"/>
      <c r="QO23" s="86"/>
      <c r="QR23" s="86"/>
      <c r="QS23" s="86"/>
      <c r="QT23" s="86"/>
      <c r="QU23" s="86"/>
      <c r="QV23" s="86"/>
      <c r="QW23" s="86"/>
      <c r="QX23" s="86"/>
      <c r="QY23" s="86"/>
      <c r="RA23" s="86"/>
      <c r="RB23" s="86"/>
      <c r="RC23" s="86"/>
      <c r="RD23" s="86"/>
      <c r="RE23" s="86"/>
      <c r="RF23" s="86"/>
      <c r="RG23" s="86"/>
      <c r="RH23" s="86"/>
      <c r="RO23" s="86"/>
      <c r="RP23" s="86"/>
      <c r="RS23" s="86"/>
      <c r="RT23" s="86"/>
      <c r="RU23" s="86"/>
      <c r="RV23" s="86"/>
      <c r="RW23" s="86"/>
      <c r="RX23" s="86"/>
      <c r="RY23" s="86"/>
      <c r="RZ23" s="86"/>
      <c r="TB23" s="86"/>
      <c r="TC23" s="86"/>
      <c r="TD23" s="86"/>
      <c r="TE23" s="86"/>
      <c r="TF23" s="86"/>
      <c r="TG23" s="86"/>
      <c r="TH23" s="86"/>
      <c r="TI23" s="86"/>
      <c r="TJ23" s="86"/>
      <c r="TL23" s="86"/>
      <c r="TM23" s="86"/>
      <c r="TN23" s="86"/>
      <c r="TO23" s="86"/>
      <c r="TP23" s="86"/>
      <c r="TQ23" s="86"/>
      <c r="TR23" s="86"/>
      <c r="TS23" s="86"/>
      <c r="TT23" s="86"/>
      <c r="TU23" s="86"/>
      <c r="TV23" s="86"/>
      <c r="TW23" s="86"/>
      <c r="TX23" s="86"/>
      <c r="TY23" s="86"/>
      <c r="TZ23" s="86"/>
      <c r="UA23" s="86"/>
      <c r="UB23" s="86"/>
      <c r="UD23" s="86"/>
      <c r="UE23" s="86"/>
      <c r="UF23" s="86"/>
      <c r="UG23" s="86"/>
      <c r="UH23" s="86"/>
      <c r="UI23" s="86"/>
      <c r="UJ23" s="86"/>
      <c r="UK23" s="86"/>
      <c r="UM23" s="86"/>
      <c r="UN23" s="86"/>
      <c r="UO23" s="86"/>
      <c r="UP23" s="86"/>
      <c r="UQ23" s="86"/>
      <c r="UR23" s="86"/>
      <c r="US23" s="86"/>
      <c r="UT23" s="86"/>
      <c r="UV23" s="86"/>
      <c r="UW23" s="86"/>
      <c r="UX23" s="86"/>
      <c r="UY23" s="86"/>
      <c r="UZ23" s="86"/>
      <c r="VA23" s="86"/>
      <c r="VB23" s="86"/>
      <c r="VC23" s="86"/>
    </row>
    <row r="24" spans="2:575" s="8" customFormat="1" ht="15"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K24" s="86"/>
      <c r="AL24" s="86"/>
      <c r="AM24" s="86"/>
      <c r="AN24" s="86"/>
      <c r="AO24" s="86"/>
      <c r="AP24" s="86"/>
      <c r="AQ24" s="86"/>
      <c r="AR24" s="86"/>
      <c r="AT24" s="86"/>
      <c r="AU24" s="86"/>
      <c r="AV24" s="86"/>
      <c r="AW24" s="86"/>
      <c r="AX24" s="86"/>
      <c r="AY24" s="86"/>
      <c r="AZ24" s="86"/>
      <c r="BA24" s="86"/>
      <c r="BC24" s="86"/>
      <c r="BD24" s="86"/>
      <c r="BE24" s="86"/>
      <c r="BF24" s="86"/>
      <c r="BG24" s="86"/>
      <c r="BH24" s="86"/>
      <c r="BI24" s="86"/>
      <c r="BJ24" s="86"/>
      <c r="BL24" s="86"/>
      <c r="BM24" s="86"/>
      <c r="BN24" s="86"/>
      <c r="BO24" s="86"/>
      <c r="BP24" s="86"/>
      <c r="BQ24" s="86"/>
      <c r="BR24" s="86"/>
      <c r="BS24" s="86"/>
      <c r="BU24" s="86"/>
      <c r="BV24" s="86"/>
      <c r="BW24" s="86"/>
      <c r="BX24" s="86"/>
      <c r="BY24" s="86"/>
      <c r="BZ24" s="86"/>
      <c r="CA24" s="86"/>
      <c r="CB24" s="86"/>
      <c r="CD24" s="86"/>
      <c r="CE24" s="86"/>
      <c r="CF24" s="86"/>
      <c r="CG24" s="86"/>
      <c r="CH24" s="86"/>
      <c r="CI24" s="86"/>
      <c r="CJ24" s="86"/>
      <c r="CK24" s="86"/>
      <c r="CM24" s="86"/>
      <c r="CN24" s="86"/>
      <c r="CO24" s="86"/>
      <c r="CP24" s="86"/>
      <c r="CQ24" s="86"/>
      <c r="CR24" s="86"/>
      <c r="CS24" s="86"/>
      <c r="CT24" s="86"/>
      <c r="CV24" s="86"/>
      <c r="CW24" s="86"/>
      <c r="CX24" s="86"/>
      <c r="CY24" s="86"/>
      <c r="CZ24" s="86"/>
      <c r="DA24" s="86"/>
      <c r="DB24" s="86"/>
      <c r="DC24" s="86"/>
      <c r="DE24" s="86"/>
      <c r="DF24" s="86"/>
      <c r="DG24" s="86"/>
      <c r="DH24" s="86"/>
      <c r="DI24" s="86"/>
      <c r="DJ24" s="86"/>
      <c r="DK24" s="86"/>
      <c r="DL24" s="86"/>
      <c r="DN24" s="86"/>
      <c r="DO24" s="86"/>
      <c r="DP24" s="86"/>
      <c r="DQ24" s="86"/>
      <c r="DR24" s="86"/>
      <c r="DS24" s="86"/>
      <c r="DT24" s="86"/>
      <c r="DU24" s="86"/>
      <c r="DW24" s="86"/>
      <c r="DX24" s="86"/>
      <c r="DY24" s="86"/>
      <c r="DZ24" s="86"/>
      <c r="EB24" s="86"/>
      <c r="EC24" s="86"/>
      <c r="ED24" s="86"/>
      <c r="EF24" s="86"/>
      <c r="EG24" s="86"/>
      <c r="EH24" s="86"/>
      <c r="EI24" s="86"/>
      <c r="EJ24" s="86"/>
      <c r="EK24" s="86"/>
      <c r="EL24" s="86"/>
      <c r="EM24" s="86"/>
      <c r="EO24" s="86"/>
      <c r="EP24" s="86"/>
      <c r="EQ24" s="86"/>
      <c r="ER24" s="86"/>
      <c r="ES24" s="86"/>
      <c r="ET24" s="86"/>
      <c r="EU24" s="86"/>
      <c r="EV24" s="86"/>
      <c r="EX24" s="86"/>
      <c r="EY24" s="86"/>
      <c r="EZ24" s="86"/>
      <c r="FA24" s="86"/>
      <c r="FB24" s="86"/>
      <c r="FC24" s="86"/>
      <c r="FD24" s="86"/>
      <c r="FE24" s="86"/>
      <c r="FG24" s="86"/>
      <c r="FH24" s="86"/>
      <c r="FI24" s="86"/>
      <c r="FJ24" s="86"/>
      <c r="FK24" s="86"/>
      <c r="FL24" s="86"/>
      <c r="FM24" s="86"/>
      <c r="FN24" s="86"/>
      <c r="FP24" s="86"/>
      <c r="FQ24" s="86"/>
      <c r="FR24" s="86"/>
      <c r="FS24" s="86"/>
      <c r="FT24" s="86"/>
      <c r="FU24" s="86"/>
      <c r="FV24" s="86"/>
      <c r="FW24" s="86"/>
      <c r="FY24" s="86"/>
      <c r="FZ24" s="86"/>
      <c r="GA24" s="86"/>
      <c r="GB24" s="86"/>
      <c r="GC24" s="86"/>
      <c r="GD24" s="86"/>
      <c r="GE24" s="86"/>
      <c r="GF24" s="86"/>
      <c r="GH24" s="86"/>
      <c r="GI24" s="86"/>
      <c r="GJ24" s="86"/>
      <c r="GK24" s="86"/>
      <c r="GL24" s="86"/>
      <c r="GM24" s="86"/>
      <c r="GN24" s="86"/>
      <c r="GO24" s="86"/>
      <c r="GQ24" s="86"/>
      <c r="GR24" s="86"/>
      <c r="GS24" s="86"/>
      <c r="GT24" s="86"/>
      <c r="GU24" s="86"/>
      <c r="GV24" s="86"/>
      <c r="GW24" s="86"/>
      <c r="GX24" s="86"/>
      <c r="HA24" s="86"/>
      <c r="HB24" s="86"/>
      <c r="HC24" s="86"/>
      <c r="HE24" s="86"/>
      <c r="HF24" s="86"/>
      <c r="HG24" s="86"/>
      <c r="HI24" s="86"/>
      <c r="HJ24" s="86"/>
      <c r="HK24" s="86"/>
      <c r="HL24" s="86"/>
      <c r="HM24" s="86"/>
      <c r="HN24" s="86"/>
      <c r="HO24" s="86"/>
      <c r="HP24" s="86"/>
      <c r="HR24" s="86"/>
      <c r="HS24" s="86"/>
      <c r="HT24" s="86"/>
      <c r="HU24" s="86"/>
      <c r="HV24" s="86"/>
      <c r="HW24" s="86"/>
      <c r="HX24" s="86"/>
      <c r="HY24" s="86"/>
      <c r="IA24" s="86"/>
      <c r="IB24" s="86"/>
      <c r="IC24" s="86"/>
      <c r="ID24" s="86"/>
      <c r="IE24" s="86"/>
      <c r="IF24" s="86"/>
      <c r="IG24" s="86"/>
      <c r="IH24" s="86"/>
      <c r="IJ24" s="86"/>
      <c r="IK24" s="86"/>
      <c r="IL24" s="86"/>
      <c r="IM24" s="86"/>
      <c r="IN24" s="86"/>
      <c r="IO24" s="86"/>
      <c r="IP24" s="86"/>
      <c r="IQ24" s="86"/>
      <c r="IS24" s="86"/>
      <c r="IT24" s="86"/>
      <c r="IU24" s="86"/>
      <c r="IV24" s="86"/>
      <c r="IW24" s="86"/>
      <c r="IX24" s="86"/>
      <c r="IY24" s="86"/>
      <c r="IZ24" s="86"/>
      <c r="JB24" s="86"/>
      <c r="JC24" s="86"/>
      <c r="JD24" s="86"/>
      <c r="JE24" s="86"/>
      <c r="JF24" s="86"/>
      <c r="JG24" s="86"/>
      <c r="JH24" s="86"/>
      <c r="JI24" s="86"/>
      <c r="JK24" s="86"/>
      <c r="JL24" s="86"/>
      <c r="JM24" s="86"/>
      <c r="JN24" s="86"/>
      <c r="JO24" s="86"/>
      <c r="JP24" s="86"/>
      <c r="JQ24" s="86"/>
      <c r="JR24" s="86"/>
      <c r="JT24" s="86"/>
      <c r="JU24" s="86"/>
      <c r="JV24" s="86"/>
      <c r="JW24" s="86"/>
      <c r="JX24" s="86"/>
      <c r="JY24" s="86"/>
      <c r="JZ24" s="86"/>
      <c r="KA24" s="86"/>
      <c r="KC24" s="86"/>
      <c r="KD24" s="86"/>
      <c r="KE24" s="86"/>
      <c r="KF24" s="86"/>
      <c r="KG24" s="86"/>
      <c r="KH24" s="86"/>
      <c r="KI24" s="86"/>
      <c r="KL24" s="86"/>
      <c r="KM24" s="86"/>
      <c r="KN24" s="86"/>
      <c r="KO24" s="86"/>
      <c r="KP24" s="86"/>
      <c r="KQ24" s="86"/>
      <c r="KR24" s="86"/>
      <c r="KS24" s="86"/>
      <c r="KU24" s="86"/>
      <c r="KV24" s="86"/>
      <c r="KW24" s="86"/>
      <c r="KX24" s="86"/>
      <c r="KY24" s="86"/>
      <c r="KZ24" s="86"/>
      <c r="LA24" s="86"/>
      <c r="LB24" s="86"/>
      <c r="LM24" s="86"/>
      <c r="LN24" s="86"/>
      <c r="LO24" s="86"/>
      <c r="LP24" s="86"/>
      <c r="LQ24" s="86"/>
      <c r="LR24" s="86"/>
      <c r="LS24" s="86"/>
      <c r="LT24" s="86"/>
      <c r="LV24" s="86"/>
      <c r="LW24" s="86"/>
      <c r="LX24" s="86"/>
      <c r="LY24" s="86"/>
      <c r="LZ24" s="86"/>
      <c r="MA24" s="86"/>
      <c r="MB24" s="86"/>
      <c r="MC24" s="86"/>
      <c r="ME24" s="86"/>
      <c r="MF24" s="86"/>
      <c r="MG24" s="86"/>
      <c r="MH24" s="86"/>
      <c r="MN24" s="86"/>
      <c r="MO24" s="86"/>
      <c r="MP24" s="86"/>
      <c r="MQ24" s="86"/>
      <c r="MR24" s="86"/>
      <c r="MS24" s="86"/>
      <c r="MT24" s="86"/>
      <c r="MU24" s="86"/>
      <c r="MW24" s="86"/>
      <c r="MX24" s="86"/>
      <c r="MY24" s="86"/>
      <c r="MZ24" s="86"/>
      <c r="NA24" s="86"/>
      <c r="NB24" s="86"/>
      <c r="NC24" s="86"/>
      <c r="NF24" s="86"/>
      <c r="NG24" s="86"/>
      <c r="NH24" s="86"/>
      <c r="NI24" s="86"/>
      <c r="NJ24" s="86"/>
      <c r="NK24" s="86"/>
      <c r="NL24" s="86"/>
      <c r="NM24" s="86"/>
      <c r="NO24" s="86"/>
      <c r="NP24" s="86"/>
      <c r="NQ24" s="86"/>
      <c r="NR24" s="86"/>
      <c r="NS24" s="86"/>
      <c r="NT24" s="86"/>
      <c r="NU24" s="86"/>
      <c r="NV24" s="86"/>
      <c r="NX24" s="86"/>
      <c r="NY24" s="86"/>
      <c r="NZ24" s="86"/>
      <c r="OA24" s="86"/>
      <c r="OB24" s="86"/>
      <c r="OC24" s="86"/>
      <c r="OD24" s="86"/>
      <c r="OE24" s="86"/>
      <c r="OP24" s="86"/>
      <c r="OQ24" s="86"/>
      <c r="OR24" s="86"/>
      <c r="OS24" s="86"/>
      <c r="OT24" s="86"/>
      <c r="OU24" s="86"/>
      <c r="OV24" s="86"/>
      <c r="OW24" s="86"/>
      <c r="OY24" s="86"/>
      <c r="OZ24" s="86"/>
      <c r="PA24" s="86"/>
      <c r="PB24" s="86"/>
      <c r="PC24" s="86"/>
      <c r="PD24" s="86"/>
      <c r="PE24" s="86"/>
      <c r="PF24" s="86"/>
      <c r="PH24" s="86"/>
      <c r="PI24" s="86"/>
      <c r="PJ24" s="86"/>
      <c r="PK24" s="86"/>
      <c r="PL24" s="86"/>
      <c r="PM24" s="86"/>
      <c r="PN24" s="86"/>
      <c r="PO24" s="86"/>
      <c r="PQ24" s="86"/>
      <c r="PR24" s="86"/>
      <c r="PS24" s="86"/>
      <c r="PT24" s="86"/>
      <c r="PU24" s="86"/>
      <c r="PV24" s="86"/>
      <c r="PW24" s="86"/>
      <c r="PX24" s="86"/>
      <c r="PZ24" s="86"/>
      <c r="QA24" s="86"/>
      <c r="QB24" s="86"/>
      <c r="QC24" s="86"/>
      <c r="QD24" s="86"/>
      <c r="QE24" s="86"/>
      <c r="QF24" s="86"/>
      <c r="QG24" s="86"/>
      <c r="QN24" s="86"/>
      <c r="QO24" s="86"/>
      <c r="QR24" s="86"/>
      <c r="QS24" s="86"/>
      <c r="QT24" s="86"/>
      <c r="QU24" s="86"/>
      <c r="QV24" s="86"/>
      <c r="QW24" s="86"/>
      <c r="QX24" s="86"/>
      <c r="QY24" s="86"/>
      <c r="RA24" s="86"/>
      <c r="RB24" s="86"/>
      <c r="RC24" s="86"/>
      <c r="RD24" s="86"/>
      <c r="RE24" s="86"/>
      <c r="RF24" s="86"/>
      <c r="RG24" s="86"/>
      <c r="RH24" s="86"/>
      <c r="RJ24" s="86"/>
      <c r="RL24" s="86"/>
      <c r="RM24" s="86"/>
      <c r="RO24" s="86"/>
      <c r="RP24" s="86"/>
      <c r="RQ24" s="86"/>
      <c r="RS24" s="86"/>
      <c r="RT24" s="86"/>
      <c r="RU24" s="86"/>
      <c r="RV24" s="86"/>
      <c r="RW24" s="86"/>
      <c r="RX24" s="86"/>
      <c r="RY24" s="86"/>
      <c r="RZ24" s="86"/>
      <c r="TC24" s="86"/>
      <c r="TD24" s="86"/>
      <c r="TE24" s="86"/>
      <c r="TF24" s="86"/>
      <c r="TG24" s="86"/>
      <c r="TH24" s="86"/>
      <c r="TI24" s="86"/>
      <c r="TJ24" s="86"/>
      <c r="TL24" s="86"/>
      <c r="TM24" s="86"/>
      <c r="TN24" s="86"/>
      <c r="TO24" s="86"/>
      <c r="TP24" s="86"/>
      <c r="TQ24" s="86"/>
      <c r="TR24" s="86"/>
      <c r="TS24" s="86"/>
      <c r="TU24" s="86"/>
      <c r="TV24" s="86"/>
      <c r="TW24" s="86"/>
      <c r="TX24" s="86"/>
      <c r="TY24" s="86"/>
      <c r="TZ24" s="86"/>
      <c r="UA24" s="86"/>
      <c r="UB24" s="86"/>
      <c r="UD24" s="86"/>
      <c r="UE24" s="86"/>
      <c r="UF24" s="86"/>
      <c r="UG24" s="86"/>
      <c r="UI24" s="86"/>
      <c r="UJ24" s="86"/>
      <c r="UK24" s="86"/>
      <c r="UR24" s="86"/>
      <c r="US24" s="86"/>
      <c r="UV24" s="86"/>
      <c r="UW24" s="86"/>
      <c r="UX24" s="86"/>
      <c r="UY24" s="86"/>
      <c r="VA24" s="86"/>
      <c r="VB24" s="86"/>
      <c r="VC24" s="86"/>
    </row>
    <row r="25" spans="2:575" s="8" customFormat="1" ht="1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S25" s="86"/>
      <c r="T25" s="86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86"/>
      <c r="AG25" s="86"/>
      <c r="AH25" s="86"/>
      <c r="AI25" s="86"/>
      <c r="AK25" s="86"/>
      <c r="AL25" s="86"/>
      <c r="AM25" s="86"/>
      <c r="AN25" s="86"/>
      <c r="AO25" s="86"/>
      <c r="AP25" s="86"/>
      <c r="AQ25" s="86"/>
      <c r="AR25" s="86"/>
      <c r="AT25" s="86"/>
      <c r="AU25" s="86"/>
      <c r="AV25" s="86"/>
      <c r="AW25" s="86"/>
      <c r="AX25" s="86"/>
      <c r="AY25" s="86"/>
      <c r="AZ25" s="86"/>
      <c r="BA25" s="86"/>
      <c r="BC25" s="86"/>
      <c r="BD25" s="86"/>
      <c r="BE25" s="86"/>
      <c r="BF25" s="86"/>
      <c r="BG25" s="86"/>
      <c r="BH25" s="86"/>
      <c r="BI25" s="86"/>
      <c r="BJ25" s="86"/>
      <c r="BL25" s="86"/>
      <c r="BM25" s="86"/>
      <c r="BN25" s="86"/>
      <c r="BO25" s="86"/>
      <c r="BP25" s="86"/>
      <c r="BQ25" s="86"/>
      <c r="BR25" s="86"/>
      <c r="BS25" s="86"/>
      <c r="BU25" s="86"/>
      <c r="BV25" s="86"/>
      <c r="BW25" s="86"/>
      <c r="BX25" s="86"/>
      <c r="BY25" s="86"/>
      <c r="BZ25" s="86"/>
      <c r="CA25" s="86"/>
      <c r="CB25" s="86"/>
      <c r="CD25" s="86"/>
      <c r="CE25" s="86"/>
      <c r="CF25" s="86"/>
      <c r="CG25" s="86"/>
      <c r="CH25" s="86"/>
      <c r="CI25" s="86"/>
      <c r="CJ25" s="86"/>
      <c r="CK25" s="86"/>
      <c r="CM25" s="86"/>
      <c r="CN25" s="86"/>
      <c r="CO25" s="86"/>
      <c r="CP25" s="86"/>
      <c r="CQ25" s="86"/>
      <c r="CR25" s="86"/>
      <c r="CS25" s="86"/>
      <c r="CT25" s="86"/>
      <c r="CV25" s="86"/>
      <c r="CW25" s="86"/>
      <c r="CX25" s="86"/>
      <c r="CY25" s="86"/>
      <c r="CZ25" s="86"/>
      <c r="DA25" s="86"/>
      <c r="DB25" s="86"/>
      <c r="DC25" s="86"/>
      <c r="DE25" s="86"/>
      <c r="DF25" s="86"/>
      <c r="DG25" s="86"/>
      <c r="DH25" s="86"/>
      <c r="DI25" s="86"/>
      <c r="DJ25" s="86"/>
      <c r="DK25" s="86"/>
      <c r="DL25" s="86"/>
      <c r="DN25" s="86"/>
      <c r="DO25" s="86"/>
      <c r="DP25" s="86"/>
      <c r="DQ25" s="86"/>
      <c r="DR25" s="86"/>
      <c r="DS25" s="86"/>
      <c r="DT25" s="86"/>
      <c r="DU25" s="86"/>
      <c r="DW25" s="86"/>
      <c r="DX25" s="86"/>
      <c r="DY25" s="86"/>
      <c r="DZ25" s="86"/>
      <c r="EA25" s="86"/>
      <c r="EB25" s="86"/>
      <c r="EC25" s="86"/>
      <c r="ED25" s="86"/>
      <c r="EF25" s="86"/>
      <c r="EG25" s="86"/>
      <c r="EH25" s="86"/>
      <c r="EI25" s="86"/>
      <c r="EJ25" s="86"/>
      <c r="EK25" s="86"/>
      <c r="EL25" s="86"/>
      <c r="EM25" s="86"/>
      <c r="EO25" s="86"/>
      <c r="EP25" s="86"/>
      <c r="EQ25" s="86"/>
      <c r="ER25" s="86"/>
      <c r="ES25" s="86"/>
      <c r="ET25" s="86"/>
      <c r="EU25" s="86"/>
      <c r="EV25" s="86"/>
      <c r="EX25" s="86"/>
      <c r="EY25" s="86"/>
      <c r="EZ25" s="86"/>
      <c r="FA25" s="86"/>
      <c r="FC25" s="86"/>
      <c r="FD25" s="86"/>
      <c r="FE25" s="86"/>
      <c r="FG25" s="86"/>
      <c r="FH25" s="86"/>
      <c r="FI25" s="86"/>
      <c r="FJ25" s="86"/>
      <c r="FK25" s="86"/>
      <c r="FL25" s="86"/>
      <c r="FM25" s="86"/>
      <c r="FN25" s="86"/>
      <c r="FP25" s="86"/>
      <c r="FQ25" s="86"/>
      <c r="FR25" s="86"/>
      <c r="FS25" s="86"/>
      <c r="FT25" s="86"/>
      <c r="FU25" s="86"/>
      <c r="FV25" s="86"/>
      <c r="FW25" s="86"/>
      <c r="FY25" s="86"/>
      <c r="FZ25" s="86"/>
      <c r="GA25" s="86"/>
      <c r="GB25" s="86"/>
      <c r="GC25" s="86"/>
      <c r="GD25" s="86"/>
      <c r="GE25" s="86"/>
      <c r="GF25" s="86"/>
      <c r="GH25" s="86"/>
      <c r="GI25" s="86"/>
      <c r="GJ25" s="86"/>
      <c r="GK25" s="86"/>
      <c r="GL25" s="86"/>
      <c r="GM25" s="86"/>
      <c r="GN25" s="86"/>
      <c r="GO25" s="86"/>
      <c r="GQ25" s="86"/>
      <c r="GR25" s="86"/>
      <c r="GS25" s="86"/>
      <c r="GT25" s="86"/>
      <c r="GU25" s="86"/>
      <c r="GV25" s="86"/>
      <c r="GW25" s="86"/>
      <c r="GX25" s="86"/>
      <c r="GZ25" s="86"/>
      <c r="HB25" s="86"/>
      <c r="HC25" s="86"/>
      <c r="HE25" s="86"/>
      <c r="HF25" s="86"/>
      <c r="HG25" s="86"/>
      <c r="HI25" s="86"/>
      <c r="HJ25" s="86"/>
      <c r="HK25" s="86"/>
      <c r="HL25" s="86"/>
      <c r="HM25" s="86"/>
      <c r="HN25" s="86"/>
      <c r="HO25" s="86"/>
      <c r="HP25" s="86"/>
      <c r="HR25" s="86"/>
      <c r="HS25" s="86"/>
      <c r="HT25" s="86"/>
      <c r="HU25" s="86"/>
      <c r="HV25" s="86"/>
      <c r="HW25" s="86"/>
      <c r="HX25" s="86"/>
      <c r="HY25" s="86"/>
      <c r="IA25" s="86"/>
      <c r="IB25" s="86"/>
      <c r="IC25" s="86"/>
      <c r="ID25" s="86"/>
      <c r="IE25" s="86"/>
      <c r="IF25" s="86"/>
      <c r="IG25" s="86"/>
      <c r="IH25" s="86"/>
      <c r="IJ25" s="86"/>
      <c r="IK25" s="86"/>
      <c r="IL25" s="86"/>
      <c r="IM25" s="86"/>
      <c r="IN25" s="86"/>
      <c r="IO25" s="86"/>
      <c r="IP25" s="86"/>
      <c r="IQ25" s="86"/>
      <c r="IS25" s="86"/>
      <c r="IT25" s="86"/>
      <c r="IU25" s="86"/>
      <c r="IV25" s="86"/>
      <c r="IW25" s="86"/>
      <c r="IX25" s="86"/>
      <c r="IY25" s="86"/>
      <c r="IZ25" s="86"/>
      <c r="JB25" s="86"/>
      <c r="JC25" s="86"/>
      <c r="JD25" s="86"/>
      <c r="JE25" s="86"/>
      <c r="JF25" s="86"/>
      <c r="JG25" s="86"/>
      <c r="JH25" s="86"/>
      <c r="JI25" s="86"/>
      <c r="JK25" s="86"/>
      <c r="JL25" s="86"/>
      <c r="JM25" s="86"/>
      <c r="JN25" s="86"/>
      <c r="JO25" s="86"/>
      <c r="JP25" s="86"/>
      <c r="JQ25" s="86"/>
      <c r="JR25" s="86"/>
      <c r="JT25" s="86"/>
      <c r="JU25" s="86"/>
      <c r="JV25" s="86"/>
      <c r="JW25" s="86"/>
      <c r="JX25" s="86"/>
      <c r="JY25" s="86"/>
      <c r="JZ25" s="86"/>
      <c r="KA25" s="86"/>
      <c r="KC25" s="86"/>
      <c r="KD25" s="86"/>
      <c r="KE25" s="86"/>
      <c r="KF25" s="86"/>
      <c r="KG25" s="86"/>
      <c r="KI25" s="86"/>
      <c r="KJ25" s="86"/>
      <c r="KL25" s="86"/>
      <c r="KM25" s="86"/>
      <c r="KN25" s="86"/>
      <c r="KO25" s="86"/>
      <c r="KP25" s="86"/>
      <c r="KQ25" s="86"/>
      <c r="KR25" s="86"/>
      <c r="KS25" s="86"/>
      <c r="KU25" s="86"/>
      <c r="KV25" s="86"/>
      <c r="KW25" s="86"/>
      <c r="KX25" s="86"/>
      <c r="KY25" s="86"/>
      <c r="KZ25" s="86"/>
      <c r="LA25" s="86"/>
      <c r="LB25" s="86"/>
      <c r="LM25" s="86"/>
      <c r="LN25" s="86"/>
      <c r="LO25" s="86"/>
      <c r="LP25" s="86"/>
      <c r="LQ25" s="86"/>
      <c r="LR25" s="86"/>
      <c r="LS25" s="86"/>
      <c r="LT25" s="86"/>
      <c r="LV25" s="86"/>
      <c r="LW25" s="86"/>
      <c r="LX25" s="86"/>
      <c r="LY25" s="86"/>
      <c r="LZ25" s="86"/>
      <c r="MA25" s="86"/>
      <c r="MB25" s="86"/>
      <c r="MC25" s="86"/>
      <c r="ME25" s="86"/>
      <c r="MF25" s="86"/>
      <c r="MG25" s="86"/>
      <c r="MH25" s="86"/>
      <c r="MI25" s="86"/>
      <c r="MK25" s="86"/>
      <c r="ML25" s="86"/>
      <c r="MN25" s="86"/>
      <c r="MO25" s="86"/>
      <c r="MP25" s="86"/>
      <c r="MQ25" s="86"/>
      <c r="MR25" s="86"/>
      <c r="MS25" s="86"/>
      <c r="MT25" s="86"/>
      <c r="MU25" s="86"/>
      <c r="MW25" s="86"/>
      <c r="MX25" s="86"/>
      <c r="MY25" s="86"/>
      <c r="MZ25" s="86"/>
      <c r="NA25" s="86"/>
      <c r="NB25" s="86"/>
      <c r="NC25" s="86"/>
      <c r="ND25" s="86"/>
      <c r="NF25" s="86"/>
      <c r="NG25" s="86"/>
      <c r="NH25" s="86"/>
      <c r="NI25" s="86"/>
      <c r="NJ25" s="86"/>
      <c r="NK25" s="86"/>
      <c r="NL25" s="86"/>
      <c r="NM25" s="86"/>
      <c r="NO25" s="86"/>
      <c r="NP25" s="86"/>
      <c r="NQ25" s="86"/>
      <c r="NR25" s="86"/>
      <c r="NS25" s="86"/>
      <c r="NT25" s="86"/>
      <c r="NU25" s="86"/>
      <c r="NV25" s="86"/>
      <c r="NX25" s="86"/>
      <c r="NY25" s="86"/>
      <c r="NZ25" s="86"/>
      <c r="OA25" s="86"/>
      <c r="OB25" s="86"/>
      <c r="OC25" s="86"/>
      <c r="OD25" s="86"/>
      <c r="OE25" s="86"/>
      <c r="OP25" s="86"/>
      <c r="OQ25" s="86"/>
      <c r="OR25" s="86"/>
      <c r="OS25" s="86"/>
      <c r="OT25" s="86"/>
      <c r="OU25" s="86"/>
      <c r="OV25" s="86"/>
      <c r="OW25" s="86"/>
      <c r="OY25" s="86"/>
      <c r="OZ25" s="86"/>
      <c r="PA25" s="86"/>
      <c r="PB25" s="86"/>
      <c r="PC25" s="86"/>
      <c r="PD25" s="86"/>
      <c r="PE25" s="86"/>
      <c r="PF25" s="86"/>
      <c r="PH25" s="86"/>
      <c r="PI25" s="86"/>
      <c r="PJ25" s="86"/>
      <c r="PK25" s="86"/>
      <c r="PL25" s="86"/>
      <c r="PM25" s="86"/>
      <c r="PN25" s="86"/>
      <c r="PO25" s="86"/>
      <c r="PQ25" s="86"/>
      <c r="PR25" s="86"/>
      <c r="PS25" s="86"/>
      <c r="PT25" s="86"/>
      <c r="PU25" s="86"/>
      <c r="PV25" s="86"/>
      <c r="PW25" s="86"/>
      <c r="PX25" s="86"/>
      <c r="PZ25" s="86"/>
      <c r="QA25" s="86"/>
      <c r="QB25" s="86"/>
      <c r="QC25" s="86"/>
      <c r="QD25" s="86"/>
      <c r="QE25" s="86"/>
      <c r="QF25" s="86"/>
      <c r="QG25" s="86"/>
      <c r="QN25" s="86"/>
      <c r="QO25" s="86"/>
      <c r="QR25" s="86"/>
      <c r="QS25" s="86"/>
      <c r="QT25" s="86"/>
      <c r="QU25" s="86"/>
      <c r="QV25" s="86"/>
      <c r="QW25" s="86"/>
      <c r="QX25" s="86"/>
      <c r="QY25" s="86"/>
      <c r="RA25" s="86"/>
      <c r="RB25" s="86"/>
      <c r="RC25" s="86"/>
      <c r="RD25" s="86"/>
      <c r="RE25" s="86"/>
      <c r="RF25" s="86"/>
      <c r="RG25" s="86"/>
      <c r="RH25" s="86"/>
      <c r="RJ25" s="86"/>
      <c r="RL25" s="86"/>
      <c r="RM25" s="86"/>
      <c r="RO25" s="86"/>
      <c r="RP25" s="86"/>
      <c r="RQ25" s="86"/>
      <c r="RS25" s="86"/>
      <c r="RT25" s="86"/>
      <c r="RU25" s="86"/>
      <c r="RV25" s="86"/>
      <c r="RW25" s="86"/>
      <c r="RX25" s="86"/>
      <c r="RY25" s="86"/>
      <c r="RZ25" s="86"/>
      <c r="TC25" s="86"/>
      <c r="TD25" s="86"/>
      <c r="TE25" s="86"/>
      <c r="TF25" s="86"/>
      <c r="TG25" s="86"/>
      <c r="TH25" s="86"/>
      <c r="TI25" s="86"/>
      <c r="TJ25" s="86"/>
      <c r="TL25" s="86"/>
      <c r="TM25" s="86"/>
      <c r="TN25" s="86"/>
      <c r="TO25" s="86"/>
      <c r="TP25" s="86"/>
      <c r="TQ25" s="86"/>
      <c r="TR25" s="86"/>
      <c r="TU25" s="86"/>
      <c r="TV25" s="86"/>
      <c r="TW25" s="86"/>
      <c r="TX25" s="86"/>
      <c r="TY25" s="86"/>
      <c r="TZ25" s="86"/>
      <c r="UA25" s="86"/>
      <c r="UB25" s="86"/>
      <c r="UD25" s="86"/>
      <c r="UE25" s="86"/>
      <c r="UF25" s="86"/>
      <c r="UG25" s="86"/>
      <c r="UH25" s="86"/>
      <c r="UI25" s="86"/>
      <c r="UJ25" s="86"/>
      <c r="UK25" s="86"/>
      <c r="UR25" s="86"/>
      <c r="US25" s="86"/>
      <c r="UV25" s="86"/>
      <c r="UW25" s="86"/>
      <c r="UX25" s="86"/>
      <c r="UY25" s="86"/>
      <c r="UZ25" s="86"/>
      <c r="VA25" s="86"/>
      <c r="VB25" s="86"/>
      <c r="VC25" s="86"/>
    </row>
    <row r="26" spans="2:575" s="8" customFormat="1" ht="15"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K26" s="86"/>
      <c r="AL26" s="86"/>
      <c r="AM26" s="86"/>
      <c r="AN26" s="86"/>
      <c r="AO26" s="86"/>
      <c r="AP26" s="86"/>
      <c r="AQ26" s="86"/>
      <c r="AR26" s="86"/>
      <c r="AT26" s="86"/>
      <c r="AU26" s="86"/>
      <c r="AV26" s="86"/>
      <c r="AW26" s="86"/>
      <c r="AX26" s="86"/>
      <c r="AY26" s="86"/>
      <c r="AZ26" s="86"/>
      <c r="BA26" s="86"/>
      <c r="BC26" s="86"/>
      <c r="BD26" s="86"/>
      <c r="BE26" s="86"/>
      <c r="BF26" s="86"/>
      <c r="BG26" s="86"/>
      <c r="BH26" s="86"/>
      <c r="BI26" s="86"/>
      <c r="BJ26" s="86"/>
      <c r="BL26" s="86"/>
      <c r="BM26" s="86"/>
      <c r="BN26" s="86"/>
      <c r="BO26" s="86"/>
      <c r="BP26" s="86"/>
      <c r="BQ26" s="86"/>
      <c r="BR26" s="86"/>
      <c r="BS26" s="86"/>
      <c r="BU26" s="86"/>
      <c r="BV26" s="86"/>
      <c r="BW26" s="86"/>
      <c r="BX26" s="86"/>
      <c r="BY26" s="86"/>
      <c r="BZ26" s="86"/>
      <c r="CA26" s="86"/>
      <c r="CB26" s="86"/>
      <c r="CD26" s="86"/>
      <c r="CE26" s="86"/>
      <c r="CF26" s="86"/>
      <c r="CG26" s="86"/>
      <c r="CH26" s="86"/>
      <c r="CI26" s="86"/>
      <c r="CJ26" s="86"/>
      <c r="CK26" s="86"/>
      <c r="CM26" s="86"/>
      <c r="CN26" s="86"/>
      <c r="CO26" s="86"/>
      <c r="CP26" s="86"/>
      <c r="CQ26" s="86"/>
      <c r="CR26" s="86"/>
      <c r="CS26" s="86"/>
      <c r="CT26" s="86"/>
      <c r="CV26" s="86"/>
      <c r="CW26" s="86"/>
      <c r="CX26" s="86"/>
      <c r="CY26" s="86"/>
      <c r="CZ26" s="86"/>
      <c r="DA26" s="86"/>
      <c r="DB26" s="86"/>
      <c r="DC26" s="86"/>
      <c r="DE26" s="86"/>
      <c r="DF26" s="86"/>
      <c r="DG26" s="86"/>
      <c r="DH26" s="86"/>
      <c r="DI26" s="86"/>
      <c r="DJ26" s="86"/>
      <c r="DK26" s="86"/>
      <c r="DL26" s="86"/>
      <c r="DN26" s="86"/>
      <c r="DO26" s="86"/>
      <c r="DP26" s="86"/>
      <c r="DQ26" s="86"/>
      <c r="DR26" s="86"/>
      <c r="DS26" s="86"/>
      <c r="DT26" s="86"/>
      <c r="DU26" s="86"/>
      <c r="DW26" s="86"/>
      <c r="DX26" s="86"/>
      <c r="DY26" s="86"/>
      <c r="DZ26" s="86"/>
      <c r="EA26" s="86"/>
      <c r="EB26" s="86"/>
      <c r="EC26" s="86"/>
      <c r="ED26" s="86"/>
      <c r="EF26" s="86"/>
      <c r="EG26" s="86"/>
      <c r="EH26" s="86"/>
      <c r="EI26" s="86"/>
      <c r="EJ26" s="86"/>
      <c r="EK26" s="86"/>
      <c r="EL26" s="86"/>
      <c r="EM26" s="86"/>
      <c r="EO26" s="86"/>
      <c r="EP26" s="86"/>
      <c r="EQ26" s="86"/>
      <c r="ER26" s="86"/>
      <c r="ES26" s="86"/>
      <c r="ET26" s="86"/>
      <c r="EU26" s="86"/>
      <c r="EV26" s="86"/>
      <c r="EX26" s="86"/>
      <c r="EY26" s="86"/>
      <c r="EZ26" s="86"/>
      <c r="FA26" s="86"/>
      <c r="FC26" s="86"/>
      <c r="FD26" s="86"/>
      <c r="FE26" s="86"/>
      <c r="FG26" s="86"/>
      <c r="FH26" s="86"/>
      <c r="FI26" s="86"/>
      <c r="FJ26" s="86"/>
      <c r="FK26" s="86"/>
      <c r="FL26" s="86"/>
      <c r="FM26" s="86"/>
      <c r="FN26" s="86"/>
      <c r="FP26" s="86"/>
      <c r="FQ26" s="86"/>
      <c r="FR26" s="86"/>
      <c r="FS26" s="86"/>
      <c r="FT26" s="86"/>
      <c r="FU26" s="86"/>
      <c r="FV26" s="86"/>
      <c r="FW26" s="86"/>
      <c r="FY26" s="86"/>
      <c r="FZ26" s="86"/>
      <c r="GA26" s="86"/>
      <c r="GB26" s="86"/>
      <c r="GD26" s="86"/>
      <c r="GE26" s="86"/>
      <c r="GF26" s="86"/>
      <c r="GH26" s="86"/>
      <c r="GI26" s="86"/>
      <c r="GJ26" s="86"/>
      <c r="GK26" s="86"/>
      <c r="GL26" s="86"/>
      <c r="GM26" s="86"/>
      <c r="GN26" s="86"/>
      <c r="GO26" s="86"/>
      <c r="GQ26" s="86"/>
      <c r="GR26" s="86"/>
      <c r="GS26" s="86"/>
      <c r="GT26" s="86"/>
      <c r="GU26" s="86"/>
      <c r="GV26" s="86"/>
      <c r="GW26" s="86"/>
      <c r="GX26" s="86"/>
      <c r="HE26" s="86"/>
      <c r="HF26" s="86"/>
      <c r="HI26" s="86"/>
      <c r="HJ26" s="86"/>
      <c r="HK26" s="86"/>
      <c r="HL26" s="86"/>
      <c r="HM26" s="86"/>
      <c r="HN26" s="86"/>
      <c r="HO26" s="86"/>
      <c r="HP26" s="86"/>
      <c r="HR26" s="86"/>
      <c r="HS26" s="86"/>
      <c r="HT26" s="86"/>
      <c r="HU26" s="86"/>
      <c r="HV26" s="86"/>
      <c r="HW26" s="86"/>
      <c r="HX26" s="86"/>
      <c r="HY26" s="86"/>
      <c r="IA26" s="86"/>
      <c r="IB26" s="86"/>
      <c r="IC26" s="86"/>
      <c r="ID26" s="86"/>
      <c r="IE26" s="86"/>
      <c r="IF26" s="86"/>
      <c r="IG26" s="86"/>
      <c r="IH26" s="86"/>
      <c r="IJ26" s="86"/>
      <c r="IK26" s="86"/>
      <c r="IL26" s="86"/>
      <c r="IM26" s="86"/>
      <c r="IN26" s="86"/>
      <c r="IO26" s="86"/>
      <c r="IP26" s="86"/>
      <c r="IQ26" s="86"/>
      <c r="IS26" s="86"/>
      <c r="IT26" s="86"/>
      <c r="IU26" s="86"/>
      <c r="IV26" s="86"/>
      <c r="IW26" s="86"/>
      <c r="IX26" s="86"/>
      <c r="IY26" s="86"/>
      <c r="IZ26" s="86"/>
      <c r="JB26" s="86"/>
      <c r="JC26" s="86"/>
      <c r="JD26" s="86"/>
      <c r="JE26" s="86"/>
      <c r="JF26" s="86"/>
      <c r="JG26" s="86"/>
      <c r="JH26" s="86"/>
      <c r="JI26" s="86"/>
      <c r="JK26" s="86"/>
      <c r="JL26" s="86"/>
      <c r="JM26" s="86"/>
      <c r="JN26" s="86"/>
      <c r="JO26" s="86"/>
      <c r="JP26" s="86"/>
      <c r="JQ26" s="86"/>
      <c r="JR26" s="86"/>
      <c r="JT26" s="86"/>
      <c r="JU26" s="86"/>
      <c r="JV26" s="86"/>
      <c r="JW26" s="86"/>
      <c r="JX26" s="86"/>
      <c r="JY26" s="86"/>
      <c r="JZ26" s="86"/>
      <c r="KA26" s="86"/>
      <c r="KC26" s="86"/>
      <c r="KD26" s="86"/>
      <c r="KE26" s="86"/>
      <c r="KF26" s="86"/>
      <c r="KG26" s="86"/>
      <c r="KI26" s="86"/>
      <c r="KJ26" s="86"/>
      <c r="KL26" s="86"/>
      <c r="KM26" s="86"/>
      <c r="KN26" s="86"/>
      <c r="KO26" s="86"/>
      <c r="KP26" s="86"/>
      <c r="KQ26" s="86"/>
      <c r="KR26" s="86"/>
      <c r="KS26" s="86"/>
      <c r="KU26" s="86"/>
      <c r="KV26" s="86"/>
      <c r="KW26" s="86"/>
      <c r="KX26" s="86"/>
      <c r="KY26" s="86"/>
      <c r="KZ26" s="86"/>
      <c r="LA26" s="86"/>
      <c r="LB26" s="86"/>
      <c r="LD26" s="86"/>
      <c r="LE26" s="86"/>
      <c r="LF26" s="86"/>
      <c r="LG26" s="86"/>
      <c r="LM26" s="86"/>
      <c r="LN26" s="86"/>
      <c r="LO26" s="86"/>
      <c r="LP26" s="86"/>
      <c r="LQ26" s="86"/>
      <c r="LR26" s="86"/>
      <c r="LS26" s="86"/>
      <c r="LT26" s="86"/>
      <c r="LV26" s="86"/>
      <c r="LW26" s="86"/>
      <c r="LX26" s="86"/>
      <c r="LY26" s="86"/>
      <c r="LZ26" s="86"/>
      <c r="MA26" s="86"/>
      <c r="MB26" s="86"/>
      <c r="MC26" s="86"/>
      <c r="ME26" s="86"/>
      <c r="MF26" s="86"/>
      <c r="MG26" s="86"/>
      <c r="MH26" s="86"/>
      <c r="MI26" s="86"/>
      <c r="MK26" s="86"/>
      <c r="ML26" s="86"/>
      <c r="MN26" s="86"/>
      <c r="MO26" s="86"/>
      <c r="MP26" s="86"/>
      <c r="MQ26" s="86"/>
      <c r="MR26" s="86"/>
      <c r="MS26" s="86"/>
      <c r="MT26" s="86"/>
      <c r="MU26" s="86"/>
      <c r="MW26" s="86"/>
      <c r="MX26" s="86"/>
      <c r="MY26" s="86"/>
      <c r="MZ26" s="86"/>
      <c r="NA26" s="86"/>
      <c r="NB26" s="86"/>
      <c r="NC26" s="86"/>
      <c r="ND26" s="86"/>
      <c r="NF26" s="86"/>
      <c r="NG26" s="86"/>
      <c r="NH26" s="86"/>
      <c r="NI26" s="86"/>
      <c r="NJ26" s="86"/>
      <c r="NK26" s="86"/>
      <c r="NL26" s="86"/>
      <c r="NM26" s="86"/>
      <c r="NO26" s="86"/>
      <c r="NP26" s="86"/>
      <c r="NQ26" s="86"/>
      <c r="NR26" s="86"/>
      <c r="NS26" s="86"/>
      <c r="NT26" s="86"/>
      <c r="NU26" s="86"/>
      <c r="NV26" s="86"/>
      <c r="NX26" s="86"/>
      <c r="NY26" s="86"/>
      <c r="NZ26" s="86"/>
      <c r="OA26" s="86"/>
      <c r="OB26" s="86"/>
      <c r="OC26" s="86"/>
      <c r="OD26" s="86"/>
      <c r="OE26" s="86"/>
      <c r="OP26" s="86"/>
      <c r="OQ26" s="86"/>
      <c r="OR26" s="86"/>
      <c r="OS26" s="86"/>
      <c r="OT26" s="86"/>
      <c r="OU26" s="86"/>
      <c r="OV26" s="86"/>
      <c r="OW26" s="86"/>
      <c r="OY26" s="86"/>
      <c r="OZ26" s="86"/>
      <c r="PA26" s="86"/>
      <c r="PB26" s="86"/>
      <c r="PC26" s="86"/>
      <c r="PD26" s="86"/>
      <c r="PE26" s="86"/>
      <c r="PF26" s="86"/>
      <c r="PH26" s="86"/>
      <c r="PI26" s="86"/>
      <c r="PJ26" s="86"/>
      <c r="PK26" s="86"/>
      <c r="PL26" s="86"/>
      <c r="PM26" s="86"/>
      <c r="PN26" s="86"/>
      <c r="PO26" s="86"/>
      <c r="PQ26" s="86"/>
      <c r="PR26" s="86"/>
      <c r="PS26" s="86"/>
      <c r="PT26" s="86"/>
      <c r="PU26" s="86"/>
      <c r="PV26" s="86"/>
      <c r="PW26" s="86"/>
      <c r="PX26" s="86"/>
      <c r="PZ26" s="86"/>
      <c r="QA26" s="86"/>
      <c r="QB26" s="86"/>
      <c r="QC26" s="86"/>
      <c r="QD26" s="86"/>
      <c r="QE26" s="86"/>
      <c r="QF26" s="86"/>
      <c r="QG26" s="86"/>
      <c r="QN26" s="86"/>
      <c r="QO26" s="86"/>
      <c r="QR26" s="86"/>
      <c r="QS26" s="86"/>
      <c r="QT26" s="86"/>
      <c r="QU26" s="86"/>
      <c r="QV26" s="86"/>
      <c r="QW26" s="86"/>
      <c r="QX26" s="86"/>
      <c r="QY26" s="86"/>
      <c r="RA26" s="86"/>
      <c r="RB26" s="86"/>
      <c r="RC26" s="86"/>
      <c r="RD26" s="86"/>
      <c r="RE26" s="86"/>
      <c r="RF26" s="86"/>
      <c r="RG26" s="86"/>
      <c r="RH26" s="86"/>
      <c r="RO26" s="86"/>
      <c r="RP26" s="86"/>
      <c r="RS26" s="86"/>
      <c r="RT26" s="86"/>
      <c r="RU26" s="86"/>
      <c r="RV26" s="86"/>
      <c r="RW26" s="86"/>
      <c r="RX26" s="86"/>
      <c r="RY26" s="86"/>
      <c r="RZ26" s="86"/>
      <c r="TC26" s="86"/>
      <c r="TD26" s="86"/>
      <c r="TE26" s="86"/>
      <c r="TF26" s="86"/>
      <c r="TG26" s="86"/>
      <c r="TH26" s="86"/>
      <c r="TI26" s="86"/>
      <c r="TJ26" s="86"/>
      <c r="TL26" s="86"/>
      <c r="TM26" s="86"/>
      <c r="TN26" s="86"/>
      <c r="TO26" s="86"/>
      <c r="TP26" s="86"/>
      <c r="TQ26" s="86"/>
      <c r="TR26" s="86"/>
      <c r="TS26" s="86"/>
      <c r="TU26" s="86"/>
      <c r="TV26" s="86"/>
      <c r="TW26" s="86"/>
      <c r="TX26" s="86"/>
      <c r="TY26" s="86"/>
      <c r="TZ26" s="86"/>
      <c r="UA26" s="86"/>
      <c r="UB26" s="86"/>
      <c r="UD26" s="86"/>
      <c r="UE26" s="86"/>
      <c r="UF26" s="86"/>
      <c r="UG26" s="86"/>
      <c r="UH26" s="86"/>
      <c r="UI26" s="86"/>
      <c r="UJ26" s="86"/>
      <c r="UK26" s="86"/>
      <c r="UR26" s="86"/>
      <c r="US26" s="86"/>
      <c r="UV26" s="86"/>
      <c r="UW26" s="86"/>
      <c r="UX26" s="86"/>
      <c r="UY26" s="86"/>
      <c r="UZ26" s="86"/>
      <c r="VA26" s="86"/>
      <c r="VB26" s="86"/>
      <c r="VC26" s="86"/>
    </row>
  </sheetData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BI25"/>
  <sheetViews>
    <sheetView workbookViewId="0">
      <selection activeCell="A3" sqref="A3:P21"/>
    </sheetView>
  </sheetViews>
  <sheetFormatPr defaultColWidth="8.875" defaultRowHeight="15"/>
  <cols>
    <col min="1" max="1" customWidth="true" style="99" width="11.5" collapsed="false"/>
    <col min="2" max="2" customWidth="true" style="99" width="14.0" collapsed="false"/>
    <col min="3" max="3" customWidth="true" style="99" width="10.5" collapsed="false"/>
    <col min="4" max="10" style="99" width="8.875" collapsed="false"/>
    <col min="11" max="11" style="99" width="9.25" collapsed="false"/>
    <col min="12" max="16384" style="99" width="8.875" collapsed="false"/>
  </cols>
  <sheetData>
    <row r="1" spans="1:61">
      <c r="A1" s="99" t="s">
        <v>105</v>
      </c>
      <c r="C1" s="99" t="s">
        <v>187</v>
      </c>
      <c r="F1" s="99" t="s">
        <v>188</v>
      </c>
      <c r="I1" s="99" t="s">
        <v>189</v>
      </c>
      <c r="L1" s="99" t="s">
        <v>190</v>
      </c>
      <c r="O1" s="99" t="s">
        <v>191</v>
      </c>
      <c r="R1" s="99" t="s">
        <v>192</v>
      </c>
      <c r="U1" s="99" t="s">
        <v>193</v>
      </c>
      <c r="X1" s="99" t="s">
        <v>194</v>
      </c>
      <c r="AA1" s="99" t="s">
        <v>206</v>
      </c>
      <c r="AD1" s="99" t="s">
        <v>207</v>
      </c>
      <c r="AG1" s="99" t="s">
        <v>195</v>
      </c>
      <c r="AJ1" s="99" t="s">
        <v>196</v>
      </c>
      <c r="AM1" s="99" t="s">
        <v>197</v>
      </c>
      <c r="AP1" s="99" t="s">
        <v>198</v>
      </c>
      <c r="AS1" s="99" t="s">
        <v>199</v>
      </c>
      <c r="AV1" s="99" t="s">
        <v>200</v>
      </c>
      <c r="AY1" s="99" t="s">
        <v>201</v>
      </c>
      <c r="BB1" s="99" t="s">
        <v>202</v>
      </c>
      <c r="BE1" s="99" t="s">
        <v>203</v>
      </c>
      <c r="BH1" s="99" t="s">
        <v>204</v>
      </c>
    </row>
    <row r="2" spans="1:61">
      <c r="B2" s="99" t="s">
        <v>220</v>
      </c>
      <c r="C2" s="99" t="s">
        <v>221</v>
      </c>
      <c r="D2" s="99" t="s">
        <v>222</v>
      </c>
      <c r="E2" s="99" t="s">
        <v>220</v>
      </c>
      <c r="F2" s="99" t="s">
        <v>221</v>
      </c>
      <c r="G2" s="99" t="s">
        <v>222</v>
      </c>
      <c r="H2" s="99" t="s">
        <v>220</v>
      </c>
      <c r="I2" s="99" t="s">
        <v>221</v>
      </c>
      <c r="J2" s="99" t="s">
        <v>222</v>
      </c>
      <c r="K2" s="99" t="s">
        <v>220</v>
      </c>
      <c r="L2" s="99" t="s">
        <v>221</v>
      </c>
      <c r="M2" s="99" t="s">
        <v>222</v>
      </c>
      <c r="N2" s="99" t="s">
        <v>220</v>
      </c>
      <c r="O2" s="99" t="s">
        <v>221</v>
      </c>
      <c r="P2" s="99" t="s">
        <v>222</v>
      </c>
      <c r="Q2" s="99" t="s">
        <v>220</v>
      </c>
      <c r="R2" s="99" t="s">
        <v>221</v>
      </c>
      <c r="S2" s="99" t="s">
        <v>222</v>
      </c>
      <c r="T2" s="99" t="s">
        <v>220</v>
      </c>
      <c r="U2" s="99" t="s">
        <v>221</v>
      </c>
      <c r="V2" s="99" t="s">
        <v>222</v>
      </c>
      <c r="W2" s="99" t="s">
        <v>220</v>
      </c>
      <c r="X2" s="99" t="s">
        <v>221</v>
      </c>
      <c r="Y2" s="99" t="s">
        <v>222</v>
      </c>
      <c r="Z2" s="99" t="s">
        <v>220</v>
      </c>
      <c r="AA2" s="99" t="s">
        <v>221</v>
      </c>
      <c r="AB2" s="99" t="s">
        <v>222</v>
      </c>
      <c r="AC2" s="99" t="s">
        <v>220</v>
      </c>
      <c r="AD2" s="99" t="s">
        <v>221</v>
      </c>
      <c r="AE2" s="99" t="s">
        <v>222</v>
      </c>
      <c r="AF2" s="99" t="s">
        <v>220</v>
      </c>
      <c r="AG2" s="99" t="s">
        <v>221</v>
      </c>
      <c r="AH2" s="99" t="s">
        <v>222</v>
      </c>
      <c r="AI2" s="99" t="s">
        <v>220</v>
      </c>
      <c r="AJ2" s="99" t="s">
        <v>221</v>
      </c>
      <c r="AK2" s="99" t="s">
        <v>222</v>
      </c>
      <c r="AL2" s="99" t="s">
        <v>220</v>
      </c>
      <c r="AM2" s="99" t="s">
        <v>221</v>
      </c>
      <c r="AN2" s="99" t="s">
        <v>222</v>
      </c>
      <c r="AO2" s="99" t="s">
        <v>220</v>
      </c>
      <c r="AP2" s="99" t="s">
        <v>221</v>
      </c>
      <c r="AQ2" s="99" t="s">
        <v>222</v>
      </c>
      <c r="AR2" s="99" t="s">
        <v>220</v>
      </c>
      <c r="AS2" s="99" t="s">
        <v>221</v>
      </c>
      <c r="AT2" s="99" t="s">
        <v>222</v>
      </c>
      <c r="AU2" s="99" t="s">
        <v>220</v>
      </c>
      <c r="AV2" s="99" t="s">
        <v>221</v>
      </c>
      <c r="AW2" s="99" t="s">
        <v>222</v>
      </c>
      <c r="AX2" s="99" t="s">
        <v>220</v>
      </c>
      <c r="AY2" s="99" t="s">
        <v>221</v>
      </c>
      <c r="AZ2" s="99" t="s">
        <v>222</v>
      </c>
      <c r="BA2" s="99" t="s">
        <v>220</v>
      </c>
      <c r="BB2" s="99" t="s">
        <v>221</v>
      </c>
      <c r="BC2" s="99" t="s">
        <v>222</v>
      </c>
      <c r="BD2" s="99" t="s">
        <v>220</v>
      </c>
      <c r="BE2" s="99" t="s">
        <v>221</v>
      </c>
      <c r="BF2" s="99" t="s">
        <v>222</v>
      </c>
      <c r="BG2" s="99" t="s">
        <v>220</v>
      </c>
      <c r="BH2" s="99" t="s">
        <v>221</v>
      </c>
      <c r="BI2" s="99" t="s">
        <v>222</v>
      </c>
    </row>
    <row r="3" spans="1:61">
      <c r="A3" s="100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 spans="1:61">
      <c r="A4" s="100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61">
      <c r="A5" s="100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61">
      <c r="A6" s="100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7" spans="1:61">
      <c r="A7" s="100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</row>
    <row r="8" spans="1:61">
      <c r="A8" s="10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spans="1:61">
      <c r="A9" s="10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</row>
    <row r="10" spans="1:61">
      <c r="A10" s="10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spans="1:61">
      <c r="A11" s="10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spans="1:61">
      <c r="A12" s="10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</row>
    <row r="13" spans="1:61">
      <c r="A13" s="10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spans="1:61">
      <c r="A14" s="10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61">
      <c r="A15" s="10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 spans="1:61">
      <c r="A16" s="100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</row>
    <row r="17" spans="1:1" s="8" customFormat="1">
      <c r="A17" s="100"/>
    </row>
    <row r="18" spans="1:1" s="8" customFormat="1">
      <c r="A18" s="100"/>
    </row>
    <row r="19" spans="1:1" s="8" customFormat="1">
      <c r="A19" s="100"/>
    </row>
    <row r="20" spans="1:1" s="8" customFormat="1">
      <c r="A20" s="100"/>
    </row>
    <row r="21" spans="1:1" s="8" customFormat="1">
      <c r="A21" s="100"/>
    </row>
    <row r="22" spans="1:1" s="8" customFormat="1">
      <c r="A22" s="100"/>
    </row>
    <row r="23" spans="1:1" s="8" customFormat="1">
      <c r="A23" s="100"/>
    </row>
    <row r="24" spans="1:1" s="8" customFormat="1">
      <c r="A24" s="100"/>
    </row>
    <row r="25" spans="1:1" s="8" customFormat="1">
      <c r="A25" s="100"/>
    </row>
  </sheetData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BI25"/>
  <sheetViews>
    <sheetView workbookViewId="0">
      <selection activeCell="A3" sqref="A3:BI22"/>
    </sheetView>
  </sheetViews>
  <sheetFormatPr defaultColWidth="8.875" defaultRowHeight="15"/>
  <cols>
    <col min="1" max="1" customWidth="true" style="99" width="11.5" collapsed="false"/>
    <col min="2" max="2" customWidth="true" style="99" width="13.0" collapsed="false"/>
    <col min="3" max="16384" style="99" width="8.875" collapsed="false"/>
  </cols>
  <sheetData>
    <row r="1" spans="1:61">
      <c r="A1" s="99" t="s">
        <v>105</v>
      </c>
      <c r="C1" s="99" t="s">
        <v>187</v>
      </c>
      <c r="F1" s="99" t="s">
        <v>188</v>
      </c>
      <c r="I1" s="99" t="s">
        <v>189</v>
      </c>
      <c r="L1" s="99" t="s">
        <v>190</v>
      </c>
      <c r="O1" s="99" t="s">
        <v>191</v>
      </c>
      <c r="R1" s="99" t="s">
        <v>192</v>
      </c>
      <c r="U1" s="99" t="s">
        <v>193</v>
      </c>
      <c r="X1" s="99" t="s">
        <v>194</v>
      </c>
      <c r="AA1" s="99" t="s">
        <v>206</v>
      </c>
      <c r="AD1" s="99" t="s">
        <v>207</v>
      </c>
      <c r="AG1" s="99" t="s">
        <v>195</v>
      </c>
      <c r="AJ1" s="99" t="s">
        <v>196</v>
      </c>
      <c r="AM1" s="99" t="s">
        <v>197</v>
      </c>
      <c r="AP1" s="99" t="s">
        <v>198</v>
      </c>
      <c r="AS1" s="99" t="s">
        <v>199</v>
      </c>
      <c r="AV1" s="99" t="s">
        <v>200</v>
      </c>
      <c r="AY1" s="99" t="s">
        <v>201</v>
      </c>
      <c r="BB1" s="99" t="s">
        <v>202</v>
      </c>
      <c r="BE1" s="99" t="s">
        <v>203</v>
      </c>
      <c r="BH1" s="99" t="s">
        <v>204</v>
      </c>
    </row>
    <row r="2" spans="1:61">
      <c r="B2" s="99" t="s">
        <v>220</v>
      </c>
      <c r="C2" s="99" t="s">
        <v>221</v>
      </c>
      <c r="D2" s="99" t="s">
        <v>222</v>
      </c>
      <c r="E2" s="99" t="s">
        <v>220</v>
      </c>
      <c r="F2" s="99" t="s">
        <v>221</v>
      </c>
      <c r="G2" s="99" t="s">
        <v>222</v>
      </c>
      <c r="H2" s="99" t="s">
        <v>220</v>
      </c>
      <c r="I2" s="99" t="s">
        <v>221</v>
      </c>
      <c r="J2" s="99" t="s">
        <v>222</v>
      </c>
      <c r="K2" s="99" t="s">
        <v>220</v>
      </c>
      <c r="L2" s="99" t="s">
        <v>221</v>
      </c>
      <c r="M2" s="99" t="s">
        <v>222</v>
      </c>
      <c r="N2" s="99" t="s">
        <v>220</v>
      </c>
      <c r="O2" s="99" t="s">
        <v>221</v>
      </c>
      <c r="P2" s="99" t="s">
        <v>222</v>
      </c>
      <c r="Q2" s="99" t="s">
        <v>220</v>
      </c>
      <c r="R2" s="99" t="s">
        <v>221</v>
      </c>
      <c r="S2" s="99" t="s">
        <v>222</v>
      </c>
      <c r="T2" s="99" t="s">
        <v>220</v>
      </c>
      <c r="U2" s="99" t="s">
        <v>221</v>
      </c>
      <c r="V2" s="99" t="s">
        <v>222</v>
      </c>
      <c r="W2" s="99" t="s">
        <v>220</v>
      </c>
      <c r="X2" s="99" t="s">
        <v>221</v>
      </c>
      <c r="Y2" s="99" t="s">
        <v>222</v>
      </c>
      <c r="Z2" s="99" t="s">
        <v>220</v>
      </c>
      <c r="AA2" s="99" t="s">
        <v>221</v>
      </c>
      <c r="AB2" s="99" t="s">
        <v>222</v>
      </c>
      <c r="AC2" s="99" t="s">
        <v>220</v>
      </c>
      <c r="AD2" s="99" t="s">
        <v>221</v>
      </c>
      <c r="AE2" s="99" t="s">
        <v>222</v>
      </c>
      <c r="AF2" s="99" t="s">
        <v>220</v>
      </c>
      <c r="AG2" s="99" t="s">
        <v>221</v>
      </c>
      <c r="AH2" s="99" t="s">
        <v>222</v>
      </c>
      <c r="AI2" s="99" t="s">
        <v>220</v>
      </c>
      <c r="AJ2" s="99" t="s">
        <v>221</v>
      </c>
      <c r="AK2" s="99" t="s">
        <v>222</v>
      </c>
      <c r="AL2" s="99" t="s">
        <v>220</v>
      </c>
      <c r="AM2" s="99" t="s">
        <v>221</v>
      </c>
      <c r="AN2" s="99" t="s">
        <v>222</v>
      </c>
      <c r="AO2" s="99" t="s">
        <v>220</v>
      </c>
      <c r="AP2" s="99" t="s">
        <v>221</v>
      </c>
      <c r="AQ2" s="99" t="s">
        <v>222</v>
      </c>
      <c r="AR2" s="99" t="s">
        <v>220</v>
      </c>
      <c r="AS2" s="99" t="s">
        <v>221</v>
      </c>
      <c r="AT2" s="99" t="s">
        <v>222</v>
      </c>
      <c r="AU2" s="99" t="s">
        <v>220</v>
      </c>
      <c r="AV2" s="99" t="s">
        <v>221</v>
      </c>
      <c r="AW2" s="99" t="s">
        <v>222</v>
      </c>
      <c r="AX2" s="99" t="s">
        <v>220</v>
      </c>
      <c r="AY2" s="99" t="s">
        <v>221</v>
      </c>
      <c r="AZ2" s="99" t="s">
        <v>222</v>
      </c>
      <c r="BA2" s="99" t="s">
        <v>220</v>
      </c>
      <c r="BB2" s="99" t="s">
        <v>221</v>
      </c>
      <c r="BC2" s="99" t="s">
        <v>222</v>
      </c>
      <c r="BD2" s="99" t="s">
        <v>220</v>
      </c>
      <c r="BE2" s="99" t="s">
        <v>221</v>
      </c>
      <c r="BF2" s="99" t="s">
        <v>222</v>
      </c>
      <c r="BG2" s="99" t="s">
        <v>220</v>
      </c>
      <c r="BH2" s="99" t="s">
        <v>221</v>
      </c>
      <c r="BI2" s="99" t="s">
        <v>222</v>
      </c>
    </row>
    <row r="3" spans="1:61">
      <c r="A3" s="100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 spans="1:61">
      <c r="A4" s="100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1:61">
      <c r="A5" s="100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</row>
    <row r="6" spans="1:61">
      <c r="A6" s="100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</row>
    <row r="7" spans="1:61">
      <c r="A7" s="100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</row>
    <row r="8" spans="1:61">
      <c r="A8" s="100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 spans="1:61">
      <c r="A9" s="10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</row>
    <row r="10" spans="1:61">
      <c r="A10" s="10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</row>
    <row r="11" spans="1:61">
      <c r="A11" s="10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</row>
    <row r="12" spans="1:61">
      <c r="A12" s="10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</row>
    <row r="13" spans="1:61">
      <c r="A13" s="100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</row>
    <row r="14" spans="1:61">
      <c r="A14" s="100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</row>
    <row r="15" spans="1:61">
      <c r="A15" s="100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 spans="1:61" s="8" customFormat="1">
      <c r="A16" s="100"/>
    </row>
    <row r="17" spans="1:1" s="8" customFormat="1">
      <c r="A17" s="100"/>
    </row>
    <row r="18" spans="1:1" s="8" customFormat="1">
      <c r="A18" s="100"/>
    </row>
    <row r="19" spans="1:1" s="8" customFormat="1">
      <c r="A19" s="100"/>
    </row>
    <row r="20" spans="1:1" s="8" customFormat="1">
      <c r="A20" s="100"/>
    </row>
    <row r="21" spans="1:1" s="8" customFormat="1">
      <c r="A21" s="100"/>
    </row>
    <row r="22" spans="1:1" s="8" customFormat="1">
      <c r="A22" s="100"/>
    </row>
    <row r="23" spans="1:1" s="8" customFormat="1">
      <c r="A23" s="100"/>
    </row>
    <row r="24" spans="1:1" s="8" customFormat="1">
      <c r="A24" s="100"/>
    </row>
    <row r="25" spans="1:1" s="8" customFormat="1">
      <c r="A25" s="100"/>
    </row>
  </sheetData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46"/>
  <sheetViews>
    <sheetView workbookViewId="0">
      <selection activeCell="Q1" sqref="Q1"/>
    </sheetView>
  </sheetViews>
  <sheetFormatPr defaultColWidth="9" defaultRowHeight="13.5"/>
  <cols>
    <col min="1" max="1" customWidth="true" width="11.375" collapsed="false"/>
    <col min="2" max="2" customWidth="true" width="9.75" collapsed="false"/>
    <col min="5" max="5" customWidth="true" width="11.5" collapsed="false"/>
    <col min="6" max="6" customWidth="true" width="11.375" collapsed="false"/>
    <col min="11" max="11" customWidth="true" width="11.5" collapsed="false"/>
    <col min="12" max="12" customWidth="true" width="15.375" collapsed="false"/>
  </cols>
  <sheetData>
    <row r="1" spans="1:17" s="92" customFormat="1" ht="67.5">
      <c r="A1" s="93" t="s">
        <v>105</v>
      </c>
      <c r="B1" s="93" t="s">
        <v>223</v>
      </c>
      <c r="C1" s="93" t="s">
        <v>224</v>
      </c>
      <c r="D1" s="93" t="s">
        <v>225</v>
      </c>
      <c r="E1" s="93" t="s">
        <v>226</v>
      </c>
      <c r="F1" s="93" t="s">
        <v>227</v>
      </c>
      <c r="G1" s="93" t="s">
        <v>228</v>
      </c>
      <c r="H1" s="93" t="s">
        <v>229</v>
      </c>
      <c r="I1" s="93" t="s">
        <v>230</v>
      </c>
      <c r="K1" s="93" t="s">
        <v>105</v>
      </c>
      <c r="L1" s="93" t="s">
        <v>231</v>
      </c>
      <c r="M1" s="93" t="s">
        <v>105</v>
      </c>
      <c r="N1" s="93" t="s">
        <v>232</v>
      </c>
      <c r="P1" s="96" t="s">
        <v>233</v>
      </c>
      <c r="Q1" s="98">
        <v>43390</v>
      </c>
    </row>
    <row r="2" spans="1:17" ht="15">
      <c r="A2" s="8"/>
      <c r="B2" s="8"/>
      <c r="C2" s="8"/>
      <c r="D2" s="8"/>
      <c r="E2" s="8"/>
      <c r="F2" s="8"/>
      <c r="G2" s="8"/>
      <c r="H2" s="94">
        <f>IF(ISERROR(VLOOKUP(A2,K:L,2,FALSE)),0,VLOOKUP(A2,K:L,2,FALSE))</f>
        <v>0</v>
      </c>
      <c r="I2" s="94">
        <f>IF(ISERROR(VLOOKUP(A2,M:N,2,FALSE)),0,VLOOKUP(A2,M:N,2,FALSE))</f>
        <v>0</v>
      </c>
      <c r="K2" s="8"/>
      <c r="L2" s="8"/>
      <c r="M2" s="8"/>
      <c r="N2" s="8"/>
      <c r="P2" s="97"/>
      <c r="Q2" s="97"/>
    </row>
    <row r="3" spans="1:17" ht="15">
      <c r="A3" s="8"/>
      <c r="B3" s="8"/>
      <c r="C3" s="8"/>
      <c r="D3" s="8"/>
      <c r="E3" s="8"/>
      <c r="F3" s="8"/>
      <c r="G3" s="8"/>
      <c r="H3" s="94">
        <f t="shared" ref="H3:H23" si="0">IF(ISERROR(VLOOKUP(A3,K:L,2,FALSE)),0,VLOOKUP(A3,K:L,2,FALSE))</f>
        <v>0</v>
      </c>
      <c r="I3" s="94">
        <f t="shared" ref="I3:I23" si="1">IF(ISERROR(VLOOKUP(A3,M:N,2,FALSE)),0,VLOOKUP(A3,M:N,2,FALSE))</f>
        <v>0</v>
      </c>
      <c r="K3" s="8"/>
      <c r="L3" s="8"/>
      <c r="M3" s="8"/>
      <c r="N3" s="8"/>
    </row>
    <row r="4" spans="1:17" ht="15">
      <c r="A4" s="8"/>
      <c r="B4" s="8"/>
      <c r="C4" s="8"/>
      <c r="D4" s="8"/>
      <c r="E4" s="8"/>
      <c r="F4" s="8"/>
      <c r="G4" s="8"/>
      <c r="H4" s="94">
        <f t="shared" si="0"/>
        <v>0</v>
      </c>
      <c r="I4" s="94">
        <f t="shared" si="1"/>
        <v>0</v>
      </c>
      <c r="K4" s="8"/>
      <c r="L4" s="8"/>
      <c r="M4" s="8"/>
      <c r="N4" s="8"/>
    </row>
    <row r="5" spans="1:17" ht="15">
      <c r="A5" s="8"/>
      <c r="B5" s="8"/>
      <c r="C5" s="8"/>
      <c r="D5" s="8"/>
      <c r="E5" s="8"/>
      <c r="F5" s="8"/>
      <c r="G5" s="8"/>
      <c r="H5" s="94">
        <f t="shared" si="0"/>
        <v>0</v>
      </c>
      <c r="I5" s="94">
        <f t="shared" si="1"/>
        <v>0</v>
      </c>
      <c r="K5" s="8"/>
      <c r="L5" s="8"/>
      <c r="M5" s="8"/>
      <c r="N5" s="8"/>
    </row>
    <row r="6" spans="1:17" ht="15">
      <c r="A6" s="8"/>
      <c r="B6" s="8"/>
      <c r="C6" s="8"/>
      <c r="D6" s="8"/>
      <c r="E6" s="8"/>
      <c r="F6" s="8"/>
      <c r="G6" s="8"/>
      <c r="H6" s="94">
        <f t="shared" si="0"/>
        <v>0</v>
      </c>
      <c r="I6" s="94">
        <f t="shared" si="1"/>
        <v>0</v>
      </c>
      <c r="K6" s="8"/>
      <c r="L6" s="8"/>
      <c r="M6" s="8"/>
      <c r="N6" s="8"/>
    </row>
    <row r="7" spans="1:17" ht="15">
      <c r="A7" s="8"/>
      <c r="B7" s="8"/>
      <c r="C7" s="8"/>
      <c r="D7" s="8"/>
      <c r="E7" s="8"/>
      <c r="F7" s="8"/>
      <c r="G7" s="8"/>
      <c r="H7" s="94">
        <f t="shared" si="0"/>
        <v>0</v>
      </c>
      <c r="I7" s="94">
        <f t="shared" si="1"/>
        <v>0</v>
      </c>
      <c r="K7" s="8"/>
      <c r="L7" s="8"/>
      <c r="M7" s="8"/>
      <c r="N7" s="8"/>
    </row>
    <row r="8" spans="1:17" ht="15">
      <c r="A8" s="8"/>
      <c r="B8" s="8"/>
      <c r="C8" s="8"/>
      <c r="D8" s="8"/>
      <c r="E8" s="8"/>
      <c r="F8" s="8"/>
      <c r="G8" s="8"/>
      <c r="H8" s="94">
        <f t="shared" si="0"/>
        <v>0</v>
      </c>
      <c r="I8" s="94">
        <f t="shared" si="1"/>
        <v>0</v>
      </c>
      <c r="K8" s="8"/>
      <c r="L8" s="8"/>
      <c r="M8" s="8"/>
      <c r="N8" s="8"/>
    </row>
    <row r="9" spans="1:17" ht="15">
      <c r="A9" s="8"/>
      <c r="B9" s="8"/>
      <c r="C9" s="8"/>
      <c r="D9" s="8"/>
      <c r="E9" s="8"/>
      <c r="F9" s="8"/>
      <c r="G9" s="8"/>
      <c r="H9" s="94">
        <f t="shared" si="0"/>
        <v>0</v>
      </c>
      <c r="I9" s="94">
        <f t="shared" si="1"/>
        <v>0</v>
      </c>
      <c r="K9" s="8"/>
      <c r="L9" s="8"/>
      <c r="M9" s="8"/>
      <c r="N9" s="8"/>
    </row>
    <row r="10" spans="1:17" ht="15">
      <c r="A10" s="8"/>
      <c r="B10" s="8"/>
      <c r="C10" s="8"/>
      <c r="D10" s="8"/>
      <c r="E10" s="8"/>
      <c r="F10" s="8"/>
      <c r="G10" s="8"/>
      <c r="H10" s="94">
        <f t="shared" si="0"/>
        <v>0</v>
      </c>
      <c r="I10" s="94">
        <f t="shared" si="1"/>
        <v>0</v>
      </c>
      <c r="K10" s="8"/>
      <c r="L10" s="8"/>
      <c r="M10" s="8"/>
      <c r="N10" s="8"/>
    </row>
    <row r="11" spans="1:17" ht="15">
      <c r="A11" s="8"/>
      <c r="B11" s="8"/>
      <c r="C11" s="8"/>
      <c r="D11" s="8"/>
      <c r="E11" s="8"/>
      <c r="F11" s="8"/>
      <c r="G11" s="8"/>
      <c r="H11" s="94">
        <f t="shared" si="0"/>
        <v>0</v>
      </c>
      <c r="I11" s="94">
        <f t="shared" si="1"/>
        <v>0</v>
      </c>
      <c r="K11" s="8"/>
      <c r="L11" s="8"/>
      <c r="M11" s="8"/>
      <c r="N11" s="8"/>
    </row>
    <row r="12" spans="1:17" ht="15">
      <c r="A12" s="8"/>
      <c r="B12" s="8"/>
      <c r="C12" s="8"/>
      <c r="D12" s="8"/>
      <c r="E12" s="8"/>
      <c r="F12" s="8"/>
      <c r="G12" s="8"/>
      <c r="H12" s="94">
        <f t="shared" si="0"/>
        <v>0</v>
      </c>
      <c r="I12" s="94">
        <f t="shared" si="1"/>
        <v>0</v>
      </c>
      <c r="K12" s="8"/>
      <c r="L12" s="8"/>
      <c r="M12" s="8"/>
      <c r="N12" s="8"/>
    </row>
    <row r="13" spans="1:17" ht="15">
      <c r="A13" s="8"/>
      <c r="B13" s="8"/>
      <c r="C13" s="8"/>
      <c r="D13" s="8"/>
      <c r="E13" s="8"/>
      <c r="F13" s="8"/>
      <c r="G13" s="8"/>
      <c r="H13" s="94">
        <f t="shared" si="0"/>
        <v>0</v>
      </c>
      <c r="I13" s="94">
        <f t="shared" si="1"/>
        <v>0</v>
      </c>
      <c r="K13" s="8"/>
      <c r="L13" s="8"/>
      <c r="M13" s="8"/>
      <c r="N13" s="8"/>
    </row>
    <row r="14" spans="1:17" ht="15">
      <c r="A14" s="8"/>
      <c r="B14" s="8"/>
      <c r="C14" s="8"/>
      <c r="D14" s="8"/>
      <c r="E14" s="8"/>
      <c r="F14" s="8"/>
      <c r="G14" s="8"/>
      <c r="H14" s="94">
        <f t="shared" si="0"/>
        <v>0</v>
      </c>
      <c r="I14" s="94">
        <f t="shared" si="1"/>
        <v>0</v>
      </c>
      <c r="K14" s="8"/>
      <c r="L14" s="8"/>
      <c r="M14" s="8"/>
      <c r="N14" s="8"/>
    </row>
    <row r="15" spans="1:17" ht="15">
      <c r="A15" s="8"/>
      <c r="B15" s="8"/>
      <c r="C15" s="8"/>
      <c r="D15" s="8"/>
      <c r="E15" s="8"/>
      <c r="F15" s="8"/>
      <c r="G15" s="8"/>
      <c r="H15" s="94">
        <f t="shared" si="0"/>
        <v>0</v>
      </c>
      <c r="I15" s="94">
        <f t="shared" si="1"/>
        <v>0</v>
      </c>
      <c r="K15" s="8"/>
      <c r="L15" s="8"/>
      <c r="M15" s="8"/>
      <c r="N15" s="8"/>
    </row>
    <row r="16" spans="1:17" ht="15">
      <c r="A16" s="8"/>
      <c r="B16" s="8"/>
      <c r="C16" s="8"/>
      <c r="D16" s="8"/>
      <c r="E16" s="8"/>
      <c r="F16" s="8"/>
      <c r="G16" s="8"/>
      <c r="H16" s="94">
        <f t="shared" si="0"/>
        <v>0</v>
      </c>
      <c r="I16" s="94">
        <f t="shared" si="1"/>
        <v>0</v>
      </c>
      <c r="K16" s="8"/>
      <c r="L16" s="8"/>
      <c r="M16" s="8"/>
      <c r="N16" s="8"/>
    </row>
    <row r="17" spans="1:14" ht="15">
      <c r="A17" s="8"/>
      <c r="B17" s="8"/>
      <c r="C17" s="8"/>
      <c r="D17" s="8"/>
      <c r="E17" s="8"/>
      <c r="F17" s="8"/>
      <c r="G17" s="8"/>
      <c r="H17" s="94">
        <f t="shared" si="0"/>
        <v>0</v>
      </c>
      <c r="I17" s="94">
        <f t="shared" si="1"/>
        <v>0</v>
      </c>
      <c r="K17" s="8"/>
      <c r="L17" s="8"/>
      <c r="M17" s="8"/>
      <c r="N17" s="8"/>
    </row>
    <row r="18" spans="1:14" ht="15">
      <c r="A18" s="8"/>
      <c r="B18" s="8"/>
      <c r="C18" s="8"/>
      <c r="D18" s="8"/>
      <c r="E18" s="8"/>
      <c r="F18" s="8"/>
      <c r="G18" s="8"/>
      <c r="H18" s="94">
        <f t="shared" si="0"/>
        <v>0</v>
      </c>
      <c r="I18" s="94">
        <f t="shared" si="1"/>
        <v>0</v>
      </c>
      <c r="K18" s="8"/>
      <c r="L18" s="8"/>
      <c r="M18" s="8"/>
      <c r="N18" s="8"/>
    </row>
    <row r="19" spans="1:14" ht="15">
      <c r="A19" s="8"/>
      <c r="B19" s="8"/>
      <c r="C19" s="8"/>
      <c r="D19" s="8"/>
      <c r="E19" s="8"/>
      <c r="F19" s="8"/>
      <c r="G19" s="8"/>
      <c r="H19" s="94">
        <f t="shared" si="0"/>
        <v>0</v>
      </c>
      <c r="I19" s="94">
        <f t="shared" si="1"/>
        <v>0</v>
      </c>
      <c r="K19" s="8"/>
      <c r="L19" s="8"/>
      <c r="M19" s="8"/>
      <c r="N19" s="8"/>
    </row>
    <row r="20" spans="1:14" ht="15">
      <c r="A20" s="8"/>
      <c r="B20" s="8"/>
      <c r="C20" s="8"/>
      <c r="D20" s="8"/>
      <c r="E20" s="8"/>
      <c r="F20" s="8"/>
      <c r="G20" s="8"/>
      <c r="H20" s="94">
        <f t="shared" si="0"/>
        <v>0</v>
      </c>
      <c r="I20" s="94">
        <f t="shared" si="1"/>
        <v>0</v>
      </c>
      <c r="K20" s="8"/>
      <c r="L20" s="8"/>
      <c r="M20" s="8"/>
      <c r="N20" s="8"/>
    </row>
    <row r="21" spans="1:14" ht="15">
      <c r="A21" s="8"/>
      <c r="B21" s="8"/>
      <c r="C21" s="8"/>
      <c r="D21" s="8"/>
      <c r="E21" s="8"/>
      <c r="F21" s="8"/>
      <c r="G21" s="8"/>
      <c r="H21" s="94">
        <f t="shared" si="0"/>
        <v>0</v>
      </c>
      <c r="I21" s="94">
        <f t="shared" si="1"/>
        <v>0</v>
      </c>
      <c r="K21" s="8"/>
      <c r="L21" s="8"/>
      <c r="M21" s="8"/>
      <c r="N21" s="8"/>
    </row>
    <row r="22" spans="1:14" ht="15">
      <c r="A22" s="8"/>
      <c r="B22" s="8"/>
      <c r="C22" s="8"/>
      <c r="D22" s="8"/>
      <c r="E22" s="8"/>
      <c r="F22" s="8"/>
      <c r="G22" s="8"/>
      <c r="H22" s="94">
        <f t="shared" si="0"/>
        <v>0</v>
      </c>
      <c r="I22" s="94">
        <f t="shared" si="1"/>
        <v>0</v>
      </c>
      <c r="K22" s="8"/>
      <c r="M22" s="8"/>
    </row>
    <row r="23" spans="1:14" ht="15">
      <c r="A23" s="8"/>
      <c r="B23" s="8"/>
      <c r="C23" s="8"/>
      <c r="D23" s="8"/>
      <c r="E23" s="8"/>
      <c r="F23" s="8"/>
      <c r="G23" s="8"/>
      <c r="H23" s="94">
        <f t="shared" si="0"/>
        <v>0</v>
      </c>
      <c r="I23" s="94">
        <f t="shared" si="1"/>
        <v>0</v>
      </c>
      <c r="K23" s="8"/>
      <c r="M23" s="8"/>
    </row>
    <row r="24" spans="1:14" ht="15">
      <c r="A24" s="8"/>
      <c r="B24" s="8"/>
      <c r="C24" s="8"/>
      <c r="D24" s="8"/>
      <c r="E24" s="8"/>
      <c r="F24" s="8"/>
      <c r="G24" s="8"/>
      <c r="H24" s="94"/>
      <c r="I24" s="94"/>
      <c r="K24" s="8" t="s">
        <v>234</v>
      </c>
      <c r="L24" t="s">
        <v>234</v>
      </c>
      <c r="M24" s="8" t="s">
        <v>234</v>
      </c>
      <c r="N24" t="s">
        <v>234</v>
      </c>
    </row>
    <row r="25" spans="1:14" ht="15">
      <c r="J25" s="92"/>
      <c r="K25" s="92"/>
      <c r="L25" s="92"/>
      <c r="M25" s="8" t="s">
        <v>234</v>
      </c>
      <c r="N25" t="s">
        <v>234</v>
      </c>
    </row>
    <row r="26" spans="1:14" s="92" customFormat="1" ht="15">
      <c r="M26" s="8" t="s">
        <v>234</v>
      </c>
      <c r="N26" t="s">
        <v>234</v>
      </c>
    </row>
    <row r="27" spans="1:14" ht="15">
      <c r="M27" s="8"/>
    </row>
    <row r="28" spans="1:14" ht="45">
      <c r="A28" s="95" t="s">
        <v>235</v>
      </c>
      <c r="B28" s="95" t="s">
        <v>236</v>
      </c>
      <c r="C28" s="95" t="s">
        <v>237</v>
      </c>
      <c r="D28" s="95" t="s">
        <v>238</v>
      </c>
      <c r="E28" s="95" t="s">
        <v>239</v>
      </c>
      <c r="M28" s="8" t="s">
        <v>234</v>
      </c>
      <c r="N28" t="s">
        <v>234</v>
      </c>
    </row>
    <row r="29" spans="1:14" ht="15">
      <c r="A29" s="8"/>
      <c r="B29" s="8"/>
      <c r="C29" s="8"/>
      <c r="D29" s="8"/>
      <c r="E29" s="8"/>
      <c r="M29" s="8" t="s">
        <v>234</v>
      </c>
      <c r="N29" t="s">
        <v>234</v>
      </c>
    </row>
    <row r="30" spans="1:14" ht="15">
      <c r="M30" s="8"/>
    </row>
    <row r="32" spans="1:14">
      <c r="A32" s="82"/>
      <c r="B32" s="82"/>
      <c r="C32" s="82"/>
    </row>
    <row r="33" spans="1:3">
      <c r="A33" s="92"/>
      <c r="B33" s="92"/>
      <c r="C33" s="92"/>
    </row>
    <row r="34" spans="1:3">
      <c r="A34" s="92"/>
      <c r="B34" s="92"/>
      <c r="C34" s="92"/>
    </row>
    <row r="35" spans="1:3">
      <c r="A35" s="92"/>
      <c r="B35" s="92"/>
      <c r="C35" s="92"/>
    </row>
    <row r="36" spans="1:3">
      <c r="A36" s="92"/>
      <c r="B36" s="92"/>
      <c r="C36" s="92"/>
    </row>
    <row r="37" spans="1:3">
      <c r="A37" s="92"/>
      <c r="B37" s="92"/>
      <c r="C37" s="92"/>
    </row>
    <row r="38" spans="1:3">
      <c r="A38" s="92"/>
      <c r="B38" s="92"/>
      <c r="C38" s="92"/>
    </row>
    <row r="39" spans="1:3">
      <c r="A39" s="92"/>
      <c r="B39" s="92"/>
      <c r="C39" s="92"/>
    </row>
    <row r="40" spans="1:3">
      <c r="A40" s="92"/>
      <c r="B40" s="92"/>
      <c r="C40" s="92"/>
    </row>
    <row r="41" spans="1:3">
      <c r="A41" s="92"/>
      <c r="B41" s="92"/>
      <c r="C41" s="92"/>
    </row>
    <row r="42" spans="1:3">
      <c r="A42" s="92"/>
      <c r="B42" s="92"/>
      <c r="C42" s="92"/>
    </row>
    <row r="43" spans="1:3">
      <c r="A43" s="92"/>
      <c r="B43" s="92"/>
      <c r="C43" s="92"/>
    </row>
    <row r="44" spans="1:3">
      <c r="A44" s="92"/>
      <c r="B44" s="92"/>
      <c r="C44" s="92"/>
    </row>
    <row r="45" spans="1:3">
      <c r="A45" s="92"/>
      <c r="B45" s="92"/>
      <c r="C45" s="92"/>
    </row>
    <row r="46" spans="1:3">
      <c r="A46" s="92"/>
      <c r="B46" s="92"/>
      <c r="C46" s="92"/>
    </row>
  </sheetData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4"/>
  <sheetViews>
    <sheetView workbookViewId="0">
      <selection activeCell="A2" sqref="A2"/>
    </sheetView>
  </sheetViews>
  <sheetFormatPr defaultColWidth="9" defaultRowHeight="13.5"/>
  <cols>
    <col min="1" max="1" customWidth="true" style="88" width="11.625" collapsed="false"/>
    <col min="2" max="2" customWidth="true" style="89" width="14.0" collapsed="false"/>
    <col min="3" max="3" customWidth="true" style="89" width="16.5" collapsed="false"/>
  </cols>
  <sheetData>
    <row r="1" spans="1:3">
      <c r="A1" s="90"/>
      <c r="B1" s="91" t="s">
        <v>240</v>
      </c>
      <c r="C1" s="91" t="s">
        <v>241</v>
      </c>
    </row>
    <row r="2" spans="1:3" ht="15">
      <c r="A2" s="8"/>
      <c r="B2" s="8"/>
      <c r="C2" s="8"/>
    </row>
    <row r="3" spans="1:3" ht="15">
      <c r="A3" s="8"/>
      <c r="B3" s="8"/>
      <c r="C3" s="8"/>
    </row>
    <row r="4" spans="1:3" ht="15">
      <c r="A4" s="8"/>
      <c r="B4" s="8"/>
      <c r="C4" s="8"/>
    </row>
    <row r="5" spans="1:3" ht="15">
      <c r="A5" s="8"/>
      <c r="B5" s="8"/>
      <c r="C5" s="8"/>
    </row>
    <row r="6" spans="1:3" ht="15">
      <c r="A6" s="8"/>
      <c r="B6" s="8"/>
      <c r="C6" s="8"/>
    </row>
    <row r="7" spans="1:3" ht="15">
      <c r="A7" s="8"/>
      <c r="B7" s="8"/>
      <c r="C7" s="8"/>
    </row>
    <row r="8" spans="1:3" ht="15">
      <c r="A8" s="8"/>
      <c r="B8" s="8"/>
      <c r="C8" s="8"/>
    </row>
    <row r="9" spans="1:3" ht="15">
      <c r="A9" s="8"/>
      <c r="B9" s="8"/>
      <c r="C9" s="8"/>
    </row>
    <row r="10" spans="1:3" ht="15">
      <c r="A10" s="8"/>
      <c r="B10" s="8"/>
      <c r="C10" s="8"/>
    </row>
    <row r="11" spans="1:3" ht="15">
      <c r="A11" s="8"/>
      <c r="B11" s="8"/>
      <c r="C11" s="8"/>
    </row>
    <row r="12" spans="1:3" ht="15">
      <c r="A12" s="8"/>
      <c r="B12" s="8"/>
      <c r="C12" s="8"/>
    </row>
    <row r="13" spans="1:3" ht="15">
      <c r="A13" s="8"/>
      <c r="B13" s="8"/>
      <c r="C13" s="8"/>
    </row>
    <row r="14" spans="1:3" ht="15">
      <c r="A14" s="8"/>
      <c r="B14" s="8"/>
      <c r="C14" s="8"/>
    </row>
    <row r="15" spans="1:3" ht="15">
      <c r="A15" s="8"/>
      <c r="B15" s="8"/>
      <c r="C15" s="8"/>
    </row>
    <row r="16" spans="1:3" ht="15">
      <c r="A16" s="8"/>
      <c r="B16" s="8"/>
      <c r="C16" s="8"/>
    </row>
    <row r="17" spans="1:3" ht="15">
      <c r="A17" s="8"/>
      <c r="B17" s="8"/>
      <c r="C17" s="8"/>
    </row>
    <row r="18" spans="1:3" ht="15">
      <c r="A18" s="8"/>
      <c r="B18" s="8"/>
      <c r="C18" s="8"/>
    </row>
    <row r="19" spans="1:3" ht="15">
      <c r="A19" s="8"/>
      <c r="B19" s="8"/>
      <c r="C19" s="8"/>
    </row>
    <row r="20" spans="1:3" ht="15">
      <c r="A20" s="8"/>
      <c r="B20" s="8"/>
      <c r="C20" s="8"/>
    </row>
    <row r="21" spans="1:3" ht="15">
      <c r="A21" s="8"/>
      <c r="B21" s="8"/>
      <c r="C21" s="8"/>
    </row>
    <row r="22" spans="1:3" ht="15">
      <c r="A22" s="8"/>
      <c r="B22" s="8"/>
      <c r="C22" s="8"/>
    </row>
    <row r="23" spans="1:3" ht="15">
      <c r="A23" s="8"/>
      <c r="B23" s="8"/>
      <c r="C23" s="8"/>
    </row>
    <row r="24" spans="1:3" ht="15">
      <c r="A24" s="8"/>
      <c r="B24" s="8"/>
      <c r="C24" s="8"/>
    </row>
  </sheetData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Q22"/>
  <sheetViews>
    <sheetView workbookViewId="0">
      <selection activeCell="A2" sqref="A2"/>
    </sheetView>
  </sheetViews>
  <sheetFormatPr defaultColWidth="9" defaultRowHeight="13.5"/>
  <cols>
    <col min="1" max="1" customWidth="true" width="12.0" collapsed="false"/>
    <col min="2" max="2" customWidth="true" width="10.875" collapsed="false"/>
    <col min="11" max="11" customWidth="true" width="14.75" collapsed="false"/>
    <col min="12" max="12" customWidth="true" width="12.875" collapsed="false"/>
    <col min="13" max="13" customWidth="true" width="11.375" collapsed="false"/>
    <col min="17" max="17" customWidth="true" width="17.375" collapsed="false"/>
  </cols>
  <sheetData>
    <row r="1" spans="1:17" s="8" customFormat="1" ht="15">
      <c r="A1" s="8" t="s">
        <v>242</v>
      </c>
      <c r="B1" s="8" t="s">
        <v>243</v>
      </c>
      <c r="C1" s="8" t="s">
        <v>244</v>
      </c>
      <c r="D1" s="8" t="s">
        <v>245</v>
      </c>
      <c r="E1" s="8" t="s">
        <v>246</v>
      </c>
      <c r="F1" s="8" t="s">
        <v>247</v>
      </c>
      <c r="G1" s="8" t="s">
        <v>248</v>
      </c>
      <c r="H1" s="8" t="s">
        <v>249</v>
      </c>
      <c r="I1" s="8" t="s">
        <v>250</v>
      </c>
      <c r="J1" s="8" t="s">
        <v>251</v>
      </c>
      <c r="K1" s="8" t="s">
        <v>252</v>
      </c>
      <c r="L1" s="8" t="s">
        <v>253</v>
      </c>
      <c r="M1" s="8" t="s">
        <v>254</v>
      </c>
      <c r="N1" s="8" t="s">
        <v>167</v>
      </c>
      <c r="O1" s="8" t="s">
        <v>255</v>
      </c>
      <c r="P1" s="8" t="s">
        <v>169</v>
      </c>
      <c r="Q1" s="8" t="s">
        <v>256</v>
      </c>
    </row>
    <row r="2" spans="1:17" s="8" customFormat="1" ht="15">
      <c r="B2" s="86"/>
      <c r="C2" s="86"/>
      <c r="E2" s="86"/>
      <c r="F2" s="86"/>
      <c r="G2" s="86"/>
      <c r="H2" s="86"/>
      <c r="K2" s="86"/>
      <c r="L2" s="86"/>
      <c r="M2" s="86"/>
      <c r="O2" s="86"/>
      <c r="Q2" s="86"/>
    </row>
    <row r="3" spans="1:17" s="8" customFormat="1" ht="15">
      <c r="B3" s="86"/>
      <c r="C3" s="86"/>
      <c r="E3" s="86"/>
      <c r="F3" s="86"/>
      <c r="G3" s="86"/>
      <c r="H3" s="86"/>
      <c r="K3" s="86"/>
      <c r="L3" s="86"/>
      <c r="M3" s="86"/>
      <c r="O3" s="86"/>
      <c r="Q3" s="86"/>
    </row>
    <row r="4" spans="1:17" s="8" customFormat="1" ht="15">
      <c r="B4" s="86"/>
      <c r="C4" s="86"/>
      <c r="E4" s="86"/>
      <c r="F4" s="86"/>
      <c r="G4" s="86"/>
      <c r="H4" s="86"/>
      <c r="K4" s="86"/>
      <c r="L4" s="86"/>
      <c r="M4" s="86"/>
      <c r="O4" s="86"/>
      <c r="Q4" s="86"/>
    </row>
    <row r="5" spans="1:17" s="8" customFormat="1" ht="15">
      <c r="B5" s="86"/>
      <c r="C5" s="86"/>
      <c r="E5" s="86"/>
      <c r="F5" s="86"/>
      <c r="G5" s="86"/>
      <c r="H5" s="86"/>
      <c r="K5" s="86"/>
      <c r="L5" s="86"/>
      <c r="M5" s="86"/>
      <c r="O5" s="86"/>
      <c r="Q5" s="86"/>
    </row>
    <row r="6" spans="1:17" s="8" customFormat="1" ht="15">
      <c r="B6" s="86"/>
      <c r="C6" s="86"/>
      <c r="E6" s="86"/>
      <c r="F6" s="86"/>
      <c r="G6" s="86"/>
      <c r="H6" s="86"/>
      <c r="K6" s="86"/>
      <c r="L6" s="86"/>
      <c r="M6" s="86"/>
      <c r="O6" s="86"/>
      <c r="Q6" s="86"/>
    </row>
    <row r="7" spans="1:17" s="8" customFormat="1" ht="15">
      <c r="B7" s="86"/>
      <c r="C7" s="86"/>
      <c r="E7" s="86"/>
      <c r="F7" s="86"/>
      <c r="M7" s="86"/>
      <c r="O7" s="86"/>
      <c r="Q7" s="86"/>
    </row>
    <row r="8" spans="1:17" s="8" customFormat="1" ht="15">
      <c r="B8" s="86"/>
      <c r="C8" s="86"/>
      <c r="E8" s="86"/>
      <c r="F8" s="86"/>
      <c r="G8" s="86"/>
      <c r="H8" s="86"/>
      <c r="K8" s="86"/>
      <c r="L8" s="86"/>
      <c r="M8" s="86"/>
      <c r="O8" s="86"/>
      <c r="Q8" s="86"/>
    </row>
    <row r="9" spans="1:17" s="8" customFormat="1" ht="15">
      <c r="B9" s="86"/>
      <c r="C9" s="86"/>
      <c r="E9" s="86"/>
      <c r="F9" s="86"/>
      <c r="G9" s="86"/>
      <c r="H9" s="86"/>
      <c r="K9" s="86"/>
      <c r="L9" s="86"/>
      <c r="M9" s="86"/>
      <c r="O9" s="86"/>
      <c r="Q9" s="86"/>
    </row>
    <row r="10" spans="1:17" s="8" customFormat="1" ht="15">
      <c r="B10" s="86"/>
      <c r="C10" s="86"/>
      <c r="E10" s="86"/>
      <c r="F10" s="86"/>
      <c r="G10" s="86"/>
      <c r="H10" s="86"/>
      <c r="K10" s="86"/>
      <c r="L10" s="86"/>
      <c r="M10" s="86"/>
      <c r="O10" s="86"/>
      <c r="Q10" s="86"/>
    </row>
    <row r="11" spans="1:17" s="8" customFormat="1" ht="15">
      <c r="B11" s="86"/>
      <c r="C11" s="86"/>
      <c r="E11" s="86"/>
      <c r="F11" s="86"/>
      <c r="G11" s="86"/>
      <c r="H11" s="86"/>
      <c r="K11" s="86"/>
      <c r="L11" s="86"/>
      <c r="M11" s="86"/>
      <c r="O11" s="86"/>
      <c r="Q11" s="86"/>
    </row>
    <row r="12" spans="1:17" s="8" customFormat="1" ht="15">
      <c r="B12" s="86"/>
      <c r="C12" s="86"/>
      <c r="E12" s="86"/>
      <c r="F12" s="86"/>
      <c r="G12" s="86"/>
      <c r="H12" s="86"/>
      <c r="K12" s="86"/>
      <c r="L12" s="86"/>
      <c r="O12" s="86"/>
      <c r="Q12" s="86"/>
    </row>
    <row r="13" spans="1:17" s="8" customFormat="1" ht="15">
      <c r="B13" s="86"/>
      <c r="C13" s="86"/>
      <c r="E13" s="86"/>
      <c r="F13" s="86"/>
      <c r="G13" s="86"/>
      <c r="H13" s="86"/>
      <c r="K13" s="86"/>
      <c r="L13" s="86"/>
      <c r="M13" s="86"/>
      <c r="O13" s="86"/>
      <c r="P13" s="87"/>
      <c r="Q13" s="86"/>
    </row>
    <row r="14" spans="1:17" s="8" customFormat="1" ht="15">
      <c r="B14" s="86"/>
      <c r="E14" s="86"/>
      <c r="F14" s="86"/>
      <c r="G14" s="86"/>
      <c r="O14" s="86"/>
      <c r="Q14" s="86"/>
    </row>
    <row r="15" spans="1:17" s="8" customFormat="1" ht="15">
      <c r="B15" s="86"/>
      <c r="C15" s="86"/>
      <c r="E15" s="86"/>
      <c r="F15" s="86"/>
      <c r="G15" s="86"/>
      <c r="H15" s="86"/>
      <c r="K15" s="86"/>
      <c r="L15" s="86"/>
      <c r="M15" s="86"/>
      <c r="O15" s="86"/>
      <c r="Q15" s="86"/>
    </row>
    <row r="16" spans="1:17" s="8" customFormat="1" ht="15">
      <c r="B16" s="86"/>
      <c r="C16" s="86"/>
      <c r="E16" s="86"/>
      <c r="F16" s="86"/>
      <c r="G16" s="86"/>
      <c r="L16" s="86"/>
      <c r="M16" s="86"/>
      <c r="O16" s="86"/>
      <c r="Q16" s="86"/>
    </row>
    <row r="17" spans="2:17" s="8" customFormat="1" ht="15">
      <c r="B17" s="86"/>
      <c r="C17" s="86"/>
      <c r="E17" s="86"/>
      <c r="F17" s="86"/>
      <c r="G17" s="86"/>
      <c r="L17" s="86"/>
      <c r="M17" s="86"/>
      <c r="O17" s="86"/>
      <c r="Q17" s="86"/>
    </row>
    <row r="18" spans="2:17" s="8" customFormat="1" ht="15">
      <c r="B18" s="86"/>
      <c r="C18" s="86"/>
      <c r="E18" s="86"/>
      <c r="F18" s="86"/>
      <c r="G18" s="86"/>
      <c r="O18" s="86"/>
      <c r="Q18" s="86"/>
    </row>
    <row r="19" spans="2:17" s="8" customFormat="1" ht="15">
      <c r="B19" s="86"/>
      <c r="C19" s="86"/>
      <c r="E19" s="86"/>
      <c r="F19" s="86"/>
      <c r="G19" s="86"/>
      <c r="H19" s="86"/>
      <c r="K19" s="86"/>
      <c r="L19" s="86"/>
      <c r="O19" s="86"/>
      <c r="Q19" s="86"/>
    </row>
    <row r="20" spans="2:17" s="8" customFormat="1" ht="15"/>
    <row r="21" spans="2:17" s="8" customFormat="1" ht="15">
      <c r="B21" s="86"/>
      <c r="C21" s="86"/>
      <c r="E21" s="86"/>
      <c r="F21" s="86"/>
      <c r="G21" s="86"/>
      <c r="H21" s="86"/>
      <c r="K21" s="86"/>
      <c r="L21" s="86"/>
      <c r="M21" s="86"/>
      <c r="O21" s="86"/>
      <c r="Q21" s="86"/>
    </row>
    <row r="22" spans="2:17" s="8" customFormat="1" ht="15">
      <c r="B22" s="86"/>
      <c r="C22" s="86"/>
      <c r="E22" s="86"/>
      <c r="F22" s="86"/>
      <c r="G22" s="86"/>
      <c r="H22" s="86"/>
      <c r="K22" s="86"/>
      <c r="L22" s="86"/>
      <c r="M22" s="86"/>
      <c r="O22" s="86"/>
      <c r="Q22" s="86"/>
    </row>
  </sheetData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D21"/>
  <sheetViews>
    <sheetView workbookViewId="0">
      <selection activeCell="A2" sqref="A2"/>
    </sheetView>
  </sheetViews>
  <sheetFormatPr defaultColWidth="9" defaultRowHeight="13.5"/>
  <cols>
    <col min="1" max="1" customWidth="true" width="11.0" collapsed="false"/>
    <col min="2" max="2" customWidth="true" width="13.875" collapsed="false"/>
    <col min="3" max="3" customWidth="true" width="17.625" collapsed="false"/>
    <col min="4" max="4" customWidth="true" width="17.875" collapsed="false"/>
  </cols>
  <sheetData>
    <row r="1" spans="1:4">
      <c r="A1" s="82" t="s">
        <v>257</v>
      </c>
      <c r="B1" s="82" t="s">
        <v>258</v>
      </c>
      <c r="C1" s="82" t="s">
        <v>259</v>
      </c>
      <c r="D1" s="82" t="s">
        <v>260</v>
      </c>
    </row>
    <row r="2" spans="1:4" ht="15">
      <c r="A2" s="8"/>
      <c r="B2" s="8"/>
      <c r="C2" s="8"/>
      <c r="D2" s="8"/>
    </row>
    <row r="3" spans="1:4" ht="15">
      <c r="A3" s="8"/>
      <c r="B3" s="8"/>
      <c r="C3" s="8"/>
      <c r="D3" s="8"/>
    </row>
    <row r="4" spans="1:4" ht="15">
      <c r="A4" s="8"/>
      <c r="B4" s="8"/>
      <c r="C4" s="8"/>
      <c r="D4" s="8"/>
    </row>
    <row r="5" spans="1:4" ht="15">
      <c r="A5" s="8"/>
      <c r="B5" s="8"/>
      <c r="C5" s="8"/>
      <c r="D5" s="8"/>
    </row>
    <row r="6" spans="1:4" ht="15">
      <c r="A6" s="8"/>
      <c r="B6" s="8"/>
      <c r="C6" s="8"/>
      <c r="D6" s="8"/>
    </row>
    <row r="7" spans="1:4" ht="15">
      <c r="A7" s="8"/>
      <c r="B7" s="8"/>
      <c r="C7" s="8"/>
      <c r="D7" s="8"/>
    </row>
    <row r="8" spans="1:4" ht="15">
      <c r="A8" s="8"/>
      <c r="B8" s="8"/>
      <c r="C8" s="8"/>
      <c r="D8" s="8"/>
    </row>
    <row r="9" spans="1:4" ht="15">
      <c r="A9" s="8"/>
      <c r="B9" s="8"/>
      <c r="C9" s="8"/>
      <c r="D9" s="8"/>
    </row>
    <row r="10" spans="1:4" ht="15">
      <c r="A10" s="8"/>
      <c r="B10" s="8"/>
      <c r="C10" s="8"/>
      <c r="D10" s="8"/>
    </row>
    <row r="11" spans="1:4" ht="15">
      <c r="A11" s="8"/>
      <c r="B11" s="8"/>
      <c r="C11" s="8"/>
      <c r="D11" s="8"/>
    </row>
    <row r="12" spans="1:4" ht="15">
      <c r="A12" s="8"/>
      <c r="B12" s="8"/>
      <c r="C12" s="8"/>
      <c r="D12" s="8"/>
    </row>
    <row r="13" spans="1:4" ht="15">
      <c r="A13" s="8"/>
      <c r="B13" s="8"/>
      <c r="C13" s="8"/>
      <c r="D13" s="8"/>
    </row>
    <row r="14" spans="1:4" ht="15">
      <c r="A14" s="8"/>
      <c r="B14" s="8"/>
      <c r="C14" s="8"/>
      <c r="D14" s="8"/>
    </row>
    <row r="15" spans="1:4" ht="15">
      <c r="A15" s="8"/>
      <c r="B15" s="8"/>
      <c r="C15" s="8"/>
      <c r="D15" s="8"/>
    </row>
    <row r="16" spans="1:4" ht="15">
      <c r="A16" s="8"/>
      <c r="B16" s="8"/>
      <c r="C16" s="8"/>
      <c r="D16" s="8"/>
    </row>
    <row r="17" spans="1:4" ht="15">
      <c r="A17" s="8"/>
      <c r="B17" s="8"/>
      <c r="C17" s="8"/>
      <c r="D17" s="8"/>
    </row>
    <row r="18" spans="1:4" ht="15">
      <c r="A18" s="8"/>
      <c r="B18" s="8"/>
      <c r="C18" s="8"/>
      <c r="D18" s="8"/>
    </row>
    <row r="19" spans="1:4" ht="15">
      <c r="A19" s="8"/>
      <c r="B19" s="8"/>
      <c r="C19" s="8"/>
      <c r="D19" s="8"/>
    </row>
    <row r="20" spans="1:4" ht="15">
      <c r="A20" s="8"/>
      <c r="B20" s="8"/>
      <c r="C20" s="8"/>
      <c r="D20" s="8"/>
    </row>
    <row r="21" spans="1:4" ht="15">
      <c r="A21" s="8"/>
      <c r="B21" s="8"/>
      <c r="C21" s="8"/>
      <c r="D21" s="8"/>
    </row>
  </sheetData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M22"/>
  <sheetViews>
    <sheetView workbookViewId="0">
      <selection activeCell="F27" sqref="F27"/>
    </sheetView>
  </sheetViews>
  <sheetFormatPr defaultColWidth="9" defaultRowHeight="13.5"/>
  <cols>
    <col min="2" max="2" customWidth="true" width="17.25" collapsed="false"/>
    <col min="3" max="3" customWidth="true" width="19.0" collapsed="false"/>
    <col min="4" max="4" customWidth="true" width="12.0" collapsed="false"/>
    <col min="5" max="5" customWidth="true" width="11.125" collapsed="false"/>
    <col min="6" max="6" customWidth="true" width="11.375" collapsed="false"/>
    <col min="7" max="7" customWidth="true" width="17.75" collapsed="false"/>
    <col min="8" max="8" customWidth="true" width="20.625" collapsed="false"/>
    <col min="9" max="9" customWidth="true" width="17.5" collapsed="false"/>
    <col min="10" max="10" customWidth="true" width="15.375" collapsed="false"/>
    <col min="12" max="13" width="11.5" collapsed="false"/>
  </cols>
  <sheetData>
    <row r="1" spans="1:13" ht="15">
      <c r="A1" s="81" t="s">
        <v>261</v>
      </c>
      <c r="B1" s="81" t="s">
        <v>262</v>
      </c>
      <c r="C1" s="81" t="s">
        <v>263</v>
      </c>
      <c r="D1" s="82" t="s">
        <v>264</v>
      </c>
      <c r="E1" s="82" t="s">
        <v>265</v>
      </c>
      <c r="F1" s="82" t="s">
        <v>266</v>
      </c>
      <c r="G1" s="82" t="s">
        <v>267</v>
      </c>
      <c r="H1" s="82" t="s">
        <v>268</v>
      </c>
      <c r="I1" s="83" t="s">
        <v>269</v>
      </c>
      <c r="J1" s="83" t="s">
        <v>270</v>
      </c>
      <c r="M1" s="84"/>
    </row>
    <row r="2" spans="1:13" ht="15">
      <c r="A2" s="8" t="s">
        <v>187</v>
      </c>
      <c r="B2" s="81"/>
      <c r="C2" s="81"/>
      <c r="D2" t="e">
        <f>VLOOKUP(A2,PLHistory!A:I,9,FALSE)</f>
        <v>#N/A</v>
      </c>
      <c r="E2" t="e">
        <f>VLOOKUP(A2,PLHistory!A:L,12,FALSE)</f>
        <v>#N/A</v>
      </c>
      <c r="F2" t="e">
        <f>SUM(B2:E2)</f>
        <v>#N/A</v>
      </c>
      <c r="G2" t="e">
        <f>VLOOKUP(A2,DailyPosition!$A$2:$D$21,4,FALSE)</f>
        <v>#N/A</v>
      </c>
      <c r="H2" t="e">
        <f>VLOOKUP(A2,DailyPosition!$A$2:$C$21,3,FALSE)</f>
        <v>#N/A</v>
      </c>
      <c r="I2" s="85" t="e">
        <f>F2*G2/(G2+H2)</f>
        <v>#N/A</v>
      </c>
      <c r="J2" s="85" t="e">
        <f>F2*H2/(G2+H2)</f>
        <v>#N/A</v>
      </c>
    </row>
    <row r="3" spans="1:13" ht="15">
      <c r="A3" s="8" t="s">
        <v>188</v>
      </c>
      <c r="B3" s="81"/>
      <c r="C3" s="81"/>
      <c r="D3" t="e">
        <f>VLOOKUP(A3,PLHistory!A:I,9,FALSE)</f>
        <v>#N/A</v>
      </c>
      <c r="E3" t="e">
        <f>VLOOKUP(A3,PLHistory!A:L,12,FALSE)</f>
        <v>#N/A</v>
      </c>
      <c r="F3" t="e">
        <f t="shared" ref="F3:F21" si="0">SUM(B3:E3)</f>
        <v>#N/A</v>
      </c>
      <c r="G3" t="e">
        <f>VLOOKUP(A3,DailyPosition!$A$2:$D$21,4,FALSE)</f>
        <v>#N/A</v>
      </c>
      <c r="H3" t="e">
        <f>VLOOKUP(A3,DailyPosition!$A$2:$C$21,3,FALSE)</f>
        <v>#N/A</v>
      </c>
      <c r="I3" s="85" t="e">
        <f t="shared" ref="I3:I21" si="1">F3*G3/(G3+H3)</f>
        <v>#N/A</v>
      </c>
      <c r="J3" s="85" t="e">
        <f t="shared" ref="J3:J21" si="2">F3*H3/(G3+H3)</f>
        <v>#N/A</v>
      </c>
    </row>
    <row r="4" spans="1:13" ht="15">
      <c r="A4" s="8" t="s">
        <v>189</v>
      </c>
      <c r="B4" s="81"/>
      <c r="C4" s="81"/>
      <c r="D4" t="e">
        <f>VLOOKUP(A4,PLHistory!A:I,9,FALSE)</f>
        <v>#N/A</v>
      </c>
      <c r="E4" t="e">
        <f>VLOOKUP(A4,PLHistory!A:L,12,FALSE)</f>
        <v>#N/A</v>
      </c>
      <c r="F4" t="e">
        <f t="shared" si="0"/>
        <v>#N/A</v>
      </c>
      <c r="G4" t="e">
        <f>VLOOKUP(A4,DailyPosition!$A$2:$D$21,4,FALSE)</f>
        <v>#N/A</v>
      </c>
      <c r="H4" t="e">
        <f>VLOOKUP(A4,DailyPosition!$A$2:$C$21,3,FALSE)</f>
        <v>#N/A</v>
      </c>
      <c r="I4" s="85" t="e">
        <f t="shared" si="1"/>
        <v>#N/A</v>
      </c>
      <c r="J4" s="85" t="e">
        <f t="shared" si="2"/>
        <v>#N/A</v>
      </c>
    </row>
    <row r="5" spans="1:13" ht="15">
      <c r="A5" s="8" t="s">
        <v>190</v>
      </c>
      <c r="B5" s="81"/>
      <c r="C5" s="81"/>
      <c r="D5" t="e">
        <f>VLOOKUP(A5,PLHistory!A:I,9,FALSE)</f>
        <v>#N/A</v>
      </c>
      <c r="E5" t="e">
        <f>VLOOKUP(A5,PLHistory!A:L,12,FALSE)</f>
        <v>#N/A</v>
      </c>
      <c r="F5" t="e">
        <f t="shared" si="0"/>
        <v>#N/A</v>
      </c>
      <c r="G5" t="e">
        <f>VLOOKUP(A5,DailyPosition!$A$2:$D$21,4,FALSE)</f>
        <v>#N/A</v>
      </c>
      <c r="H5" t="e">
        <f>VLOOKUP(A5,DailyPosition!$A$2:$C$21,3,FALSE)</f>
        <v>#N/A</v>
      </c>
      <c r="I5" s="85" t="e">
        <f t="shared" si="1"/>
        <v>#N/A</v>
      </c>
      <c r="J5" s="85" t="e">
        <f t="shared" si="2"/>
        <v>#N/A</v>
      </c>
    </row>
    <row r="6" spans="1:13" ht="15">
      <c r="A6" s="8" t="s">
        <v>191</v>
      </c>
      <c r="B6" s="81"/>
      <c r="C6" s="81"/>
      <c r="D6" t="e">
        <f>VLOOKUP(A6,PLHistory!A:I,9,FALSE)</f>
        <v>#N/A</v>
      </c>
      <c r="E6" t="e">
        <f>VLOOKUP(A6,PLHistory!A:L,12,FALSE)</f>
        <v>#N/A</v>
      </c>
      <c r="F6" t="e">
        <f t="shared" si="0"/>
        <v>#N/A</v>
      </c>
      <c r="G6" t="e">
        <f>VLOOKUP(A6,DailyPosition!$A$2:$D$21,4,FALSE)</f>
        <v>#N/A</v>
      </c>
      <c r="H6" t="e">
        <f>VLOOKUP(A6,DailyPosition!$A$2:$C$21,3,FALSE)</f>
        <v>#N/A</v>
      </c>
      <c r="I6" s="85" t="e">
        <f t="shared" si="1"/>
        <v>#N/A</v>
      </c>
      <c r="J6" s="85" t="e">
        <f t="shared" si="2"/>
        <v>#N/A</v>
      </c>
    </row>
    <row r="7" spans="1:13" ht="15">
      <c r="A7" s="8" t="s">
        <v>192</v>
      </c>
      <c r="B7" s="81"/>
      <c r="C7" s="81"/>
      <c r="D7" t="e">
        <f>VLOOKUP(A7,PLHistory!A:I,9,FALSE)</f>
        <v>#N/A</v>
      </c>
      <c r="E7" t="e">
        <f>VLOOKUP(A7,PLHistory!A:L,12,FALSE)</f>
        <v>#N/A</v>
      </c>
      <c r="F7" t="e">
        <f t="shared" si="0"/>
        <v>#N/A</v>
      </c>
      <c r="G7" t="e">
        <f>VLOOKUP(A7,DailyPosition!$A$2:$D$21,4,FALSE)</f>
        <v>#N/A</v>
      </c>
      <c r="H7" t="e">
        <f>VLOOKUP(A7,DailyPosition!$A$2:$C$21,3,FALSE)</f>
        <v>#N/A</v>
      </c>
      <c r="I7" s="85" t="e">
        <f t="shared" si="1"/>
        <v>#N/A</v>
      </c>
      <c r="J7" s="85" t="e">
        <f t="shared" si="2"/>
        <v>#N/A</v>
      </c>
    </row>
    <row r="8" spans="1:13" ht="15">
      <c r="A8" s="8" t="s">
        <v>193</v>
      </c>
      <c r="B8" s="81"/>
      <c r="C8" s="81"/>
      <c r="D8" t="e">
        <f>VLOOKUP(A8,PLHistory!A:I,9,FALSE)</f>
        <v>#N/A</v>
      </c>
      <c r="E8" t="e">
        <f>VLOOKUP(A8,PLHistory!A:L,12,FALSE)</f>
        <v>#N/A</v>
      </c>
      <c r="F8" t="e">
        <f t="shared" si="0"/>
        <v>#N/A</v>
      </c>
      <c r="G8" t="e">
        <f>VLOOKUP(A8,DailyPosition!$A$2:$D$21,4,FALSE)</f>
        <v>#N/A</v>
      </c>
      <c r="H8" t="e">
        <f>VLOOKUP(A8,DailyPosition!$A$2:$C$21,3,FALSE)</f>
        <v>#N/A</v>
      </c>
      <c r="I8" s="85" t="e">
        <f t="shared" si="1"/>
        <v>#N/A</v>
      </c>
      <c r="J8" s="85" t="e">
        <f t="shared" si="2"/>
        <v>#N/A</v>
      </c>
    </row>
    <row r="9" spans="1:13" ht="15">
      <c r="A9" s="8" t="s">
        <v>194</v>
      </c>
      <c r="B9" s="81"/>
      <c r="C9" s="81"/>
      <c r="D9" t="e">
        <f>VLOOKUP(A9,PLHistory!A:I,9,FALSE)</f>
        <v>#N/A</v>
      </c>
      <c r="E9" t="e">
        <f>VLOOKUP(A9,PLHistory!A:L,12,FALSE)</f>
        <v>#N/A</v>
      </c>
      <c r="F9" t="e">
        <f t="shared" si="0"/>
        <v>#N/A</v>
      </c>
      <c r="G9" t="e">
        <f>VLOOKUP(A9,DailyPosition!$A$2:$D$21,4,FALSE)</f>
        <v>#N/A</v>
      </c>
      <c r="H9" t="e">
        <f>VLOOKUP(A9,DailyPosition!$A$2:$C$21,3,FALSE)</f>
        <v>#N/A</v>
      </c>
      <c r="I9" s="85" t="e">
        <f t="shared" si="1"/>
        <v>#N/A</v>
      </c>
      <c r="J9" s="85" t="e">
        <f t="shared" si="2"/>
        <v>#N/A</v>
      </c>
    </row>
    <row r="10" spans="1:13" ht="15">
      <c r="A10" s="8" t="s">
        <v>195</v>
      </c>
      <c r="B10" s="81"/>
      <c r="C10" s="81"/>
      <c r="D10" t="e">
        <f>VLOOKUP(A10,PLHistory!A:I,9,FALSE)</f>
        <v>#N/A</v>
      </c>
      <c r="E10" t="e">
        <f>VLOOKUP(A10,PLHistory!A:L,12,FALSE)</f>
        <v>#N/A</v>
      </c>
      <c r="F10" t="e">
        <f t="shared" si="0"/>
        <v>#N/A</v>
      </c>
      <c r="G10" t="e">
        <f>VLOOKUP(A10,DailyPosition!$A$2:$D$21,4,FALSE)</f>
        <v>#N/A</v>
      </c>
      <c r="H10" t="e">
        <f>VLOOKUP(A10,DailyPosition!$A$2:$C$21,3,FALSE)</f>
        <v>#N/A</v>
      </c>
      <c r="I10" s="85" t="e">
        <f t="shared" si="1"/>
        <v>#N/A</v>
      </c>
      <c r="J10" s="85" t="e">
        <f t="shared" si="2"/>
        <v>#N/A</v>
      </c>
    </row>
    <row r="11" spans="1:13" ht="15">
      <c r="A11" s="8" t="s">
        <v>196</v>
      </c>
      <c r="B11" s="81"/>
      <c r="C11" s="81"/>
      <c r="D11" t="e">
        <f>VLOOKUP(A11,PLHistory!A:I,9,FALSE)</f>
        <v>#N/A</v>
      </c>
      <c r="E11" t="e">
        <f>VLOOKUP(A11,PLHistory!A:L,12,FALSE)</f>
        <v>#N/A</v>
      </c>
      <c r="F11" t="e">
        <f t="shared" si="0"/>
        <v>#N/A</v>
      </c>
      <c r="G11" t="e">
        <f>VLOOKUP(A11,DailyPosition!$A$2:$D$21,4,FALSE)</f>
        <v>#N/A</v>
      </c>
      <c r="H11" t="e">
        <f>VLOOKUP(A11,DailyPosition!$A$2:$C$21,3,FALSE)</f>
        <v>#N/A</v>
      </c>
      <c r="I11" s="85" t="e">
        <f t="shared" si="1"/>
        <v>#N/A</v>
      </c>
      <c r="J11" s="85" t="e">
        <f t="shared" si="2"/>
        <v>#N/A</v>
      </c>
    </row>
    <row r="12" spans="1:13" ht="15">
      <c r="A12" s="8" t="s">
        <v>197</v>
      </c>
      <c r="B12" s="81"/>
      <c r="C12" s="81"/>
      <c r="D12" t="e">
        <f>VLOOKUP(A12,PLHistory!A:I,9,FALSE)</f>
        <v>#N/A</v>
      </c>
      <c r="E12" t="e">
        <f>VLOOKUP(A12,PLHistory!A:L,12,FALSE)</f>
        <v>#N/A</v>
      </c>
      <c r="F12" t="e">
        <f t="shared" si="0"/>
        <v>#N/A</v>
      </c>
      <c r="G12" t="e">
        <f>VLOOKUP(A12,DailyPosition!$A$2:$D$21,4,FALSE)</f>
        <v>#N/A</v>
      </c>
      <c r="H12" t="e">
        <f>VLOOKUP(A12,DailyPosition!$A$2:$C$21,3,FALSE)</f>
        <v>#N/A</v>
      </c>
      <c r="I12" s="85" t="e">
        <f t="shared" si="1"/>
        <v>#N/A</v>
      </c>
      <c r="J12" s="85" t="e">
        <f t="shared" si="2"/>
        <v>#N/A</v>
      </c>
    </row>
    <row r="13" spans="1:13" ht="15">
      <c r="A13" s="8" t="s">
        <v>198</v>
      </c>
      <c r="B13" s="81"/>
      <c r="C13" s="81"/>
      <c r="D13" t="e">
        <f>VLOOKUP(A13,PLHistory!A:I,9,FALSE)</f>
        <v>#N/A</v>
      </c>
      <c r="E13" t="e">
        <f>VLOOKUP(A13,PLHistory!A:L,12,FALSE)</f>
        <v>#N/A</v>
      </c>
      <c r="F13" t="e">
        <f t="shared" si="0"/>
        <v>#N/A</v>
      </c>
      <c r="G13" t="e">
        <f>VLOOKUP(A13,DailyPosition!$A$2:$D$21,4,FALSE)</f>
        <v>#N/A</v>
      </c>
      <c r="H13" t="e">
        <f>VLOOKUP(A13,DailyPosition!$A$2:$C$21,3,FALSE)</f>
        <v>#N/A</v>
      </c>
      <c r="I13" s="85" t="e">
        <f t="shared" si="1"/>
        <v>#N/A</v>
      </c>
      <c r="J13" s="85" t="e">
        <f t="shared" si="2"/>
        <v>#N/A</v>
      </c>
    </row>
    <row r="14" spans="1:13" ht="15">
      <c r="A14" s="8" t="s">
        <v>199</v>
      </c>
      <c r="B14" s="81"/>
      <c r="C14" s="81"/>
      <c r="D14" t="e">
        <f>VLOOKUP(A14,PLHistory!A:I,9,FALSE)</f>
        <v>#N/A</v>
      </c>
      <c r="E14" t="e">
        <f>VLOOKUP(A14,PLHistory!A:L,12,FALSE)</f>
        <v>#N/A</v>
      </c>
      <c r="F14" t="e">
        <f t="shared" si="0"/>
        <v>#N/A</v>
      </c>
      <c r="G14" t="e">
        <f>VLOOKUP(A14,DailyPosition!$A$2:$D$21,4,FALSE)</f>
        <v>#N/A</v>
      </c>
      <c r="H14" t="e">
        <f>VLOOKUP(A14,DailyPosition!$A$2:$C$21,3,FALSE)</f>
        <v>#N/A</v>
      </c>
      <c r="I14" s="85" t="e">
        <f t="shared" si="1"/>
        <v>#N/A</v>
      </c>
      <c r="J14" s="85" t="e">
        <f t="shared" si="2"/>
        <v>#N/A</v>
      </c>
    </row>
    <row r="15" spans="1:13" ht="15">
      <c r="A15" s="8" t="s">
        <v>200</v>
      </c>
      <c r="B15" s="81"/>
      <c r="C15" s="81"/>
      <c r="D15" t="e">
        <f>VLOOKUP(A15,PLHistory!A:I,9,FALSE)</f>
        <v>#N/A</v>
      </c>
      <c r="E15" t="e">
        <f>VLOOKUP(A15,PLHistory!A:L,12,FALSE)</f>
        <v>#N/A</v>
      </c>
      <c r="F15" t="e">
        <f t="shared" si="0"/>
        <v>#N/A</v>
      </c>
      <c r="G15" t="e">
        <f>VLOOKUP(A15,DailyPosition!$A$2:$D$21,4,FALSE)</f>
        <v>#N/A</v>
      </c>
      <c r="H15" t="e">
        <f>VLOOKUP(A15,DailyPosition!$A$2:$C$21,3,FALSE)</f>
        <v>#N/A</v>
      </c>
      <c r="I15" s="85" t="e">
        <f t="shared" si="1"/>
        <v>#N/A</v>
      </c>
      <c r="J15" s="85" t="e">
        <f t="shared" si="2"/>
        <v>#N/A</v>
      </c>
    </row>
    <row r="16" spans="1:13" ht="15">
      <c r="A16" s="8" t="s">
        <v>201</v>
      </c>
      <c r="B16" s="81"/>
      <c r="C16" s="81"/>
      <c r="D16" t="e">
        <f>VLOOKUP(A16,PLHistory!A:I,9,FALSE)</f>
        <v>#N/A</v>
      </c>
      <c r="E16" t="e">
        <f>VLOOKUP(A16,PLHistory!A:L,12,FALSE)</f>
        <v>#N/A</v>
      </c>
      <c r="F16" t="e">
        <f t="shared" si="0"/>
        <v>#N/A</v>
      </c>
      <c r="G16" t="e">
        <f>VLOOKUP(A16,DailyPosition!$A$2:$D$21,4,FALSE)</f>
        <v>#N/A</v>
      </c>
      <c r="H16" t="e">
        <f>VLOOKUP(A16,DailyPosition!$A$2:$C$21,3,FALSE)</f>
        <v>#N/A</v>
      </c>
      <c r="I16" s="85" t="e">
        <f t="shared" si="1"/>
        <v>#N/A</v>
      </c>
      <c r="J16" s="85" t="e">
        <f t="shared" si="2"/>
        <v>#N/A</v>
      </c>
    </row>
    <row r="17" spans="1:12" ht="15">
      <c r="A17" s="8" t="s">
        <v>202</v>
      </c>
      <c r="B17" s="81"/>
      <c r="C17" s="81"/>
      <c r="D17" t="e">
        <f>VLOOKUP(A17,PLHistory!A:I,9,FALSE)</f>
        <v>#N/A</v>
      </c>
      <c r="E17" t="e">
        <f>VLOOKUP(A17,PLHistory!A:L,12,FALSE)</f>
        <v>#N/A</v>
      </c>
      <c r="F17" t="e">
        <f t="shared" si="0"/>
        <v>#N/A</v>
      </c>
      <c r="G17" t="e">
        <f>VLOOKUP(A17,DailyPosition!$A$2:$D$21,4,FALSE)</f>
        <v>#N/A</v>
      </c>
      <c r="H17" t="e">
        <f>VLOOKUP(A17,DailyPosition!$A$2:$C$21,3,FALSE)</f>
        <v>#N/A</v>
      </c>
      <c r="I17" s="85" t="e">
        <f t="shared" si="1"/>
        <v>#N/A</v>
      </c>
      <c r="J17" s="85" t="e">
        <f t="shared" si="2"/>
        <v>#N/A</v>
      </c>
    </row>
    <row r="18" spans="1:12" ht="15">
      <c r="A18" s="8" t="s">
        <v>203</v>
      </c>
      <c r="B18" s="81"/>
      <c r="C18" s="81"/>
      <c r="D18" t="e">
        <f>VLOOKUP(A18,PLHistory!A:I,9,FALSE)</f>
        <v>#N/A</v>
      </c>
      <c r="E18" t="e">
        <f>VLOOKUP(A18,PLHistory!A:L,12,FALSE)</f>
        <v>#N/A</v>
      </c>
      <c r="F18" t="e">
        <f t="shared" si="0"/>
        <v>#N/A</v>
      </c>
      <c r="G18" t="e">
        <f>VLOOKUP(A18,DailyPosition!$A$2:$D$21,4,FALSE)</f>
        <v>#N/A</v>
      </c>
      <c r="H18" t="e">
        <f>VLOOKUP(A18,DailyPosition!$A$2:$C$21,3,FALSE)</f>
        <v>#N/A</v>
      </c>
      <c r="I18" s="85" t="e">
        <f t="shared" si="1"/>
        <v>#N/A</v>
      </c>
      <c r="J18" s="85" t="e">
        <f t="shared" si="2"/>
        <v>#N/A</v>
      </c>
    </row>
    <row r="19" spans="1:12" ht="15">
      <c r="A19" s="8" t="s">
        <v>204</v>
      </c>
      <c r="B19" s="81"/>
      <c r="C19" s="81"/>
      <c r="D19" t="e">
        <f>VLOOKUP(A19,PLHistory!A:I,9,FALSE)</f>
        <v>#N/A</v>
      </c>
      <c r="E19" t="e">
        <f>VLOOKUP(A19,PLHistory!A:L,12,FALSE)</f>
        <v>#N/A</v>
      </c>
      <c r="F19" t="e">
        <f t="shared" si="0"/>
        <v>#N/A</v>
      </c>
      <c r="G19" t="e">
        <f>VLOOKUP(A19,DailyPosition!$A$2:$D$21,4,FALSE)</f>
        <v>#N/A</v>
      </c>
      <c r="H19" t="e">
        <f>VLOOKUP(A19,DailyPosition!$A$2:$C$21,3,FALSE)</f>
        <v>#N/A</v>
      </c>
      <c r="I19" s="85" t="e">
        <f t="shared" si="1"/>
        <v>#N/A</v>
      </c>
      <c r="J19" s="85" t="e">
        <f t="shared" si="2"/>
        <v>#N/A</v>
      </c>
    </row>
    <row r="20" spans="1:12" ht="15">
      <c r="A20" s="8" t="s">
        <v>206</v>
      </c>
      <c r="B20" s="81"/>
      <c r="C20" s="81"/>
      <c r="D20" t="e">
        <f>VLOOKUP(A20,PLHistory!A:I,9,FALSE)</f>
        <v>#N/A</v>
      </c>
      <c r="E20" t="e">
        <f>VLOOKUP(A20,PLHistory!A:L,12,FALSE)</f>
        <v>#N/A</v>
      </c>
      <c r="F20" t="e">
        <f t="shared" si="0"/>
        <v>#N/A</v>
      </c>
      <c r="G20" t="e">
        <f>VLOOKUP(A20,DailyPosition!$A$2:$D$21,4,FALSE)</f>
        <v>#N/A</v>
      </c>
      <c r="H20" t="e">
        <f>VLOOKUP(A20,DailyPosition!$A$2:$C$21,3,FALSE)</f>
        <v>#N/A</v>
      </c>
      <c r="I20" s="85" t="e">
        <f t="shared" si="1"/>
        <v>#N/A</v>
      </c>
      <c r="J20" s="85" t="e">
        <f t="shared" si="2"/>
        <v>#N/A</v>
      </c>
    </row>
    <row r="21" spans="1:12" ht="15">
      <c r="A21" s="8" t="s">
        <v>207</v>
      </c>
      <c r="B21" s="81"/>
      <c r="C21" s="81"/>
      <c r="D21" t="e">
        <f>VLOOKUP(A21,PLHistory!A:I,9,FALSE)</f>
        <v>#N/A</v>
      </c>
      <c r="E21" t="e">
        <f>VLOOKUP(A21,PLHistory!A:L,12,FALSE)</f>
        <v>#N/A</v>
      </c>
      <c r="F21" t="e">
        <f t="shared" si="0"/>
        <v>#N/A</v>
      </c>
      <c r="G21" t="e">
        <f>VLOOKUP(A21,DailyPosition!$A$2:$D$21,4,FALSE)</f>
        <v>#N/A</v>
      </c>
      <c r="H21" t="e">
        <f>VLOOKUP(A21,DailyPosition!$A$2:$C$21,3,FALSE)</f>
        <v>#N/A</v>
      </c>
      <c r="I21" s="85" t="e">
        <f t="shared" si="1"/>
        <v>#N/A</v>
      </c>
      <c r="J21" s="85" t="e">
        <f t="shared" si="2"/>
        <v>#N/A</v>
      </c>
    </row>
    <row r="22" spans="1:12">
      <c r="H22" s="82" t="s">
        <v>271</v>
      </c>
      <c r="I22" s="82" t="e">
        <f>SUM(I2:I21)</f>
        <v>#N/A</v>
      </c>
      <c r="J22" s="82" t="e">
        <f>SUM(J2:J21)</f>
        <v>#N/A</v>
      </c>
      <c r="L22" s="84"/>
    </row>
  </sheetData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1"/>
  <sheetViews>
    <sheetView workbookViewId="0">
      <selection activeCell="R28" sqref="R27:R28"/>
    </sheetView>
  </sheetViews>
  <sheetFormatPr defaultColWidth="9" defaultRowHeight="13.5"/>
  <sheetData>
    <row r="1" spans="1:9" ht="15">
      <c r="A1" s="8" t="s">
        <v>272</v>
      </c>
      <c r="B1" s="8" t="s">
        <v>273</v>
      </c>
      <c r="C1" s="8" t="s">
        <v>261</v>
      </c>
      <c r="D1" s="8" t="s">
        <v>274</v>
      </c>
      <c r="E1" s="8" t="s">
        <v>275</v>
      </c>
      <c r="F1" s="8" t="s">
        <v>276</v>
      </c>
      <c r="G1" s="8" t="s">
        <v>277</v>
      </c>
      <c r="H1" s="8" t="s">
        <v>278</v>
      </c>
      <c r="I1" s="8" t="s">
        <v>279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AV36"/>
  <sheetViews>
    <sheetView tabSelected="1" zoomScale="90" zoomScaleNormal="90" workbookViewId="0">
      <selection activeCell="O22" sqref="O22"/>
    </sheetView>
  </sheetViews>
  <sheetFormatPr defaultColWidth="9" defaultRowHeight="11.25"/>
  <cols>
    <col min="1" max="1" customWidth="true" style="1" width="3.875" collapsed="false"/>
    <col min="2" max="2" customWidth="true" style="1" width="13.75" collapsed="false"/>
    <col min="3" max="7" customWidth="true" style="1" width="10.125" collapsed="false"/>
    <col min="8" max="8" customWidth="true" style="1" width="9.375" collapsed="false"/>
    <col min="9" max="9" customWidth="true" style="1" width="6.5" collapsed="false"/>
    <col min="10" max="10" customWidth="true" style="1" width="12.0" collapsed="false"/>
    <col min="11" max="11" customWidth="true" style="1" width="4.875" collapsed="false"/>
    <col min="12" max="12" customWidth="true" style="1" width="10.0" collapsed="false"/>
    <col min="13" max="13" customWidth="true" style="1" width="8.0" collapsed="false"/>
    <col min="14" max="14" customWidth="true" style="1" width="10.5" collapsed="false"/>
    <col min="15" max="15" customWidth="true" style="1" width="4.75" collapsed="false"/>
    <col min="16" max="16" customWidth="true" style="1" width="9.875" collapsed="false"/>
    <col min="17" max="17" customWidth="true" style="17" width="8.5" collapsed="false"/>
    <col min="18" max="18" customWidth="true" style="17" width="7.375" collapsed="false"/>
    <col min="19" max="19" customWidth="true" style="17" width="8.5" collapsed="false"/>
    <col min="20" max="20" customWidth="true" style="17" width="7.5" collapsed="false"/>
    <col min="21" max="21" customWidth="true" style="17" width="6.375" collapsed="false"/>
    <col min="22" max="22" customWidth="true" style="17" width="7.5" collapsed="false"/>
    <col min="23" max="24" customWidth="true" style="17" width="6.25" collapsed="false"/>
    <col min="25" max="25" customWidth="true" style="1" width="6.5" collapsed="false"/>
    <col min="26" max="26" customWidth="true" style="1" width="7.5" collapsed="false"/>
    <col min="27" max="27" customWidth="true" style="1" width="6.5" collapsed="false"/>
    <col min="28" max="30" customWidth="true" style="1" width="6.625" collapsed="false"/>
    <col min="31" max="34" customWidth="true" style="1" width="5.875" collapsed="false"/>
    <col min="35" max="36" customWidth="true" style="1" width="6.125" collapsed="false"/>
    <col min="37" max="37" customWidth="true" style="1" width="6.75" collapsed="false"/>
    <col min="38" max="39" customWidth="true" style="1" width="7.0" collapsed="false"/>
    <col min="40" max="42" customWidth="true" style="1" width="11.875" collapsed="false"/>
    <col min="43" max="43" customWidth="true" style="1" width="11.25" collapsed="false"/>
    <col min="44" max="44" customWidth="true" style="1" width="11.625" collapsed="false"/>
    <col min="45" max="45" customWidth="true" style="1" width="11.375" collapsed="false"/>
    <col min="46" max="46" customWidth="true" style="1" width="12.375" collapsed="false"/>
    <col min="47" max="47" customWidth="true" style="1" width="14.625" collapsed="false"/>
    <col min="48" max="48" customWidth="true" style="1" width="11.375" collapsed="false"/>
    <col min="49" max="49" customWidth="true" style="1" width="11.125" collapsed="false"/>
    <col min="50" max="16384" style="1" width="9.0" collapsed="false"/>
  </cols>
  <sheetData>
    <row r="2" spans="1:48">
      <c r="A2" s="1" t="s">
        <v>40</v>
      </c>
    </row>
    <row r="4" spans="1:48" s="174" customFormat="1" ht="13.9" customHeight="1">
      <c r="A4" s="374"/>
      <c r="B4" s="375"/>
      <c r="C4" s="354" t="s">
        <v>41</v>
      </c>
      <c r="D4" s="355"/>
      <c r="E4" s="355"/>
      <c r="F4" s="355"/>
      <c r="G4" s="356"/>
      <c r="H4" s="357" t="s">
        <v>2</v>
      </c>
      <c r="I4" s="358"/>
      <c r="J4" s="358" t="s">
        <v>3</v>
      </c>
      <c r="K4" s="358"/>
      <c r="L4" s="370" t="s">
        <v>42</v>
      </c>
      <c r="M4" s="358" t="s">
        <v>43</v>
      </c>
      <c r="N4" s="358" t="s">
        <v>5</v>
      </c>
      <c r="O4" s="358"/>
      <c r="P4" s="361" t="s">
        <v>6</v>
      </c>
      <c r="Q4" s="357" t="s">
        <v>7</v>
      </c>
      <c r="R4" s="359"/>
      <c r="S4" s="359"/>
      <c r="T4" s="359"/>
      <c r="U4" s="359"/>
      <c r="V4" s="358"/>
      <c r="W4" s="358"/>
      <c r="X4" s="358"/>
      <c r="Y4" s="360"/>
      <c r="Z4" s="354" t="s">
        <v>8</v>
      </c>
      <c r="AA4" s="355"/>
      <c r="AB4" s="355"/>
      <c r="AC4" s="355"/>
      <c r="AD4" s="355"/>
      <c r="AE4" s="356"/>
      <c r="AF4" s="354" t="s">
        <v>9</v>
      </c>
      <c r="AG4" s="355"/>
      <c r="AH4" s="355"/>
      <c r="AI4" s="355"/>
      <c r="AJ4" s="355"/>
      <c r="AK4" s="355"/>
      <c r="AL4" s="355"/>
      <c r="AM4" s="355"/>
      <c r="AN4" s="355"/>
      <c r="AO4" s="356"/>
      <c r="AP4" s="357" t="s">
        <v>10</v>
      </c>
      <c r="AQ4" s="358"/>
      <c r="AR4" s="358"/>
      <c r="AS4" s="358"/>
      <c r="AT4" s="358"/>
      <c r="AU4" s="358"/>
      <c r="AV4" s="361"/>
    </row>
    <row r="5" spans="1:48" s="175" customFormat="1" ht="33.75">
      <c r="A5" s="376"/>
      <c r="B5" s="377"/>
      <c r="C5" s="176" t="s">
        <v>44</v>
      </c>
      <c r="D5" s="177" t="s">
        <v>45</v>
      </c>
      <c r="E5" s="178" t="s">
        <v>46</v>
      </c>
      <c r="F5" s="179" t="s">
        <v>12</v>
      </c>
      <c r="G5" s="180" t="s">
        <v>47</v>
      </c>
      <c r="H5" s="181" t="s">
        <v>14</v>
      </c>
      <c r="I5" s="213" t="s">
        <v>15</v>
      </c>
      <c r="J5" s="213" t="s">
        <v>14</v>
      </c>
      <c r="K5" s="213" t="s">
        <v>15</v>
      </c>
      <c r="L5" s="371"/>
      <c r="M5" s="372"/>
      <c r="N5" s="214" t="s">
        <v>14</v>
      </c>
      <c r="O5" s="213" t="s">
        <v>15</v>
      </c>
      <c r="P5" s="373"/>
      <c r="Q5" s="231" t="s">
        <v>48</v>
      </c>
      <c r="R5" s="232" t="s">
        <v>49</v>
      </c>
      <c r="S5" s="232" t="s">
        <v>50</v>
      </c>
      <c r="T5" s="232" t="s">
        <v>51</v>
      </c>
      <c r="U5" s="232" t="s">
        <v>52</v>
      </c>
      <c r="V5" s="233" t="s">
        <v>53</v>
      </c>
      <c r="W5" s="233" t="s">
        <v>54</v>
      </c>
      <c r="X5" s="233" t="s">
        <v>55</v>
      </c>
      <c r="Y5" s="179" t="s">
        <v>56</v>
      </c>
      <c r="Z5" s="231" t="s">
        <v>57</v>
      </c>
      <c r="AA5" s="232" t="s">
        <v>58</v>
      </c>
      <c r="AB5" s="232" t="s">
        <v>59</v>
      </c>
      <c r="AC5" s="233" t="s">
        <v>54</v>
      </c>
      <c r="AD5" s="233" t="s">
        <v>55</v>
      </c>
      <c r="AE5" s="179" t="s">
        <v>56</v>
      </c>
      <c r="AF5" s="248" t="s">
        <v>19</v>
      </c>
      <c r="AG5" s="213" t="s">
        <v>20</v>
      </c>
      <c r="AH5" s="213" t="s">
        <v>21</v>
      </c>
      <c r="AI5" s="213" t="s">
        <v>22</v>
      </c>
      <c r="AJ5" s="213" t="s">
        <v>23</v>
      </c>
      <c r="AK5" s="213" t="s">
        <v>24</v>
      </c>
      <c r="AL5" s="213" t="s">
        <v>25</v>
      </c>
      <c r="AM5" s="179" t="s">
        <v>60</v>
      </c>
      <c r="AN5" s="214" t="s">
        <v>61</v>
      </c>
      <c r="AO5" s="177" t="s">
        <v>62</v>
      </c>
      <c r="AP5" s="181" t="s">
        <v>27</v>
      </c>
      <c r="AQ5" s="213" t="s">
        <v>28</v>
      </c>
      <c r="AR5" s="213" t="s">
        <v>29</v>
      </c>
      <c r="AS5" s="213" t="s">
        <v>63</v>
      </c>
      <c r="AT5" s="213" t="s">
        <v>31</v>
      </c>
      <c r="AU5" s="213" t="s">
        <v>64</v>
      </c>
      <c r="AV5" s="215" t="s">
        <v>33</v>
      </c>
    </row>
    <row r="6" spans="1:48" ht="17.25" customHeight="1">
      <c r="A6" s="182">
        <v>1</v>
      </c>
      <c r="B6" s="107" t="n">
        <v>43405.0</v>
      </c>
      <c r="C6" s="183">
        <f>'営業収益(Business profit)'!DT6</f>
        <v>0</v>
      </c>
      <c r="D6" s="184">
        <f>'営業収益(Business profit)'!DW6</f>
        <v>0</v>
      </c>
      <c r="E6" s="185">
        <f t="shared" ref="E6:E18" si="0">C6+D6</f>
        <v>0</v>
      </c>
      <c r="F6" s="186"/>
      <c r="G6" s="187">
        <f t="shared" ref="G6:G18" si="1">E6+F6</f>
        <v>0</v>
      </c>
      <c r="H6" s="188">
        <f>Others!B2</f>
        <v>0</v>
      </c>
      <c r="I6" s="216">
        <f>businessreport!F2</f>
        <v>0</v>
      </c>
      <c r="J6" s="216">
        <f>L6-H6</f>
        <v>0</v>
      </c>
      <c r="K6" s="216">
        <f>M6-I6</f>
        <v>0</v>
      </c>
      <c r="L6" s="216">
        <f>businessreport!L2</f>
        <v>0</v>
      </c>
      <c r="M6" s="216">
        <f>businessreport!H2</f>
        <v>0</v>
      </c>
      <c r="N6" s="217">
        <f>businessreport!M2</f>
        <v>0</v>
      </c>
      <c r="O6" s="218">
        <f>Others!C2</f>
        <v>0</v>
      </c>
      <c r="P6" s="219">
        <f>businessreport!L2-businessreport!M2</f>
        <v>0</v>
      </c>
      <c r="Q6" s="234">
        <f>businessreport!AD2</f>
        <v>0</v>
      </c>
      <c r="R6" s="235">
        <f>businessreport!AE2</f>
        <v>0</v>
      </c>
      <c r="S6" s="235">
        <f>businessreport!AF2</f>
        <v>0</v>
      </c>
      <c r="T6" s="235">
        <f>businessreport!AG2</f>
        <v>0</v>
      </c>
      <c r="U6" s="235">
        <f>businessreport!AH2</f>
        <v>0</v>
      </c>
      <c r="V6" s="216">
        <f>businessreport!AI2</f>
        <v>0</v>
      </c>
      <c r="W6" s="216">
        <f>businessreport!AJ2</f>
        <v>0</v>
      </c>
      <c r="X6" s="216">
        <f>businessreport!AK2</f>
        <v>0</v>
      </c>
      <c r="Y6" s="186">
        <f>businessreport!AL2</f>
        <v>0</v>
      </c>
      <c r="Z6" s="234">
        <f>'建玉状況_FX(Position_FX)'!CE6</f>
        <v>0</v>
      </c>
      <c r="AA6" s="216">
        <f>'建玉状況_SC(Position_SC)'!CE6</f>
        <v>0</v>
      </c>
      <c r="AB6" s="216">
        <f t="shared" ref="AB6:AB18" si="2">SUM(Z6:AA6)</f>
        <v>0</v>
      </c>
      <c r="AC6" s="186">
        <f>businessreport!T2</f>
        <v>0</v>
      </c>
      <c r="AD6" s="186">
        <f>businessreport!U2</f>
        <v>0</v>
      </c>
      <c r="AE6" s="219">
        <f>businessreport!V2</f>
        <v>0</v>
      </c>
      <c r="AF6" s="235">
        <f>businessreport!B2</f>
        <v>0</v>
      </c>
      <c r="AG6" s="216">
        <f>businessreport!C2</f>
        <v>0</v>
      </c>
      <c r="AH6" s="216">
        <f>businessreport!F2</f>
        <v>0</v>
      </c>
      <c r="AI6" s="218">
        <f>Others!H2</f>
        <v>0</v>
      </c>
      <c r="AJ6" s="218">
        <f>Others!I2</f>
        <v>0</v>
      </c>
      <c r="AK6" s="218">
        <f>Others!D2</f>
        <v>0</v>
      </c>
      <c r="AL6" s="218">
        <f>businessreport!E2</f>
        <v>0</v>
      </c>
      <c r="AM6" s="263">
        <f>businessreport!N2+businessreport!O2</f>
        <v>0</v>
      </c>
      <c r="AN6" s="264">
        <f>Others!F2</f>
        <v>0</v>
      </c>
      <c r="AO6" s="264">
        <f>Others!G2</f>
        <v>0</v>
      </c>
      <c r="AP6" s="188">
        <f>businessreport!P2</f>
        <v>0</v>
      </c>
      <c r="AQ6" s="218">
        <f>顧客PL_貼付用!B2</f>
        <v>0</v>
      </c>
      <c r="AR6" s="216">
        <f>-顧客PL_貼付用!C2</f>
        <v>0</v>
      </c>
      <c r="AS6" s="216">
        <f t="shared" ref="AS6:AS28" si="3">AU6-AP6-AT6</f>
        <v>0</v>
      </c>
      <c r="AT6" s="218">
        <f>businessreport!S2</f>
        <v>0</v>
      </c>
      <c r="AU6" s="218">
        <f>businessreport!CB2</f>
        <v>0</v>
      </c>
      <c r="AV6" s="267">
        <f>Others!E2</f>
        <v>0</v>
      </c>
    </row>
    <row r="7" spans="1:48" ht="17.25" customHeight="1">
      <c r="A7" s="189">
        <v>2</v>
      </c>
      <c r="B7" s="110" t="n">
        <v>43406.0</v>
      </c>
      <c r="C7" s="190">
        <f>'営業収益(Business profit)'!DT7</f>
        <v>0</v>
      </c>
      <c r="D7" s="191">
        <f>'営業収益(Business profit)'!DW7</f>
        <v>0</v>
      </c>
      <c r="E7" s="192">
        <f t="shared" si="0"/>
        <v>0</v>
      </c>
      <c r="F7" s="55"/>
      <c r="G7" s="193">
        <f t="shared" si="1"/>
        <v>0</v>
      </c>
      <c r="H7" s="63">
        <f>Others!B3</f>
        <v>0</v>
      </c>
      <c r="I7" s="54">
        <f>businessreport!F3</f>
        <v>0</v>
      </c>
      <c r="J7" s="54">
        <f t="shared" ref="J7:J29" si="4">L7-H7</f>
        <v>0</v>
      </c>
      <c r="K7" s="54">
        <f t="shared" ref="K7:K29" si="5">M7-I7</f>
        <v>0</v>
      </c>
      <c r="L7" s="54">
        <f>businessreport!L3</f>
        <v>0</v>
      </c>
      <c r="M7" s="54">
        <f>businessreport!H3</f>
        <v>0</v>
      </c>
      <c r="N7" s="54">
        <f>businessreport!M3</f>
        <v>0</v>
      </c>
      <c r="O7" s="54">
        <f>Others!C3</f>
        <v>0</v>
      </c>
      <c r="P7" s="56">
        <f>businessreport!L3-businessreport!M3</f>
        <v>0</v>
      </c>
      <c r="Q7" s="63">
        <f>businessreport!AD3</f>
        <v>0</v>
      </c>
      <c r="R7" s="62">
        <f>businessreport!AE3</f>
        <v>0</v>
      </c>
      <c r="S7" s="62">
        <f>businessreport!AF3</f>
        <v>0</v>
      </c>
      <c r="T7" s="62">
        <f>businessreport!AG3</f>
        <v>0</v>
      </c>
      <c r="U7" s="62">
        <f>businessreport!AH3</f>
        <v>0</v>
      </c>
      <c r="V7" s="54">
        <f>businessreport!AI3</f>
        <v>0</v>
      </c>
      <c r="W7" s="54">
        <f>businessreport!AJ3</f>
        <v>0</v>
      </c>
      <c r="X7" s="54">
        <f>businessreport!AK3</f>
        <v>0</v>
      </c>
      <c r="Y7" s="55">
        <f>businessreport!AL3</f>
        <v>0</v>
      </c>
      <c r="Z7" s="63">
        <f>'建玉状況_FX(Position_FX)'!CE7</f>
        <v>0</v>
      </c>
      <c r="AA7" s="54">
        <f>'建玉状況_SC(Position_SC)'!CE7</f>
        <v>0</v>
      </c>
      <c r="AB7" s="54">
        <f t="shared" si="2"/>
        <v>0</v>
      </c>
      <c r="AC7" s="55">
        <f>businessreport!T3</f>
        <v>0</v>
      </c>
      <c r="AD7" s="55">
        <f>businessreport!U3</f>
        <v>0</v>
      </c>
      <c r="AE7" s="56">
        <f>businessreport!V3</f>
        <v>0</v>
      </c>
      <c r="AF7" s="62">
        <f>businessreport!B3</f>
        <v>0</v>
      </c>
      <c r="AG7" s="54">
        <f>businessreport!C3</f>
        <v>0</v>
      </c>
      <c r="AH7" s="54">
        <f>businessreport!F3</f>
        <v>0</v>
      </c>
      <c r="AI7" s="74">
        <f>Others!H3</f>
        <v>0</v>
      </c>
      <c r="AJ7" s="74">
        <f>Others!I3</f>
        <v>0</v>
      </c>
      <c r="AK7" s="74">
        <f>Others!D3</f>
        <v>0</v>
      </c>
      <c r="AL7" s="74">
        <f>businessreport!E3</f>
        <v>0</v>
      </c>
      <c r="AM7" s="80">
        <f>businessreport!N3+businessreport!O3</f>
        <v>0</v>
      </c>
      <c r="AN7" s="78">
        <f>Others!F3</f>
        <v>0</v>
      </c>
      <c r="AO7" s="78">
        <f>Others!G3</f>
        <v>0</v>
      </c>
      <c r="AP7" s="268">
        <f>businessreport!P3</f>
        <v>0</v>
      </c>
      <c r="AQ7" s="74">
        <f>顧客PL_貼付用!B3</f>
        <v>0</v>
      </c>
      <c r="AR7" s="54">
        <f>-顧客PL_貼付用!C3</f>
        <v>0</v>
      </c>
      <c r="AS7" s="54">
        <f t="shared" si="3"/>
        <v>0</v>
      </c>
      <c r="AT7" s="74">
        <f>businessreport!S3</f>
        <v>0</v>
      </c>
      <c r="AU7" s="74">
        <f>businessreport!CB3</f>
        <v>0</v>
      </c>
      <c r="AV7" s="269">
        <f>Others!E3</f>
        <v>0</v>
      </c>
    </row>
    <row r="8" spans="1:48" ht="17.25" customHeight="1">
      <c r="A8" s="189">
        <v>3</v>
      </c>
      <c r="B8" s="110" t="n">
        <v>43409.0</v>
      </c>
      <c r="C8" s="190">
        <f>'営業収益(Business profit)'!DT8</f>
        <v>0</v>
      </c>
      <c r="D8" s="191">
        <f>'営業収益(Business profit)'!DW8</f>
        <v>0</v>
      </c>
      <c r="E8" s="192">
        <f t="shared" si="0"/>
        <v>0</v>
      </c>
      <c r="F8" s="55"/>
      <c r="G8" s="193">
        <f t="shared" si="1"/>
        <v>0</v>
      </c>
      <c r="H8" s="63">
        <f>Others!B4</f>
        <v>0</v>
      </c>
      <c r="I8" s="54">
        <f>businessreport!F4</f>
        <v>0</v>
      </c>
      <c r="J8" s="54">
        <f t="shared" si="4"/>
        <v>0</v>
      </c>
      <c r="K8" s="54">
        <f t="shared" si="5"/>
        <v>0</v>
      </c>
      <c r="L8" s="54">
        <f>businessreport!L4</f>
        <v>0</v>
      </c>
      <c r="M8" s="54">
        <f>businessreport!H4</f>
        <v>0</v>
      </c>
      <c r="N8" s="54">
        <f>businessreport!M4</f>
        <v>0</v>
      </c>
      <c r="O8" s="54">
        <f>Others!C4</f>
        <v>0</v>
      </c>
      <c r="P8" s="56">
        <f>businessreport!L4-businessreport!M4</f>
        <v>0</v>
      </c>
      <c r="Q8" s="63">
        <f>businessreport!AD4</f>
        <v>0</v>
      </c>
      <c r="R8" s="62">
        <f>businessreport!AE4</f>
        <v>0</v>
      </c>
      <c r="S8" s="62">
        <f>businessreport!AF4</f>
        <v>0</v>
      </c>
      <c r="T8" s="62">
        <f>businessreport!AG4</f>
        <v>0</v>
      </c>
      <c r="U8" s="62">
        <f>businessreport!AH4</f>
        <v>0</v>
      </c>
      <c r="V8" s="54">
        <f>businessreport!AI4</f>
        <v>0</v>
      </c>
      <c r="W8" s="54">
        <f>businessreport!AJ4</f>
        <v>0</v>
      </c>
      <c r="X8" s="54">
        <f>businessreport!AK4</f>
        <v>0</v>
      </c>
      <c r="Y8" s="55">
        <f>businessreport!AL4</f>
        <v>0</v>
      </c>
      <c r="Z8" s="63">
        <f>'建玉状況_FX(Position_FX)'!CE8</f>
        <v>0</v>
      </c>
      <c r="AA8" s="54">
        <f>'建玉状況_SC(Position_SC)'!CE8</f>
        <v>0</v>
      </c>
      <c r="AB8" s="54">
        <f t="shared" si="2"/>
        <v>0</v>
      </c>
      <c r="AC8" s="55">
        <f>businessreport!T4</f>
        <v>0</v>
      </c>
      <c r="AD8" s="55">
        <f>businessreport!U4</f>
        <v>0</v>
      </c>
      <c r="AE8" s="56">
        <f>businessreport!V4</f>
        <v>0</v>
      </c>
      <c r="AF8" s="62">
        <f>businessreport!B4</f>
        <v>0</v>
      </c>
      <c r="AG8" s="54">
        <f>businessreport!C4</f>
        <v>0</v>
      </c>
      <c r="AH8" s="54">
        <f>businessreport!F4</f>
        <v>0</v>
      </c>
      <c r="AI8" s="74">
        <f>Others!H4</f>
        <v>0</v>
      </c>
      <c r="AJ8" s="74">
        <f>Others!I4</f>
        <v>0</v>
      </c>
      <c r="AK8" s="74">
        <f>Others!D4</f>
        <v>0</v>
      </c>
      <c r="AL8" s="74">
        <f>businessreport!E4</f>
        <v>0</v>
      </c>
      <c r="AM8" s="80">
        <f>businessreport!N4+businessreport!O4</f>
        <v>0</v>
      </c>
      <c r="AN8" s="78">
        <f>Others!F4</f>
        <v>0</v>
      </c>
      <c r="AO8" s="78">
        <f>Others!G4</f>
        <v>0</v>
      </c>
      <c r="AP8" s="268">
        <f>businessreport!P4</f>
        <v>0</v>
      </c>
      <c r="AQ8" s="74">
        <f>顧客PL_貼付用!B4</f>
        <v>0</v>
      </c>
      <c r="AR8" s="54">
        <f>-顧客PL_貼付用!C4</f>
        <v>0</v>
      </c>
      <c r="AS8" s="54">
        <f t="shared" si="3"/>
        <v>0</v>
      </c>
      <c r="AT8" s="74">
        <f>businessreport!S4</f>
        <v>0</v>
      </c>
      <c r="AU8" s="74">
        <f>businessreport!CB4</f>
        <v>0</v>
      </c>
      <c r="AV8" s="269">
        <f>Others!E4</f>
        <v>0</v>
      </c>
    </row>
    <row r="9" spans="1:48" ht="17.25" customHeight="1">
      <c r="A9" s="189">
        <v>4</v>
      </c>
      <c r="B9" s="110" t="n">
        <v>43410.0</v>
      </c>
      <c r="C9" s="190">
        <f>'営業収益(Business profit)'!DT9</f>
        <v>0</v>
      </c>
      <c r="D9" s="191">
        <f>'営業収益(Business profit)'!DW9</f>
        <v>0</v>
      </c>
      <c r="E9" s="192">
        <f t="shared" si="0"/>
        <v>0</v>
      </c>
      <c r="F9" s="55"/>
      <c r="G9" s="193">
        <f t="shared" si="1"/>
        <v>0</v>
      </c>
      <c r="H9" s="63">
        <f>Others!B5</f>
        <v>0</v>
      </c>
      <c r="I9" s="54">
        <f>businessreport!F5</f>
        <v>0</v>
      </c>
      <c r="J9" s="54">
        <f t="shared" si="4"/>
        <v>0</v>
      </c>
      <c r="K9" s="54">
        <f t="shared" si="5"/>
        <v>0</v>
      </c>
      <c r="L9" s="54">
        <f>businessreport!L5</f>
        <v>0</v>
      </c>
      <c r="M9" s="54">
        <f>businessreport!H5</f>
        <v>0</v>
      </c>
      <c r="N9" s="54">
        <f>businessreport!M5</f>
        <v>0</v>
      </c>
      <c r="O9" s="54">
        <f>Others!C5</f>
        <v>0</v>
      </c>
      <c r="P9" s="56">
        <f>businessreport!L5-businessreport!M5</f>
        <v>0</v>
      </c>
      <c r="Q9" s="63">
        <f>businessreport!AD5</f>
        <v>0</v>
      </c>
      <c r="R9" s="62">
        <f>businessreport!AE5</f>
        <v>0</v>
      </c>
      <c r="S9" s="62">
        <f>businessreport!AF5</f>
        <v>0</v>
      </c>
      <c r="T9" s="62">
        <f>businessreport!AG5</f>
        <v>0</v>
      </c>
      <c r="U9" s="62">
        <f>businessreport!AH5</f>
        <v>0</v>
      </c>
      <c r="V9" s="54">
        <f>businessreport!AI5</f>
        <v>0</v>
      </c>
      <c r="W9" s="54">
        <f>businessreport!AJ5</f>
        <v>0</v>
      </c>
      <c r="X9" s="54">
        <f>businessreport!AK5</f>
        <v>0</v>
      </c>
      <c r="Y9" s="55">
        <f>businessreport!AL5</f>
        <v>0</v>
      </c>
      <c r="Z9" s="63">
        <f>'建玉状況_FX(Position_FX)'!CE9</f>
        <v>0</v>
      </c>
      <c r="AA9" s="54">
        <f>'建玉状況_SC(Position_SC)'!CE9</f>
        <v>0</v>
      </c>
      <c r="AB9" s="54">
        <f t="shared" si="2"/>
        <v>0</v>
      </c>
      <c r="AC9" s="55">
        <f>businessreport!T5</f>
        <v>0</v>
      </c>
      <c r="AD9" s="55">
        <f>businessreport!U5</f>
        <v>0</v>
      </c>
      <c r="AE9" s="56">
        <f>businessreport!V5</f>
        <v>0</v>
      </c>
      <c r="AF9" s="62">
        <f>businessreport!B5</f>
        <v>0</v>
      </c>
      <c r="AG9" s="54">
        <f>businessreport!C5</f>
        <v>0</v>
      </c>
      <c r="AH9" s="54">
        <f>businessreport!F5</f>
        <v>0</v>
      </c>
      <c r="AI9" s="74">
        <f>Others!H5</f>
        <v>0</v>
      </c>
      <c r="AJ9" s="74">
        <f>Others!I5</f>
        <v>0</v>
      </c>
      <c r="AK9" s="74">
        <f>Others!D5</f>
        <v>0</v>
      </c>
      <c r="AL9" s="74">
        <f>businessreport!E5</f>
        <v>0</v>
      </c>
      <c r="AM9" s="80">
        <f>businessreport!N5+businessreport!O5</f>
        <v>0</v>
      </c>
      <c r="AN9" s="78">
        <f>Others!F5</f>
        <v>0</v>
      </c>
      <c r="AO9" s="78">
        <f>Others!G5</f>
        <v>0</v>
      </c>
      <c r="AP9" s="268">
        <f>businessreport!P5</f>
        <v>0</v>
      </c>
      <c r="AQ9" s="74">
        <f>顧客PL_貼付用!B5</f>
        <v>0</v>
      </c>
      <c r="AR9" s="54">
        <f>-顧客PL_貼付用!C5</f>
        <v>0</v>
      </c>
      <c r="AS9" s="54">
        <f t="shared" si="3"/>
        <v>0</v>
      </c>
      <c r="AT9" s="74">
        <f>businessreport!S5</f>
        <v>0</v>
      </c>
      <c r="AU9" s="74">
        <f>businessreport!CB5</f>
        <v>0</v>
      </c>
      <c r="AV9" s="269">
        <f>Others!E5</f>
        <v>0</v>
      </c>
    </row>
    <row r="10" spans="1:48" ht="17.25" customHeight="1">
      <c r="A10" s="189">
        <v>5</v>
      </c>
      <c r="B10" s="110" t="n">
        <v>43411.0</v>
      </c>
      <c r="C10" s="190">
        <f>'営業収益(Business profit)'!DT10</f>
        <v>0</v>
      </c>
      <c r="D10" s="191">
        <f>'営業収益(Business profit)'!DW10</f>
        <v>0</v>
      </c>
      <c r="E10" s="192">
        <f t="shared" si="0"/>
        <v>0</v>
      </c>
      <c r="F10" s="55"/>
      <c r="G10" s="193">
        <f t="shared" si="1"/>
        <v>0</v>
      </c>
      <c r="H10" s="63">
        <f>Others!B6</f>
        <v>0</v>
      </c>
      <c r="I10" s="54">
        <f>businessreport!F6</f>
        <v>0</v>
      </c>
      <c r="J10" s="54">
        <f t="shared" si="4"/>
        <v>0</v>
      </c>
      <c r="K10" s="54">
        <f t="shared" si="5"/>
        <v>0</v>
      </c>
      <c r="L10" s="54">
        <f>businessreport!L6</f>
        <v>0</v>
      </c>
      <c r="M10" s="54">
        <f>businessreport!H6</f>
        <v>0</v>
      </c>
      <c r="N10" s="54">
        <f>businessreport!M6</f>
        <v>0</v>
      </c>
      <c r="O10" s="54">
        <f>Others!C6</f>
        <v>0</v>
      </c>
      <c r="P10" s="56">
        <f>businessreport!L6-businessreport!M6</f>
        <v>0</v>
      </c>
      <c r="Q10" s="63">
        <f>businessreport!AD6</f>
        <v>0</v>
      </c>
      <c r="R10" s="62">
        <f>businessreport!AE6</f>
        <v>0</v>
      </c>
      <c r="S10" s="62">
        <f>businessreport!AF6</f>
        <v>0</v>
      </c>
      <c r="T10" s="62">
        <f>businessreport!AG6</f>
        <v>0</v>
      </c>
      <c r="U10" s="62">
        <f>businessreport!AH6</f>
        <v>0</v>
      </c>
      <c r="V10" s="54">
        <f>businessreport!AI6</f>
        <v>0</v>
      </c>
      <c r="W10" s="54">
        <f>businessreport!AJ6</f>
        <v>0</v>
      </c>
      <c r="X10" s="54">
        <f>businessreport!AK6</f>
        <v>0</v>
      </c>
      <c r="Y10" s="55">
        <f>businessreport!AL6</f>
        <v>0</v>
      </c>
      <c r="Z10" s="63">
        <f>'建玉状況_FX(Position_FX)'!CE10</f>
        <v>0</v>
      </c>
      <c r="AA10" s="54">
        <f>'建玉状況_SC(Position_SC)'!CE10</f>
        <v>0</v>
      </c>
      <c r="AB10" s="54">
        <f t="shared" si="2"/>
        <v>0</v>
      </c>
      <c r="AC10" s="55">
        <f>businessreport!T6</f>
        <v>0</v>
      </c>
      <c r="AD10" s="55">
        <f>businessreport!U6</f>
        <v>0</v>
      </c>
      <c r="AE10" s="56">
        <f>businessreport!V6</f>
        <v>0</v>
      </c>
      <c r="AF10" s="62">
        <f>businessreport!B6</f>
        <v>0</v>
      </c>
      <c r="AG10" s="54">
        <f>businessreport!C6</f>
        <v>0</v>
      </c>
      <c r="AH10" s="54">
        <f>businessreport!F6</f>
        <v>0</v>
      </c>
      <c r="AI10" s="74">
        <f>Others!H6</f>
        <v>0</v>
      </c>
      <c r="AJ10" s="74">
        <f>Others!I6</f>
        <v>0</v>
      </c>
      <c r="AK10" s="74">
        <f>Others!D6</f>
        <v>0</v>
      </c>
      <c r="AL10" s="74">
        <f>businessreport!E6</f>
        <v>0</v>
      </c>
      <c r="AM10" s="80">
        <f>businessreport!N6+businessreport!O6</f>
        <v>0</v>
      </c>
      <c r="AN10" s="78">
        <f>Others!F6</f>
        <v>0</v>
      </c>
      <c r="AO10" s="78">
        <f>Others!G6</f>
        <v>0</v>
      </c>
      <c r="AP10" s="268">
        <f>businessreport!P6</f>
        <v>0</v>
      </c>
      <c r="AQ10" s="74">
        <f>顧客PL_貼付用!B6</f>
        <v>0</v>
      </c>
      <c r="AR10" s="54">
        <f>-顧客PL_貼付用!C6</f>
        <v>0</v>
      </c>
      <c r="AS10" s="54">
        <f t="shared" si="3"/>
        <v>0</v>
      </c>
      <c r="AT10" s="74">
        <f>businessreport!S6</f>
        <v>0</v>
      </c>
      <c r="AU10" s="74">
        <f>businessreport!CB6</f>
        <v>0</v>
      </c>
      <c r="AV10" s="269">
        <f>Others!E6</f>
        <v>0</v>
      </c>
    </row>
    <row r="11" spans="1:48" ht="17.25" customHeight="1">
      <c r="A11" s="189">
        <v>6</v>
      </c>
      <c r="B11" s="110" t="n">
        <v>43412.0</v>
      </c>
      <c r="C11" s="190">
        <f>'営業収益(Business profit)'!DT11</f>
        <v>0</v>
      </c>
      <c r="D11" s="191">
        <f>'営業収益(Business profit)'!DW11</f>
        <v>0</v>
      </c>
      <c r="E11" s="192">
        <f t="shared" si="0"/>
        <v>0</v>
      </c>
      <c r="F11" s="55"/>
      <c r="G11" s="193">
        <f t="shared" si="1"/>
        <v>0</v>
      </c>
      <c r="H11" s="63">
        <f>Others!B7</f>
        <v>0</v>
      </c>
      <c r="I11" s="54">
        <f>businessreport!F7</f>
        <v>0</v>
      </c>
      <c r="J11" s="54">
        <f t="shared" si="4"/>
        <v>0</v>
      </c>
      <c r="K11" s="54">
        <f t="shared" si="5"/>
        <v>0</v>
      </c>
      <c r="L11" s="54">
        <f>businessreport!L7</f>
        <v>0</v>
      </c>
      <c r="M11" s="54">
        <f>businessreport!H7</f>
        <v>0</v>
      </c>
      <c r="N11" s="54">
        <f>businessreport!M7</f>
        <v>0</v>
      </c>
      <c r="O11" s="54">
        <f>Others!C7</f>
        <v>0</v>
      </c>
      <c r="P11" s="56">
        <f>businessreport!L7-businessreport!M7</f>
        <v>0</v>
      </c>
      <c r="Q11" s="63">
        <f>businessreport!AD7</f>
        <v>0</v>
      </c>
      <c r="R11" s="62">
        <f>businessreport!AE7</f>
        <v>0</v>
      </c>
      <c r="S11" s="62">
        <f>businessreport!AF7</f>
        <v>0</v>
      </c>
      <c r="T11" s="62">
        <f>businessreport!AG7</f>
        <v>0</v>
      </c>
      <c r="U11" s="62">
        <f>businessreport!AH7</f>
        <v>0</v>
      </c>
      <c r="V11" s="54">
        <f>businessreport!AI7</f>
        <v>0</v>
      </c>
      <c r="W11" s="54">
        <f>businessreport!AJ7</f>
        <v>0</v>
      </c>
      <c r="X11" s="54">
        <f>businessreport!AK7</f>
        <v>0</v>
      </c>
      <c r="Y11" s="55">
        <f>businessreport!AL7</f>
        <v>0</v>
      </c>
      <c r="Z11" s="63">
        <f>'建玉状況_FX(Position_FX)'!CE11</f>
        <v>0</v>
      </c>
      <c r="AA11" s="54">
        <f>'建玉状況_SC(Position_SC)'!CE11</f>
        <v>0</v>
      </c>
      <c r="AB11" s="54">
        <f t="shared" si="2"/>
        <v>0</v>
      </c>
      <c r="AC11" s="55">
        <f>businessreport!T7</f>
        <v>0</v>
      </c>
      <c r="AD11" s="55">
        <f>businessreport!U7</f>
        <v>0</v>
      </c>
      <c r="AE11" s="56">
        <f>businessreport!V7</f>
        <v>0</v>
      </c>
      <c r="AF11" s="62">
        <f>businessreport!B7</f>
        <v>0</v>
      </c>
      <c r="AG11" s="54">
        <f>businessreport!C7</f>
        <v>0</v>
      </c>
      <c r="AH11" s="54">
        <f>businessreport!F7</f>
        <v>0</v>
      </c>
      <c r="AI11" s="74">
        <f>Others!H7</f>
        <v>0</v>
      </c>
      <c r="AJ11" s="74">
        <f>Others!I7</f>
        <v>0</v>
      </c>
      <c r="AK11" s="74">
        <f>Others!D7</f>
        <v>0</v>
      </c>
      <c r="AL11" s="74">
        <f>businessreport!E7</f>
        <v>0</v>
      </c>
      <c r="AM11" s="80">
        <f>businessreport!N7+businessreport!O7</f>
        <v>0</v>
      </c>
      <c r="AN11" s="78">
        <f>Others!F7</f>
        <v>0</v>
      </c>
      <c r="AO11" s="78">
        <f>Others!G7</f>
        <v>0</v>
      </c>
      <c r="AP11" s="268">
        <f>businessreport!P7</f>
        <v>0</v>
      </c>
      <c r="AQ11" s="74">
        <f>顧客PL_貼付用!B7</f>
        <v>0</v>
      </c>
      <c r="AR11" s="54">
        <f>-顧客PL_貼付用!C7</f>
        <v>0</v>
      </c>
      <c r="AS11" s="54">
        <f t="shared" si="3"/>
        <v>0</v>
      </c>
      <c r="AT11" s="74">
        <f>businessreport!S7</f>
        <v>0</v>
      </c>
      <c r="AU11" s="74">
        <f>businessreport!CB7</f>
        <v>0</v>
      </c>
      <c r="AV11" s="269">
        <f>Others!E7</f>
        <v>0</v>
      </c>
    </row>
    <row r="12" spans="1:48" ht="17.25" customHeight="1">
      <c r="A12" s="189">
        <v>7</v>
      </c>
      <c r="B12" s="110" t="n">
        <v>43413.0</v>
      </c>
      <c r="C12" s="190">
        <f>'営業収益(Business profit)'!DT12</f>
        <v>0</v>
      </c>
      <c r="D12" s="191">
        <f>'営業収益(Business profit)'!DW12</f>
        <v>0</v>
      </c>
      <c r="E12" s="192">
        <f t="shared" si="0"/>
        <v>0</v>
      </c>
      <c r="F12" s="55"/>
      <c r="G12" s="193">
        <f t="shared" si="1"/>
        <v>0</v>
      </c>
      <c r="H12" s="63">
        <f>Others!B8</f>
        <v>0</v>
      </c>
      <c r="I12" s="54">
        <f>businessreport!F8</f>
        <v>0</v>
      </c>
      <c r="J12" s="54">
        <f t="shared" si="4"/>
        <v>0</v>
      </c>
      <c r="K12" s="54">
        <f t="shared" si="5"/>
        <v>0</v>
      </c>
      <c r="L12" s="54">
        <f>businessreport!L8</f>
        <v>0</v>
      </c>
      <c r="M12" s="54">
        <f>businessreport!H8</f>
        <v>0</v>
      </c>
      <c r="N12" s="54">
        <f>businessreport!M8</f>
        <v>0</v>
      </c>
      <c r="O12" s="54">
        <f>Others!C8</f>
        <v>0</v>
      </c>
      <c r="P12" s="56">
        <f>businessreport!L8-businessreport!M8</f>
        <v>0</v>
      </c>
      <c r="Q12" s="63">
        <f>businessreport!AD8</f>
        <v>0</v>
      </c>
      <c r="R12" s="62">
        <f>businessreport!AE8</f>
        <v>0</v>
      </c>
      <c r="S12" s="62">
        <f>businessreport!AF8</f>
        <v>0</v>
      </c>
      <c r="T12" s="62">
        <f>businessreport!AG8</f>
        <v>0</v>
      </c>
      <c r="U12" s="62">
        <f>businessreport!AH8</f>
        <v>0</v>
      </c>
      <c r="V12" s="54">
        <f>businessreport!AI8</f>
        <v>0</v>
      </c>
      <c r="W12" s="54">
        <f>businessreport!AJ8</f>
        <v>0</v>
      </c>
      <c r="X12" s="54">
        <f>businessreport!AK8</f>
        <v>0</v>
      </c>
      <c r="Y12" s="55">
        <f>businessreport!AL8</f>
        <v>0</v>
      </c>
      <c r="Z12" s="63">
        <f>'建玉状況_FX(Position_FX)'!CE12</f>
        <v>0</v>
      </c>
      <c r="AA12" s="54">
        <f>'建玉状況_SC(Position_SC)'!CE12</f>
        <v>0</v>
      </c>
      <c r="AB12" s="54">
        <f t="shared" si="2"/>
        <v>0</v>
      </c>
      <c r="AC12" s="55">
        <f>businessreport!T8</f>
        <v>0</v>
      </c>
      <c r="AD12" s="55">
        <f>businessreport!U8</f>
        <v>0</v>
      </c>
      <c r="AE12" s="56">
        <f>businessreport!V8</f>
        <v>0</v>
      </c>
      <c r="AF12" s="62">
        <f>businessreport!B8</f>
        <v>0</v>
      </c>
      <c r="AG12" s="54">
        <f>businessreport!C8</f>
        <v>0</v>
      </c>
      <c r="AH12" s="54">
        <f>businessreport!F8</f>
        <v>0</v>
      </c>
      <c r="AI12" s="74">
        <f>Others!H8</f>
        <v>0</v>
      </c>
      <c r="AJ12" s="74">
        <f>Others!I8</f>
        <v>0</v>
      </c>
      <c r="AK12" s="74">
        <f>Others!D8</f>
        <v>0</v>
      </c>
      <c r="AL12" s="74">
        <f>businessreport!E8</f>
        <v>0</v>
      </c>
      <c r="AM12" s="80">
        <f>businessreport!N8+businessreport!O8</f>
        <v>0</v>
      </c>
      <c r="AN12" s="78">
        <f>Others!F8</f>
        <v>0</v>
      </c>
      <c r="AO12" s="78">
        <f>Others!G8</f>
        <v>0</v>
      </c>
      <c r="AP12" s="268">
        <f>businessreport!P8</f>
        <v>0</v>
      </c>
      <c r="AQ12" s="74">
        <f>顧客PL_貼付用!B8</f>
        <v>0</v>
      </c>
      <c r="AR12" s="54">
        <f>-顧客PL_貼付用!C8</f>
        <v>0</v>
      </c>
      <c r="AS12" s="54">
        <f t="shared" si="3"/>
        <v>0</v>
      </c>
      <c r="AT12" s="74">
        <f>businessreport!S8</f>
        <v>0</v>
      </c>
      <c r="AU12" s="74">
        <f>businessreport!CB8</f>
        <v>0</v>
      </c>
      <c r="AV12" s="269">
        <f>Others!E8</f>
        <v>0</v>
      </c>
    </row>
    <row r="13" spans="1:48" ht="17.25" customHeight="1">
      <c r="A13" s="189">
        <v>8</v>
      </c>
      <c r="B13" s="110" t="n">
        <v>43416.0</v>
      </c>
      <c r="C13" s="190">
        <f>'営業収益(Business profit)'!DT13</f>
        <v>0</v>
      </c>
      <c r="D13" s="191">
        <f>'営業収益(Business profit)'!DW13</f>
        <v>0</v>
      </c>
      <c r="E13" s="192">
        <f t="shared" si="0"/>
        <v>0</v>
      </c>
      <c r="F13" s="55"/>
      <c r="G13" s="193">
        <f t="shared" si="1"/>
        <v>0</v>
      </c>
      <c r="H13" s="63">
        <f>Others!B9</f>
        <v>0</v>
      </c>
      <c r="I13" s="54">
        <f>businessreport!F9</f>
        <v>0</v>
      </c>
      <c r="J13" s="54">
        <f t="shared" si="4"/>
        <v>0</v>
      </c>
      <c r="K13" s="54">
        <f t="shared" si="5"/>
        <v>0</v>
      </c>
      <c r="L13" s="54">
        <f>businessreport!L9</f>
        <v>0</v>
      </c>
      <c r="M13" s="54">
        <f>businessreport!H9</f>
        <v>0</v>
      </c>
      <c r="N13" s="54">
        <f>businessreport!M9</f>
        <v>0</v>
      </c>
      <c r="O13" s="54">
        <f>Others!C9</f>
        <v>0</v>
      </c>
      <c r="P13" s="56">
        <f>businessreport!L9-businessreport!M9</f>
        <v>0</v>
      </c>
      <c r="Q13" s="63">
        <f>businessreport!AD9</f>
        <v>0</v>
      </c>
      <c r="R13" s="62">
        <f>businessreport!AE9</f>
        <v>0</v>
      </c>
      <c r="S13" s="62">
        <f>businessreport!AF9</f>
        <v>0</v>
      </c>
      <c r="T13" s="62">
        <f>businessreport!AG9</f>
        <v>0</v>
      </c>
      <c r="U13" s="62">
        <f>businessreport!AH9</f>
        <v>0</v>
      </c>
      <c r="V13" s="54">
        <f>businessreport!AI9</f>
        <v>0</v>
      </c>
      <c r="W13" s="54">
        <f>businessreport!AJ9</f>
        <v>0</v>
      </c>
      <c r="X13" s="54">
        <f>businessreport!AK9</f>
        <v>0</v>
      </c>
      <c r="Y13" s="55">
        <f>businessreport!AL9</f>
        <v>0</v>
      </c>
      <c r="Z13" s="63">
        <f>'建玉状況_FX(Position_FX)'!CE13</f>
        <v>0</v>
      </c>
      <c r="AA13" s="54">
        <f>'建玉状況_SC(Position_SC)'!CE13</f>
        <v>0</v>
      </c>
      <c r="AB13" s="54">
        <f t="shared" si="2"/>
        <v>0</v>
      </c>
      <c r="AC13" s="55">
        <f>businessreport!T9</f>
        <v>0</v>
      </c>
      <c r="AD13" s="55">
        <f>businessreport!U9</f>
        <v>0</v>
      </c>
      <c r="AE13" s="56">
        <f>businessreport!V9</f>
        <v>0</v>
      </c>
      <c r="AF13" s="62">
        <f>businessreport!B9</f>
        <v>0</v>
      </c>
      <c r="AG13" s="54">
        <f>businessreport!C9</f>
        <v>0</v>
      </c>
      <c r="AH13" s="54">
        <f>businessreport!F9</f>
        <v>0</v>
      </c>
      <c r="AI13" s="74">
        <f>Others!H9</f>
        <v>0</v>
      </c>
      <c r="AJ13" s="74">
        <f>Others!I9</f>
        <v>0</v>
      </c>
      <c r="AK13" s="74">
        <f>Others!D9</f>
        <v>0</v>
      </c>
      <c r="AL13" s="74">
        <f>businessreport!E9</f>
        <v>0</v>
      </c>
      <c r="AM13" s="80">
        <f>businessreport!N9+businessreport!O9</f>
        <v>0</v>
      </c>
      <c r="AN13" s="78">
        <f>Others!F9</f>
        <v>0</v>
      </c>
      <c r="AO13" s="78">
        <f>Others!G9</f>
        <v>0</v>
      </c>
      <c r="AP13" s="268">
        <f>businessreport!P9</f>
        <v>0</v>
      </c>
      <c r="AQ13" s="74">
        <f>顧客PL_貼付用!B9</f>
        <v>0</v>
      </c>
      <c r="AR13" s="54">
        <f>-顧客PL_貼付用!C9</f>
        <v>0</v>
      </c>
      <c r="AS13" s="54">
        <f t="shared" si="3"/>
        <v>0</v>
      </c>
      <c r="AT13" s="74">
        <f>businessreport!S9</f>
        <v>0</v>
      </c>
      <c r="AU13" s="74">
        <f>businessreport!CB9</f>
        <v>0</v>
      </c>
      <c r="AV13" s="269">
        <f>Others!E9</f>
        <v>0</v>
      </c>
    </row>
    <row r="14" spans="1:48" ht="17.25" customHeight="1">
      <c r="A14" s="189">
        <v>9</v>
      </c>
      <c r="B14" s="110" t="n">
        <v>43417.0</v>
      </c>
      <c r="C14" s="190">
        <f>'営業収益(Business profit)'!DT14</f>
        <v>0</v>
      </c>
      <c r="D14" s="191">
        <f>'営業収益(Business profit)'!DW14</f>
        <v>0</v>
      </c>
      <c r="E14" s="192">
        <f t="shared" si="0"/>
        <v>0</v>
      </c>
      <c r="F14" s="55"/>
      <c r="G14" s="193">
        <f t="shared" si="1"/>
        <v>0</v>
      </c>
      <c r="H14" s="63">
        <f>Others!B10</f>
        <v>0</v>
      </c>
      <c r="I14" s="54">
        <f>businessreport!F10</f>
        <v>0</v>
      </c>
      <c r="J14" s="54">
        <f t="shared" si="4"/>
        <v>0</v>
      </c>
      <c r="K14" s="54">
        <f t="shared" si="5"/>
        <v>0</v>
      </c>
      <c r="L14" s="54">
        <f>businessreport!L10</f>
        <v>0</v>
      </c>
      <c r="M14" s="54">
        <f>businessreport!H10</f>
        <v>0</v>
      </c>
      <c r="N14" s="54">
        <f>businessreport!M10</f>
        <v>0</v>
      </c>
      <c r="O14" s="54">
        <f>Others!C10</f>
        <v>0</v>
      </c>
      <c r="P14" s="56">
        <f>businessreport!L10-businessreport!M10</f>
        <v>0</v>
      </c>
      <c r="Q14" s="63">
        <f>businessreport!AD10</f>
        <v>0</v>
      </c>
      <c r="R14" s="62">
        <f>businessreport!AE10</f>
        <v>0</v>
      </c>
      <c r="S14" s="62">
        <f>businessreport!AF10</f>
        <v>0</v>
      </c>
      <c r="T14" s="62">
        <f>businessreport!AG10</f>
        <v>0</v>
      </c>
      <c r="U14" s="62">
        <f>businessreport!AH10</f>
        <v>0</v>
      </c>
      <c r="V14" s="54">
        <f>businessreport!AI10</f>
        <v>0</v>
      </c>
      <c r="W14" s="54">
        <f>businessreport!AJ10</f>
        <v>0</v>
      </c>
      <c r="X14" s="54">
        <f>businessreport!AK10</f>
        <v>0</v>
      </c>
      <c r="Y14" s="55">
        <f>businessreport!AL10</f>
        <v>0</v>
      </c>
      <c r="Z14" s="63">
        <f>'建玉状況_FX(Position_FX)'!CE14</f>
        <v>0</v>
      </c>
      <c r="AA14" s="54">
        <f>'建玉状況_SC(Position_SC)'!CE14</f>
        <v>0</v>
      </c>
      <c r="AB14" s="54">
        <f t="shared" si="2"/>
        <v>0</v>
      </c>
      <c r="AC14" s="55">
        <f>businessreport!T10</f>
        <v>0</v>
      </c>
      <c r="AD14" s="55">
        <f>businessreport!U10</f>
        <v>0</v>
      </c>
      <c r="AE14" s="56">
        <f>businessreport!V10</f>
        <v>0</v>
      </c>
      <c r="AF14" s="62">
        <f>businessreport!B10</f>
        <v>0</v>
      </c>
      <c r="AG14" s="54">
        <f>businessreport!C10</f>
        <v>0</v>
      </c>
      <c r="AH14" s="54">
        <f>businessreport!F10</f>
        <v>0</v>
      </c>
      <c r="AI14" s="74">
        <f>Others!H10</f>
        <v>0</v>
      </c>
      <c r="AJ14" s="74">
        <f>Others!I10</f>
        <v>0</v>
      </c>
      <c r="AK14" s="74">
        <f>Others!D10</f>
        <v>0</v>
      </c>
      <c r="AL14" s="74">
        <f>businessreport!E10</f>
        <v>0</v>
      </c>
      <c r="AM14" s="80">
        <f>businessreport!N10+businessreport!O10</f>
        <v>0</v>
      </c>
      <c r="AN14" s="78">
        <f>Others!F10</f>
        <v>0</v>
      </c>
      <c r="AO14" s="78">
        <f>Others!G10</f>
        <v>0</v>
      </c>
      <c r="AP14" s="268">
        <f>businessreport!P10</f>
        <v>0</v>
      </c>
      <c r="AQ14" s="74">
        <f>顧客PL_貼付用!B10</f>
        <v>0</v>
      </c>
      <c r="AR14" s="54">
        <f>-顧客PL_貼付用!C10</f>
        <v>0</v>
      </c>
      <c r="AS14" s="54">
        <f t="shared" si="3"/>
        <v>0</v>
      </c>
      <c r="AT14" s="74">
        <f>businessreport!S10</f>
        <v>0</v>
      </c>
      <c r="AU14" s="74">
        <f>businessreport!CB10</f>
        <v>0</v>
      </c>
      <c r="AV14" s="269">
        <f>Others!E10</f>
        <v>0</v>
      </c>
    </row>
    <row r="15" spans="1:48" ht="17.25" customHeight="1">
      <c r="A15" s="189">
        <v>10</v>
      </c>
      <c r="B15" s="110" t="n">
        <v>43418.0</v>
      </c>
      <c r="C15" s="190">
        <f>'営業収益(Business profit)'!DT15</f>
        <v>0</v>
      </c>
      <c r="D15" s="191">
        <f>'営業収益(Business profit)'!DW15</f>
        <v>0</v>
      </c>
      <c r="E15" s="192">
        <f t="shared" si="0"/>
        <v>0</v>
      </c>
      <c r="F15" s="55"/>
      <c r="G15" s="193">
        <f t="shared" si="1"/>
        <v>0</v>
      </c>
      <c r="H15" s="63">
        <f>Others!B11</f>
        <v>0</v>
      </c>
      <c r="I15" s="54">
        <f>businessreport!F11</f>
        <v>0</v>
      </c>
      <c r="J15" s="54">
        <f t="shared" si="4"/>
        <v>0</v>
      </c>
      <c r="K15" s="54">
        <f t="shared" si="5"/>
        <v>0</v>
      </c>
      <c r="L15" s="54">
        <f>businessreport!L11</f>
        <v>0</v>
      </c>
      <c r="M15" s="54">
        <f>businessreport!H11</f>
        <v>0</v>
      </c>
      <c r="N15" s="54">
        <f>businessreport!M11</f>
        <v>0</v>
      </c>
      <c r="O15" s="54">
        <f>Others!C11</f>
        <v>0</v>
      </c>
      <c r="P15" s="56">
        <f>businessreport!L11-businessreport!M11</f>
        <v>0</v>
      </c>
      <c r="Q15" s="63">
        <f>businessreport!AD11</f>
        <v>0</v>
      </c>
      <c r="R15" s="62">
        <f>businessreport!AE11</f>
        <v>0</v>
      </c>
      <c r="S15" s="62">
        <f>businessreport!AF11</f>
        <v>0</v>
      </c>
      <c r="T15" s="62">
        <f>businessreport!AG11</f>
        <v>0</v>
      </c>
      <c r="U15" s="62">
        <f>businessreport!AH11</f>
        <v>0</v>
      </c>
      <c r="V15" s="54">
        <f>businessreport!AI11</f>
        <v>0</v>
      </c>
      <c r="W15" s="54">
        <f>businessreport!AJ11</f>
        <v>0</v>
      </c>
      <c r="X15" s="54">
        <f>businessreport!AK11</f>
        <v>0</v>
      </c>
      <c r="Y15" s="55">
        <f>businessreport!AL11</f>
        <v>0</v>
      </c>
      <c r="Z15" s="63">
        <f>'建玉状況_FX(Position_FX)'!CE15</f>
        <v>0</v>
      </c>
      <c r="AA15" s="54">
        <f>'建玉状況_SC(Position_SC)'!CE15</f>
        <v>0</v>
      </c>
      <c r="AB15" s="54">
        <f t="shared" si="2"/>
        <v>0</v>
      </c>
      <c r="AC15" s="55">
        <f>businessreport!T11</f>
        <v>0</v>
      </c>
      <c r="AD15" s="55">
        <f>businessreport!U11</f>
        <v>0</v>
      </c>
      <c r="AE15" s="56">
        <f>businessreport!V11</f>
        <v>0</v>
      </c>
      <c r="AF15" s="62">
        <f>businessreport!B11</f>
        <v>0</v>
      </c>
      <c r="AG15" s="54">
        <f>businessreport!C11</f>
        <v>0</v>
      </c>
      <c r="AH15" s="54">
        <f>businessreport!F11</f>
        <v>0</v>
      </c>
      <c r="AI15" s="74">
        <f>Others!H11</f>
        <v>0</v>
      </c>
      <c r="AJ15" s="74">
        <f>Others!I11</f>
        <v>0</v>
      </c>
      <c r="AK15" s="74">
        <f>Others!D11</f>
        <v>0</v>
      </c>
      <c r="AL15" s="74">
        <f>businessreport!E11</f>
        <v>0</v>
      </c>
      <c r="AM15" s="80">
        <f>businessreport!N11+businessreport!O11</f>
        <v>0</v>
      </c>
      <c r="AN15" s="78">
        <f>Others!F11</f>
        <v>0</v>
      </c>
      <c r="AO15" s="78">
        <f>Others!G11</f>
        <v>0</v>
      </c>
      <c r="AP15" s="268">
        <f>businessreport!P11</f>
        <v>0</v>
      </c>
      <c r="AQ15" s="74">
        <f>顧客PL_貼付用!B11</f>
        <v>0</v>
      </c>
      <c r="AR15" s="54">
        <f>-顧客PL_貼付用!C11</f>
        <v>0</v>
      </c>
      <c r="AS15" s="54">
        <f t="shared" si="3"/>
        <v>0</v>
      </c>
      <c r="AT15" s="74">
        <f>businessreport!S11</f>
        <v>0</v>
      </c>
      <c r="AU15" s="74">
        <f>businessreport!CB11</f>
        <v>0</v>
      </c>
      <c r="AV15" s="269">
        <f>Others!E11</f>
        <v>0</v>
      </c>
    </row>
    <row r="16" spans="1:48" ht="17.25" customHeight="1">
      <c r="A16" s="189">
        <v>11</v>
      </c>
      <c r="B16" s="110" t="n">
        <v>43419.0</v>
      </c>
      <c r="C16" s="190">
        <f>'営業収益(Business profit)'!DT16</f>
        <v>0</v>
      </c>
      <c r="D16" s="191">
        <f>'営業収益(Business profit)'!DW16</f>
        <v>0</v>
      </c>
      <c r="E16" s="192">
        <f t="shared" si="0"/>
        <v>0</v>
      </c>
      <c r="F16" s="55"/>
      <c r="G16" s="193">
        <f t="shared" si="1"/>
        <v>0</v>
      </c>
      <c r="H16" s="63">
        <f>Others!B12</f>
        <v>0</v>
      </c>
      <c r="I16" s="54">
        <f>businessreport!F12</f>
        <v>0</v>
      </c>
      <c r="J16" s="54">
        <f t="shared" si="4"/>
        <v>0</v>
      </c>
      <c r="K16" s="54">
        <f t="shared" si="5"/>
        <v>0</v>
      </c>
      <c r="L16" s="54">
        <f>businessreport!L12</f>
        <v>0</v>
      </c>
      <c r="M16" s="54">
        <f>businessreport!H12</f>
        <v>0</v>
      </c>
      <c r="N16" s="54">
        <f>businessreport!M12</f>
        <v>0</v>
      </c>
      <c r="O16" s="54">
        <f>Others!C12</f>
        <v>0</v>
      </c>
      <c r="P16" s="56">
        <f>businessreport!L12-businessreport!M12</f>
        <v>0</v>
      </c>
      <c r="Q16" s="63">
        <f>businessreport!AD12</f>
        <v>0</v>
      </c>
      <c r="R16" s="62">
        <f>businessreport!AE12</f>
        <v>0</v>
      </c>
      <c r="S16" s="62">
        <f>businessreport!AF12</f>
        <v>0</v>
      </c>
      <c r="T16" s="62">
        <f>businessreport!AG12</f>
        <v>0</v>
      </c>
      <c r="U16" s="62">
        <f>businessreport!AH12</f>
        <v>0</v>
      </c>
      <c r="V16" s="54">
        <f>businessreport!AI12</f>
        <v>0</v>
      </c>
      <c r="W16" s="54">
        <f>businessreport!AJ12</f>
        <v>0</v>
      </c>
      <c r="X16" s="54">
        <f>businessreport!AK12</f>
        <v>0</v>
      </c>
      <c r="Y16" s="55">
        <f>businessreport!AL12</f>
        <v>0</v>
      </c>
      <c r="Z16" s="63">
        <f>'建玉状況_FX(Position_FX)'!CE16</f>
        <v>0</v>
      </c>
      <c r="AA16" s="54">
        <f>'建玉状況_SC(Position_SC)'!CE16</f>
        <v>0</v>
      </c>
      <c r="AB16" s="54">
        <f t="shared" si="2"/>
        <v>0</v>
      </c>
      <c r="AC16" s="55">
        <f>businessreport!T12</f>
        <v>0</v>
      </c>
      <c r="AD16" s="55">
        <f>businessreport!U12</f>
        <v>0</v>
      </c>
      <c r="AE16" s="56">
        <f>businessreport!V12</f>
        <v>0</v>
      </c>
      <c r="AF16" s="62">
        <f>businessreport!B12</f>
        <v>0</v>
      </c>
      <c r="AG16" s="54">
        <f>businessreport!C12</f>
        <v>0</v>
      </c>
      <c r="AH16" s="54">
        <f>businessreport!F12</f>
        <v>0</v>
      </c>
      <c r="AI16" s="74">
        <f>Others!H12</f>
        <v>0</v>
      </c>
      <c r="AJ16" s="74">
        <f>Others!I12</f>
        <v>0</v>
      </c>
      <c r="AK16" s="74">
        <f>Others!D12</f>
        <v>0</v>
      </c>
      <c r="AL16" s="74">
        <f>businessreport!E12</f>
        <v>0</v>
      </c>
      <c r="AM16" s="80">
        <f>businessreport!N12+businessreport!O12</f>
        <v>0</v>
      </c>
      <c r="AN16" s="78">
        <f>Others!F12</f>
        <v>0</v>
      </c>
      <c r="AO16" s="78">
        <f>Others!G12</f>
        <v>0</v>
      </c>
      <c r="AP16" s="268">
        <f>businessreport!P12</f>
        <v>0</v>
      </c>
      <c r="AQ16" s="74">
        <f>顧客PL_貼付用!B12</f>
        <v>0</v>
      </c>
      <c r="AR16" s="54">
        <f>-顧客PL_貼付用!C12</f>
        <v>0</v>
      </c>
      <c r="AS16" s="54">
        <f t="shared" si="3"/>
        <v>0</v>
      </c>
      <c r="AT16" s="74">
        <f>businessreport!S12</f>
        <v>0</v>
      </c>
      <c r="AU16" s="74">
        <f>businessreport!CB12</f>
        <v>0</v>
      </c>
      <c r="AV16" s="269">
        <f>Others!E12</f>
        <v>0</v>
      </c>
    </row>
    <row r="17" spans="1:48" ht="17.25" customHeight="1">
      <c r="A17" s="189">
        <v>12</v>
      </c>
      <c r="B17" s="110" t="n">
        <v>43420.0</v>
      </c>
      <c r="C17" s="194">
        <f>'営業収益(Business profit)'!DT17</f>
        <v>0</v>
      </c>
      <c r="D17" s="192">
        <f>'営業収益(Business profit)'!DW17</f>
        <v>0</v>
      </c>
      <c r="E17" s="192">
        <f t="shared" si="0"/>
        <v>0</v>
      </c>
      <c r="F17" s="55"/>
      <c r="G17" s="193">
        <f t="shared" si="1"/>
        <v>0</v>
      </c>
      <c r="H17" s="63">
        <f>Others!B13</f>
        <v>0</v>
      </c>
      <c r="I17" s="54">
        <f>businessreport!F13</f>
        <v>0</v>
      </c>
      <c r="J17" s="54">
        <f t="shared" si="4"/>
        <v>0</v>
      </c>
      <c r="K17" s="54">
        <f t="shared" si="5"/>
        <v>0</v>
      </c>
      <c r="L17" s="54">
        <f>businessreport!L13</f>
        <v>0</v>
      </c>
      <c r="M17" s="54">
        <f>businessreport!H13</f>
        <v>0</v>
      </c>
      <c r="N17" s="54">
        <f>businessreport!M13</f>
        <v>0</v>
      </c>
      <c r="O17" s="54">
        <f>Others!C13</f>
        <v>0</v>
      </c>
      <c r="P17" s="56">
        <f>businessreport!L13-businessreport!M13</f>
        <v>0</v>
      </c>
      <c r="Q17" s="63">
        <f>businessreport!AD13</f>
        <v>0</v>
      </c>
      <c r="R17" s="62">
        <f>businessreport!AE13</f>
        <v>0</v>
      </c>
      <c r="S17" s="62">
        <f>businessreport!AF13</f>
        <v>0</v>
      </c>
      <c r="T17" s="62">
        <f>businessreport!AG13</f>
        <v>0</v>
      </c>
      <c r="U17" s="62">
        <f>businessreport!AH13</f>
        <v>0</v>
      </c>
      <c r="V17" s="54">
        <f>businessreport!AI13</f>
        <v>0</v>
      </c>
      <c r="W17" s="54">
        <f>businessreport!AJ13</f>
        <v>0</v>
      </c>
      <c r="X17" s="54">
        <f>businessreport!AK13</f>
        <v>0</v>
      </c>
      <c r="Y17" s="55">
        <f>businessreport!AL13</f>
        <v>0</v>
      </c>
      <c r="Z17" s="63">
        <f>'建玉状況_FX(Position_FX)'!CE17</f>
        <v>0</v>
      </c>
      <c r="AA17" s="54">
        <f>'建玉状況_SC(Position_SC)'!CE17</f>
        <v>0</v>
      </c>
      <c r="AB17" s="54">
        <f t="shared" si="2"/>
        <v>0</v>
      </c>
      <c r="AC17" s="55">
        <f>businessreport!T13</f>
        <v>0</v>
      </c>
      <c r="AD17" s="55">
        <f>businessreport!U13</f>
        <v>0</v>
      </c>
      <c r="AE17" s="56">
        <f>businessreport!V13</f>
        <v>0</v>
      </c>
      <c r="AF17" s="62">
        <f>businessreport!B13</f>
        <v>0</v>
      </c>
      <c r="AG17" s="54">
        <f>businessreport!C13</f>
        <v>0</v>
      </c>
      <c r="AH17" s="54">
        <f>businessreport!F13</f>
        <v>0</v>
      </c>
      <c r="AI17" s="74">
        <f>Others!H13</f>
        <v>0</v>
      </c>
      <c r="AJ17" s="74">
        <f>Others!I13</f>
        <v>0</v>
      </c>
      <c r="AK17" s="74">
        <f>Others!D13</f>
        <v>0</v>
      </c>
      <c r="AL17" s="74">
        <f>businessreport!E13</f>
        <v>0</v>
      </c>
      <c r="AM17" s="80">
        <f>businessreport!N13+businessreport!O13</f>
        <v>0</v>
      </c>
      <c r="AN17" s="78">
        <f>Others!F13</f>
        <v>0</v>
      </c>
      <c r="AO17" s="78">
        <f>Others!G13</f>
        <v>0</v>
      </c>
      <c r="AP17" s="268">
        <f>businessreport!P13</f>
        <v>0</v>
      </c>
      <c r="AQ17" s="74">
        <f>顧客PL_貼付用!B13</f>
        <v>0</v>
      </c>
      <c r="AR17" s="54">
        <f>-顧客PL_貼付用!C13</f>
        <v>0</v>
      </c>
      <c r="AS17" s="54">
        <f t="shared" si="3"/>
        <v>0</v>
      </c>
      <c r="AT17" s="74">
        <f>businessreport!S13</f>
        <v>0</v>
      </c>
      <c r="AU17" s="74">
        <f>businessreport!CB13</f>
        <v>0</v>
      </c>
      <c r="AV17" s="269">
        <f>Others!E13</f>
        <v>0</v>
      </c>
    </row>
    <row r="18" spans="1:48" ht="17.25" customHeight="1">
      <c r="A18" s="189">
        <v>13</v>
      </c>
      <c r="B18" s="110" t="n">
        <v>43423.0</v>
      </c>
      <c r="C18" s="194">
        <f>'営業収益(Business profit)'!DT18</f>
        <v>0</v>
      </c>
      <c r="D18" s="192">
        <f>'営業収益(Business profit)'!DW18</f>
        <v>0</v>
      </c>
      <c r="E18" s="192">
        <f t="shared" si="0"/>
        <v>0</v>
      </c>
      <c r="F18" s="55"/>
      <c r="G18" s="193">
        <f t="shared" si="1"/>
        <v>0</v>
      </c>
      <c r="H18" s="63">
        <f>Others!B14</f>
        <v>0</v>
      </c>
      <c r="I18" s="54">
        <f>businessreport!F14</f>
        <v>0</v>
      </c>
      <c r="J18" s="54">
        <f t="shared" si="4"/>
        <v>0</v>
      </c>
      <c r="K18" s="54">
        <f t="shared" si="5"/>
        <v>0</v>
      </c>
      <c r="L18" s="54">
        <f>businessreport!L14</f>
        <v>0</v>
      </c>
      <c r="M18" s="54">
        <f>businessreport!H14</f>
        <v>0</v>
      </c>
      <c r="N18" s="54">
        <f>businessreport!M14</f>
        <v>0</v>
      </c>
      <c r="O18" s="54">
        <f>Others!C14</f>
        <v>0</v>
      </c>
      <c r="P18" s="56">
        <f>businessreport!L14-businessreport!M14</f>
        <v>0</v>
      </c>
      <c r="Q18" s="63">
        <f>businessreport!AD14</f>
        <v>0</v>
      </c>
      <c r="R18" s="62">
        <f>businessreport!AE14</f>
        <v>0</v>
      </c>
      <c r="S18" s="62">
        <f>businessreport!AF14</f>
        <v>0</v>
      </c>
      <c r="T18" s="62">
        <f>businessreport!AG14</f>
        <v>0</v>
      </c>
      <c r="U18" s="62">
        <f>businessreport!AH14</f>
        <v>0</v>
      </c>
      <c r="V18" s="54">
        <f>businessreport!AI14</f>
        <v>0</v>
      </c>
      <c r="W18" s="54">
        <f>businessreport!AJ14</f>
        <v>0</v>
      </c>
      <c r="X18" s="54">
        <f>businessreport!AK14</f>
        <v>0</v>
      </c>
      <c r="Y18" s="55">
        <f>businessreport!AL14</f>
        <v>0</v>
      </c>
      <c r="Z18" s="63">
        <f>'建玉状況_FX(Position_FX)'!CE18</f>
        <v>0</v>
      </c>
      <c r="AA18" s="54">
        <f>'建玉状況_SC(Position_SC)'!CE18</f>
        <v>0</v>
      </c>
      <c r="AB18" s="54">
        <f t="shared" si="2"/>
        <v>0</v>
      </c>
      <c r="AC18" s="55">
        <f>businessreport!T14</f>
        <v>0</v>
      </c>
      <c r="AD18" s="55">
        <f>businessreport!U14</f>
        <v>0</v>
      </c>
      <c r="AE18" s="56">
        <f>businessreport!V14</f>
        <v>0</v>
      </c>
      <c r="AF18" s="62">
        <f>businessreport!B14</f>
        <v>0</v>
      </c>
      <c r="AG18" s="54">
        <f>businessreport!C14</f>
        <v>0</v>
      </c>
      <c r="AH18" s="54">
        <f>businessreport!F14</f>
        <v>0</v>
      </c>
      <c r="AI18" s="74">
        <f>Others!H14</f>
        <v>0</v>
      </c>
      <c r="AJ18" s="74">
        <f>Others!I14</f>
        <v>0</v>
      </c>
      <c r="AK18" s="74">
        <f>Others!D14</f>
        <v>0</v>
      </c>
      <c r="AL18" s="74">
        <f>businessreport!E14</f>
        <v>0</v>
      </c>
      <c r="AM18" s="80">
        <f>businessreport!N14+businessreport!O14</f>
        <v>0</v>
      </c>
      <c r="AN18" s="78">
        <f>Others!F14</f>
        <v>0</v>
      </c>
      <c r="AO18" s="78">
        <f>Others!G14</f>
        <v>0</v>
      </c>
      <c r="AP18" s="268">
        <f>businessreport!P14</f>
        <v>0</v>
      </c>
      <c r="AQ18" s="74">
        <f>顧客PL_貼付用!B14</f>
        <v>0</v>
      </c>
      <c r="AR18" s="54">
        <f>-顧客PL_貼付用!C14</f>
        <v>0</v>
      </c>
      <c r="AS18" s="54">
        <f t="shared" si="3"/>
        <v>0</v>
      </c>
      <c r="AT18" s="74">
        <f>businessreport!S14</f>
        <v>0</v>
      </c>
      <c r="AU18" s="74">
        <f>businessreport!CB14</f>
        <v>0</v>
      </c>
      <c r="AV18" s="269">
        <f>Others!E14</f>
        <v>0</v>
      </c>
    </row>
    <row r="19" spans="1:48" ht="17.25" customHeight="1">
      <c r="A19" s="189">
        <v>14</v>
      </c>
      <c r="B19" s="110" t="n">
        <v>43424.0</v>
      </c>
      <c r="C19" s="190">
        <f>'営業収益(Business profit)'!DT19</f>
        <v>0</v>
      </c>
      <c r="D19" s="191">
        <f>'営業収益(Business profit)'!DW19</f>
        <v>0</v>
      </c>
      <c r="E19" s="192">
        <f t="shared" ref="E19:E28" si="6">C19+D19</f>
        <v>0</v>
      </c>
      <c r="F19" s="55"/>
      <c r="G19" s="193">
        <f t="shared" ref="G19:G28" si="7">E19+F19</f>
        <v>0</v>
      </c>
      <c r="H19" s="63">
        <f>Others!B15</f>
        <v>0</v>
      </c>
      <c r="I19" s="54">
        <f>businessreport!F15</f>
        <v>0</v>
      </c>
      <c r="J19" s="54">
        <f t="shared" ref="J19:J28" si="8">L19-H19</f>
        <v>0</v>
      </c>
      <c r="K19" s="54">
        <f t="shared" ref="K19:K28" si="9">M19-I19</f>
        <v>0</v>
      </c>
      <c r="L19" s="54">
        <f>businessreport!L15</f>
        <v>0</v>
      </c>
      <c r="M19" s="54">
        <f>businessreport!H15</f>
        <v>0</v>
      </c>
      <c r="N19" s="54">
        <f>businessreport!M15</f>
        <v>0</v>
      </c>
      <c r="O19" s="54">
        <f>Others!C15</f>
        <v>0</v>
      </c>
      <c r="P19" s="56">
        <f>businessreport!L15-businessreport!M15</f>
        <v>0</v>
      </c>
      <c r="Q19" s="63">
        <f>businessreport!AD15</f>
        <v>0</v>
      </c>
      <c r="R19" s="62">
        <f>businessreport!AE15</f>
        <v>0</v>
      </c>
      <c r="S19" s="62">
        <f>businessreport!AF15</f>
        <v>0</v>
      </c>
      <c r="T19" s="62">
        <f>businessreport!AG15</f>
        <v>0</v>
      </c>
      <c r="U19" s="62">
        <f>businessreport!AH15</f>
        <v>0</v>
      </c>
      <c r="V19" s="54">
        <f>businessreport!AI15</f>
        <v>0</v>
      </c>
      <c r="W19" s="54">
        <f>businessreport!AJ15</f>
        <v>0</v>
      </c>
      <c r="X19" s="54">
        <f>businessreport!AK15</f>
        <v>0</v>
      </c>
      <c r="Y19" s="55">
        <f>businessreport!AL15</f>
        <v>0</v>
      </c>
      <c r="Z19" s="63">
        <f>'建玉状況_FX(Position_FX)'!CE19</f>
        <v>0</v>
      </c>
      <c r="AA19" s="54">
        <f>'建玉状況_SC(Position_SC)'!CE19</f>
        <v>0</v>
      </c>
      <c r="AB19" s="54">
        <f t="shared" ref="AB19:AB28" si="10">SUM(Z19:AA19)</f>
        <v>0</v>
      </c>
      <c r="AC19" s="55">
        <f>businessreport!T15</f>
        <v>0</v>
      </c>
      <c r="AD19" s="55">
        <f>businessreport!U15</f>
        <v>0</v>
      </c>
      <c r="AE19" s="56">
        <f>businessreport!V15</f>
        <v>0</v>
      </c>
      <c r="AF19" s="62">
        <f>businessreport!B15</f>
        <v>0</v>
      </c>
      <c r="AG19" s="54">
        <f>businessreport!C15</f>
        <v>0</v>
      </c>
      <c r="AH19" s="54">
        <f>businessreport!F15</f>
        <v>0</v>
      </c>
      <c r="AI19" s="74">
        <f>Others!H15</f>
        <v>0</v>
      </c>
      <c r="AJ19" s="74">
        <f>Others!I15</f>
        <v>0</v>
      </c>
      <c r="AK19" s="74">
        <f>Others!D15</f>
        <v>0</v>
      </c>
      <c r="AL19" s="74">
        <f>businessreport!E15</f>
        <v>0</v>
      </c>
      <c r="AM19" s="80">
        <f>businessreport!N15+businessreport!O15</f>
        <v>0</v>
      </c>
      <c r="AN19" s="78">
        <f>Others!F15</f>
        <v>0</v>
      </c>
      <c r="AO19" s="78">
        <f>Others!G15</f>
        <v>0</v>
      </c>
      <c r="AP19" s="268">
        <f>businessreport!P15</f>
        <v>0</v>
      </c>
      <c r="AQ19" s="74">
        <f>顧客PL_貼付用!B15</f>
        <v>0</v>
      </c>
      <c r="AR19" s="54">
        <f>-顧客PL_貼付用!C15</f>
        <v>0</v>
      </c>
      <c r="AS19" s="54">
        <f t="shared" si="3"/>
        <v>0</v>
      </c>
      <c r="AT19" s="74">
        <f>businessreport!S15</f>
        <v>0</v>
      </c>
      <c r="AU19" s="74">
        <f>businessreport!CB15</f>
        <v>0</v>
      </c>
      <c r="AV19" s="269">
        <f>Others!E15</f>
        <v>0</v>
      </c>
    </row>
    <row r="20" spans="1:48" ht="17.25" customHeight="1">
      <c r="A20" s="189">
        <v>15</v>
      </c>
      <c r="B20" s="110" t="n">
        <v>43425.0</v>
      </c>
      <c r="C20" s="190">
        <f>'営業収益(Business profit)'!DT20</f>
        <v>0</v>
      </c>
      <c r="D20" s="191">
        <f>'営業収益(Business profit)'!DW20</f>
        <v>0</v>
      </c>
      <c r="E20" s="192">
        <f t="shared" si="6"/>
        <v>0</v>
      </c>
      <c r="F20" s="55"/>
      <c r="G20" s="193">
        <f t="shared" si="7"/>
        <v>0</v>
      </c>
      <c r="H20" s="63">
        <f>Others!B16</f>
        <v>0</v>
      </c>
      <c r="I20" s="54">
        <f>businessreport!F16</f>
        <v>0</v>
      </c>
      <c r="J20" s="54">
        <f t="shared" si="8"/>
        <v>0</v>
      </c>
      <c r="K20" s="54">
        <f t="shared" si="9"/>
        <v>0</v>
      </c>
      <c r="L20" s="54">
        <f>businessreport!L16</f>
        <v>0</v>
      </c>
      <c r="M20" s="54">
        <f>businessreport!H16</f>
        <v>0</v>
      </c>
      <c r="N20" s="54">
        <f>businessreport!M16</f>
        <v>0</v>
      </c>
      <c r="O20" s="54">
        <f>Others!C16</f>
        <v>0</v>
      </c>
      <c r="P20" s="56">
        <f>businessreport!L16-businessreport!M16</f>
        <v>0</v>
      </c>
      <c r="Q20" s="63">
        <f>businessreport!AD16</f>
        <v>0</v>
      </c>
      <c r="R20" s="62">
        <f>businessreport!AE16</f>
        <v>0</v>
      </c>
      <c r="S20" s="62">
        <f>businessreport!AF16</f>
        <v>0</v>
      </c>
      <c r="T20" s="62">
        <f>businessreport!AG16</f>
        <v>0</v>
      </c>
      <c r="U20" s="62">
        <f>businessreport!AH16</f>
        <v>0</v>
      </c>
      <c r="V20" s="54">
        <f>businessreport!AI16</f>
        <v>0</v>
      </c>
      <c r="W20" s="54">
        <f>businessreport!AJ16</f>
        <v>0</v>
      </c>
      <c r="X20" s="54">
        <f>businessreport!AK16</f>
        <v>0</v>
      </c>
      <c r="Y20" s="55">
        <f>businessreport!AL16</f>
        <v>0</v>
      </c>
      <c r="Z20" s="63">
        <f>'建玉状況_FX(Position_FX)'!CE20</f>
        <v>0</v>
      </c>
      <c r="AA20" s="54">
        <f>'建玉状況_SC(Position_SC)'!CE20</f>
        <v>0</v>
      </c>
      <c r="AB20" s="54">
        <f t="shared" si="10"/>
        <v>0</v>
      </c>
      <c r="AC20" s="55">
        <f>businessreport!T16</f>
        <v>0</v>
      </c>
      <c r="AD20" s="55">
        <f>businessreport!U16</f>
        <v>0</v>
      </c>
      <c r="AE20" s="56">
        <f>businessreport!V16</f>
        <v>0</v>
      </c>
      <c r="AF20" s="62">
        <f>businessreport!B16</f>
        <v>0</v>
      </c>
      <c r="AG20" s="54">
        <f>businessreport!C16</f>
        <v>0</v>
      </c>
      <c r="AH20" s="54">
        <f>businessreport!F16</f>
        <v>0</v>
      </c>
      <c r="AI20" s="74">
        <f>Others!H16</f>
        <v>0</v>
      </c>
      <c r="AJ20" s="74">
        <f>Others!I16</f>
        <v>0</v>
      </c>
      <c r="AK20" s="74">
        <f>Others!D16</f>
        <v>0</v>
      </c>
      <c r="AL20" s="74">
        <f>businessreport!E16</f>
        <v>0</v>
      </c>
      <c r="AM20" s="80">
        <f>businessreport!N16+businessreport!O16</f>
        <v>0</v>
      </c>
      <c r="AN20" s="78">
        <f>Others!F16</f>
        <v>0</v>
      </c>
      <c r="AO20" s="78">
        <f>Others!G16</f>
        <v>0</v>
      </c>
      <c r="AP20" s="268">
        <f>businessreport!P16</f>
        <v>0</v>
      </c>
      <c r="AQ20" s="74">
        <f>顧客PL_貼付用!B16</f>
        <v>0</v>
      </c>
      <c r="AR20" s="54">
        <f>-顧客PL_貼付用!C16</f>
        <v>0</v>
      </c>
      <c r="AS20" s="54">
        <f t="shared" si="3"/>
        <v>0</v>
      </c>
      <c r="AT20" s="74">
        <f>businessreport!S16</f>
        <v>0</v>
      </c>
      <c r="AU20" s="74">
        <f>businessreport!CB16</f>
        <v>0</v>
      </c>
      <c r="AV20" s="269">
        <f>Others!E16</f>
        <v>0</v>
      </c>
    </row>
    <row r="21" spans="1:48" ht="17.25" customHeight="1">
      <c r="A21" s="189">
        <v>16</v>
      </c>
      <c r="B21" s="110" t="n">
        <v>43426.0</v>
      </c>
      <c r="C21" s="190">
        <f>'営業収益(Business profit)'!DT21</f>
        <v>0</v>
      </c>
      <c r="D21" s="191">
        <f>'営業収益(Business profit)'!DW21</f>
        <v>0</v>
      </c>
      <c r="E21" s="192">
        <f t="shared" si="6"/>
        <v>0</v>
      </c>
      <c r="F21" s="55"/>
      <c r="G21" s="193">
        <f t="shared" si="7"/>
        <v>0</v>
      </c>
      <c r="H21" s="63">
        <f>Others!B17</f>
        <v>0</v>
      </c>
      <c r="I21" s="54">
        <f>businessreport!F17</f>
        <v>0</v>
      </c>
      <c r="J21" s="54">
        <f t="shared" si="8"/>
        <v>0</v>
      </c>
      <c r="K21" s="54">
        <f t="shared" si="9"/>
        <v>0</v>
      </c>
      <c r="L21" s="54">
        <f>businessreport!L17</f>
        <v>0</v>
      </c>
      <c r="M21" s="54">
        <f>businessreport!H17</f>
        <v>0</v>
      </c>
      <c r="N21" s="54">
        <f>businessreport!M17</f>
        <v>0</v>
      </c>
      <c r="O21" s="54">
        <f>Others!C17</f>
        <v>0</v>
      </c>
      <c r="P21" s="56">
        <f>businessreport!L17-businessreport!M17</f>
        <v>0</v>
      </c>
      <c r="Q21" s="63">
        <f>businessreport!AD17</f>
        <v>0</v>
      </c>
      <c r="R21" s="62">
        <f>businessreport!AE17</f>
        <v>0</v>
      </c>
      <c r="S21" s="62">
        <f>businessreport!AF17</f>
        <v>0</v>
      </c>
      <c r="T21" s="62">
        <f>businessreport!AG17</f>
        <v>0</v>
      </c>
      <c r="U21" s="62">
        <f>businessreport!AH17</f>
        <v>0</v>
      </c>
      <c r="V21" s="54">
        <f>businessreport!AI17</f>
        <v>0</v>
      </c>
      <c r="W21" s="54">
        <f>businessreport!AJ17</f>
        <v>0</v>
      </c>
      <c r="X21" s="54">
        <f>businessreport!AK17</f>
        <v>0</v>
      </c>
      <c r="Y21" s="55">
        <f>businessreport!AL17</f>
        <v>0</v>
      </c>
      <c r="Z21" s="63">
        <f>'建玉状況_FX(Position_FX)'!CE21</f>
        <v>0</v>
      </c>
      <c r="AA21" s="54">
        <f>'建玉状況_SC(Position_SC)'!CE21</f>
        <v>0</v>
      </c>
      <c r="AB21" s="54">
        <f t="shared" si="10"/>
        <v>0</v>
      </c>
      <c r="AC21" s="55">
        <f>businessreport!T17</f>
        <v>0</v>
      </c>
      <c r="AD21" s="55">
        <f>businessreport!U17</f>
        <v>0</v>
      </c>
      <c r="AE21" s="56">
        <f>businessreport!V17</f>
        <v>0</v>
      </c>
      <c r="AF21" s="62">
        <f>businessreport!B17</f>
        <v>0</v>
      </c>
      <c r="AG21" s="54">
        <f>businessreport!C17</f>
        <v>0</v>
      </c>
      <c r="AH21" s="54">
        <f>businessreport!F17</f>
        <v>0</v>
      </c>
      <c r="AI21" s="74">
        <f>Others!H17</f>
        <v>0</v>
      </c>
      <c r="AJ21" s="74">
        <f>Others!I17</f>
        <v>0</v>
      </c>
      <c r="AK21" s="74">
        <f>Others!D17</f>
        <v>0</v>
      </c>
      <c r="AL21" s="74">
        <f>businessreport!E17</f>
        <v>0</v>
      </c>
      <c r="AM21" s="80">
        <f>businessreport!N17+businessreport!O17</f>
        <v>0</v>
      </c>
      <c r="AN21" s="78">
        <f>Others!F17</f>
        <v>0</v>
      </c>
      <c r="AO21" s="78">
        <f>Others!G17</f>
        <v>0</v>
      </c>
      <c r="AP21" s="268">
        <f>businessreport!P17</f>
        <v>0</v>
      </c>
      <c r="AQ21" s="74">
        <f>顧客PL_貼付用!B17</f>
        <v>0</v>
      </c>
      <c r="AR21" s="54">
        <f>-顧客PL_貼付用!C17</f>
        <v>0</v>
      </c>
      <c r="AS21" s="54">
        <f t="shared" si="3"/>
        <v>0</v>
      </c>
      <c r="AT21" s="74">
        <f>businessreport!S17</f>
        <v>0</v>
      </c>
      <c r="AU21" s="74">
        <f>businessreport!CB17</f>
        <v>0</v>
      </c>
      <c r="AV21" s="269">
        <f>Others!E17</f>
        <v>0</v>
      </c>
    </row>
    <row r="22" spans="1:48" ht="17.25" customHeight="1">
      <c r="A22" s="189">
        <v>17</v>
      </c>
      <c r="B22" s="110" t="n">
        <v>43427.0</v>
      </c>
      <c r="C22" s="194">
        <f>'営業収益(Business profit)'!DT22</f>
        <v>0</v>
      </c>
      <c r="D22" s="192">
        <f>'営業収益(Business profit)'!DW22</f>
        <v>0</v>
      </c>
      <c r="E22" s="192">
        <f t="shared" si="6"/>
        <v>0</v>
      </c>
      <c r="F22" s="55"/>
      <c r="G22" s="193">
        <f t="shared" si="7"/>
        <v>0</v>
      </c>
      <c r="H22" s="63">
        <f>Others!B18</f>
        <v>0</v>
      </c>
      <c r="I22" s="54">
        <f>businessreport!F18</f>
        <v>0</v>
      </c>
      <c r="J22" s="54">
        <f t="shared" si="8"/>
        <v>0</v>
      </c>
      <c r="K22" s="54">
        <f t="shared" si="9"/>
        <v>0</v>
      </c>
      <c r="L22" s="54">
        <f>businessreport!L18</f>
        <v>0</v>
      </c>
      <c r="M22" s="54">
        <f>businessreport!H18</f>
        <v>0</v>
      </c>
      <c r="N22" s="54">
        <f>businessreport!M18</f>
        <v>0</v>
      </c>
      <c r="O22" s="54">
        <f>Others!C18</f>
        <v>0</v>
      </c>
      <c r="P22" s="56">
        <f>businessreport!L18-businessreport!M18</f>
        <v>0</v>
      </c>
      <c r="Q22" s="63">
        <f>businessreport!AD18</f>
        <v>0</v>
      </c>
      <c r="R22" s="62">
        <f>businessreport!AE18</f>
        <v>0</v>
      </c>
      <c r="S22" s="62">
        <f>businessreport!AF18</f>
        <v>0</v>
      </c>
      <c r="T22" s="62">
        <f>businessreport!AG18</f>
        <v>0</v>
      </c>
      <c r="U22" s="62">
        <f>businessreport!AH18</f>
        <v>0</v>
      </c>
      <c r="V22" s="54">
        <f>businessreport!AI18</f>
        <v>0</v>
      </c>
      <c r="W22" s="54">
        <f>businessreport!AJ18</f>
        <v>0</v>
      </c>
      <c r="X22" s="54">
        <f>businessreport!AK18</f>
        <v>0</v>
      </c>
      <c r="Y22" s="55">
        <f>businessreport!AL18</f>
        <v>0</v>
      </c>
      <c r="Z22" s="63">
        <f>'建玉状況_FX(Position_FX)'!CE22</f>
        <v>0</v>
      </c>
      <c r="AA22" s="54">
        <f>'建玉状況_SC(Position_SC)'!CE22</f>
        <v>0</v>
      </c>
      <c r="AB22" s="54">
        <f t="shared" si="10"/>
        <v>0</v>
      </c>
      <c r="AC22" s="55">
        <f>businessreport!T18</f>
        <v>0</v>
      </c>
      <c r="AD22" s="55">
        <f>businessreport!U18</f>
        <v>0</v>
      </c>
      <c r="AE22" s="56">
        <f>businessreport!V18</f>
        <v>0</v>
      </c>
      <c r="AF22" s="62">
        <f>businessreport!B18</f>
        <v>0</v>
      </c>
      <c r="AG22" s="54">
        <f>businessreport!C18</f>
        <v>0</v>
      </c>
      <c r="AH22" s="54">
        <f>businessreport!F18</f>
        <v>0</v>
      </c>
      <c r="AI22" s="74">
        <f>Others!H18</f>
        <v>0</v>
      </c>
      <c r="AJ22" s="74">
        <f>Others!I18</f>
        <v>0</v>
      </c>
      <c r="AK22" s="74">
        <f>Others!D18</f>
        <v>0</v>
      </c>
      <c r="AL22" s="74">
        <f>businessreport!E18</f>
        <v>0</v>
      </c>
      <c r="AM22" s="80">
        <f>businessreport!N18+businessreport!O18</f>
        <v>0</v>
      </c>
      <c r="AN22" s="78">
        <f>Others!F18</f>
        <v>0</v>
      </c>
      <c r="AO22" s="78">
        <f>Others!G18</f>
        <v>0</v>
      </c>
      <c r="AP22" s="268">
        <f>businessreport!P18</f>
        <v>0</v>
      </c>
      <c r="AQ22" s="74">
        <f>顧客PL_貼付用!B18</f>
        <v>0</v>
      </c>
      <c r="AR22" s="54">
        <f>-顧客PL_貼付用!C18</f>
        <v>0</v>
      </c>
      <c r="AS22" s="54">
        <f t="shared" si="3"/>
        <v>0</v>
      </c>
      <c r="AT22" s="74">
        <f>businessreport!S18</f>
        <v>0</v>
      </c>
      <c r="AU22" s="74">
        <f>businessreport!CB18</f>
        <v>0</v>
      </c>
      <c r="AV22" s="269">
        <f>Others!E18</f>
        <v>0</v>
      </c>
    </row>
    <row r="23" spans="1:48" ht="17.25" customHeight="1">
      <c r="A23" s="189">
        <v>18</v>
      </c>
      <c r="B23" s="110" t="n">
        <v>43430.0</v>
      </c>
      <c r="C23" s="194">
        <f>'営業収益(Business profit)'!DT23</f>
        <v>0</v>
      </c>
      <c r="D23" s="192">
        <f>'営業収益(Business profit)'!DW23</f>
        <v>0</v>
      </c>
      <c r="E23" s="192">
        <f t="shared" si="6"/>
        <v>0</v>
      </c>
      <c r="F23" s="55"/>
      <c r="G23" s="193">
        <f t="shared" si="7"/>
        <v>0</v>
      </c>
      <c r="H23" s="63">
        <f>Others!B19</f>
        <v>0</v>
      </c>
      <c r="I23" s="54">
        <f>businessreport!F19</f>
        <v>0</v>
      </c>
      <c r="J23" s="54">
        <f t="shared" si="8"/>
        <v>0</v>
      </c>
      <c r="K23" s="54">
        <f t="shared" si="9"/>
        <v>0</v>
      </c>
      <c r="L23" s="54">
        <f>businessreport!L19</f>
        <v>0</v>
      </c>
      <c r="M23" s="54">
        <f>businessreport!H19</f>
        <v>0</v>
      </c>
      <c r="N23" s="54">
        <f>businessreport!M19</f>
        <v>0</v>
      </c>
      <c r="O23" s="54">
        <f>Others!C19</f>
        <v>0</v>
      </c>
      <c r="P23" s="56">
        <f>businessreport!L19-businessreport!M19</f>
        <v>0</v>
      </c>
      <c r="Q23" s="63">
        <f>businessreport!AD19</f>
        <v>0</v>
      </c>
      <c r="R23" s="62">
        <f>businessreport!AE19</f>
        <v>0</v>
      </c>
      <c r="S23" s="62">
        <f>businessreport!AF19</f>
        <v>0</v>
      </c>
      <c r="T23" s="62">
        <f>businessreport!AG19</f>
        <v>0</v>
      </c>
      <c r="U23" s="62">
        <f>businessreport!AH19</f>
        <v>0</v>
      </c>
      <c r="V23" s="54">
        <f>businessreport!AI19</f>
        <v>0</v>
      </c>
      <c r="W23" s="54">
        <f>businessreport!AJ19</f>
        <v>0</v>
      </c>
      <c r="X23" s="54">
        <f>businessreport!AK19</f>
        <v>0</v>
      </c>
      <c r="Y23" s="55">
        <f>businessreport!AL19</f>
        <v>0</v>
      </c>
      <c r="Z23" s="63">
        <f>'建玉状況_FX(Position_FX)'!CE23</f>
        <v>0</v>
      </c>
      <c r="AA23" s="54">
        <f>'建玉状況_SC(Position_SC)'!CE23</f>
        <v>0</v>
      </c>
      <c r="AB23" s="54">
        <f t="shared" si="10"/>
        <v>0</v>
      </c>
      <c r="AC23" s="55">
        <f>businessreport!T19</f>
        <v>0</v>
      </c>
      <c r="AD23" s="55">
        <f>businessreport!U19</f>
        <v>0</v>
      </c>
      <c r="AE23" s="56">
        <f>businessreport!V19</f>
        <v>0</v>
      </c>
      <c r="AF23" s="62">
        <f>businessreport!B19</f>
        <v>0</v>
      </c>
      <c r="AG23" s="54">
        <f>businessreport!C19</f>
        <v>0</v>
      </c>
      <c r="AH23" s="54">
        <f>businessreport!F19</f>
        <v>0</v>
      </c>
      <c r="AI23" s="74">
        <f>Others!H19</f>
        <v>0</v>
      </c>
      <c r="AJ23" s="74">
        <f>Others!I19</f>
        <v>0</v>
      </c>
      <c r="AK23" s="74">
        <f>Others!D19</f>
        <v>0</v>
      </c>
      <c r="AL23" s="74">
        <f>businessreport!E19</f>
        <v>0</v>
      </c>
      <c r="AM23" s="80">
        <f>businessreport!N19+businessreport!O19</f>
        <v>0</v>
      </c>
      <c r="AN23" s="78">
        <f>Others!F19</f>
        <v>0</v>
      </c>
      <c r="AO23" s="78">
        <f>Others!G19</f>
        <v>0</v>
      </c>
      <c r="AP23" s="268">
        <f>businessreport!P19</f>
        <v>0</v>
      </c>
      <c r="AQ23" s="74">
        <f>顧客PL_貼付用!B19</f>
        <v>0</v>
      </c>
      <c r="AR23" s="54">
        <f>-顧客PL_貼付用!C19</f>
        <v>0</v>
      </c>
      <c r="AS23" s="54">
        <f t="shared" si="3"/>
        <v>0</v>
      </c>
      <c r="AT23" s="74">
        <f>businessreport!S19</f>
        <v>0</v>
      </c>
      <c r="AU23" s="74">
        <f>businessreport!CB19</f>
        <v>0</v>
      </c>
      <c r="AV23" s="269">
        <f>Others!E19</f>
        <v>0</v>
      </c>
    </row>
    <row r="24" spans="1:48" ht="17.25" customHeight="1">
      <c r="A24" s="189">
        <v>19</v>
      </c>
      <c r="B24" s="110" t="n">
        <v>43431.0</v>
      </c>
      <c r="C24" s="190">
        <f>'営業収益(Business profit)'!DT24</f>
        <v>0</v>
      </c>
      <c r="D24" s="191">
        <f>'営業収益(Business profit)'!DW24</f>
        <v>0</v>
      </c>
      <c r="E24" s="192">
        <f t="shared" si="6"/>
        <v>0</v>
      </c>
      <c r="F24" s="55"/>
      <c r="G24" s="193">
        <f t="shared" si="7"/>
        <v>0</v>
      </c>
      <c r="H24" s="63">
        <f>Others!B20</f>
        <v>0</v>
      </c>
      <c r="I24" s="54">
        <f>businessreport!F20</f>
        <v>0</v>
      </c>
      <c r="J24" s="54">
        <f t="shared" si="8"/>
        <v>0</v>
      </c>
      <c r="K24" s="54">
        <f t="shared" si="9"/>
        <v>0</v>
      </c>
      <c r="L24" s="54">
        <f>businessreport!L20</f>
        <v>0</v>
      </c>
      <c r="M24" s="54">
        <f>businessreport!H20</f>
        <v>0</v>
      </c>
      <c r="N24" s="54">
        <f>businessreport!M20</f>
        <v>0</v>
      </c>
      <c r="O24" s="54">
        <f>Others!C20</f>
        <v>0</v>
      </c>
      <c r="P24" s="56">
        <f>businessreport!L20-businessreport!M20</f>
        <v>0</v>
      </c>
      <c r="Q24" s="63">
        <f>businessreport!AD20</f>
        <v>0</v>
      </c>
      <c r="R24" s="62">
        <f>businessreport!AE20</f>
        <v>0</v>
      </c>
      <c r="S24" s="62">
        <f>businessreport!AF20</f>
        <v>0</v>
      </c>
      <c r="T24" s="62">
        <f>businessreport!AG20</f>
        <v>0</v>
      </c>
      <c r="U24" s="62">
        <f>businessreport!AH20</f>
        <v>0</v>
      </c>
      <c r="V24" s="54">
        <f>businessreport!AI20</f>
        <v>0</v>
      </c>
      <c r="W24" s="54">
        <f>businessreport!AJ20</f>
        <v>0</v>
      </c>
      <c r="X24" s="54">
        <f>businessreport!AK20</f>
        <v>0</v>
      </c>
      <c r="Y24" s="55">
        <f>businessreport!AL20</f>
        <v>0</v>
      </c>
      <c r="Z24" s="63">
        <f>'建玉状況_FX(Position_FX)'!CE24</f>
        <v>0</v>
      </c>
      <c r="AA24" s="54">
        <f>'建玉状況_SC(Position_SC)'!CE24</f>
        <v>0</v>
      </c>
      <c r="AB24" s="54">
        <f t="shared" si="10"/>
        <v>0</v>
      </c>
      <c r="AC24" s="55">
        <f>businessreport!T20</f>
        <v>0</v>
      </c>
      <c r="AD24" s="55">
        <f>businessreport!U20</f>
        <v>0</v>
      </c>
      <c r="AE24" s="56">
        <f>businessreport!V20</f>
        <v>0</v>
      </c>
      <c r="AF24" s="62">
        <f>businessreport!B20</f>
        <v>0</v>
      </c>
      <c r="AG24" s="54">
        <f>businessreport!C20</f>
        <v>0</v>
      </c>
      <c r="AH24" s="54">
        <f>businessreport!F20</f>
        <v>0</v>
      </c>
      <c r="AI24" s="74">
        <f>Others!H20</f>
        <v>0</v>
      </c>
      <c r="AJ24" s="74">
        <f>Others!I20</f>
        <v>0</v>
      </c>
      <c r="AK24" s="74">
        <f>Others!D20</f>
        <v>0</v>
      </c>
      <c r="AL24" s="74">
        <f>businessreport!E20</f>
        <v>0</v>
      </c>
      <c r="AM24" s="80">
        <f>businessreport!N20+businessreport!O20</f>
        <v>0</v>
      </c>
      <c r="AN24" s="78">
        <f>Others!F20</f>
        <v>0</v>
      </c>
      <c r="AO24" s="78">
        <f>Others!G20</f>
        <v>0</v>
      </c>
      <c r="AP24" s="268">
        <f>businessreport!P20</f>
        <v>0</v>
      </c>
      <c r="AQ24" s="74">
        <f>顧客PL_貼付用!B20</f>
        <v>0</v>
      </c>
      <c r="AR24" s="54">
        <f>-顧客PL_貼付用!C20</f>
        <v>0</v>
      </c>
      <c r="AS24" s="54">
        <f t="shared" si="3"/>
        <v>0</v>
      </c>
      <c r="AT24" s="74">
        <f>businessreport!S20</f>
        <v>0</v>
      </c>
      <c r="AU24" s="74">
        <f>businessreport!CB20</f>
        <v>0</v>
      </c>
      <c r="AV24" s="269">
        <f>Others!E20</f>
        <v>0</v>
      </c>
    </row>
    <row r="25" spans="1:48" ht="17.25" customHeight="1">
      <c r="A25" s="189">
        <v>20</v>
      </c>
      <c r="B25" s="110" t="n">
        <v>43432.0</v>
      </c>
      <c r="C25" s="190">
        <f>'営業収益(Business profit)'!DT25</f>
        <v>0</v>
      </c>
      <c r="D25" s="191">
        <f>'営業収益(Business profit)'!DW25</f>
        <v>0</v>
      </c>
      <c r="E25" s="192">
        <f t="shared" si="6"/>
        <v>0</v>
      </c>
      <c r="F25" s="55"/>
      <c r="G25" s="193">
        <f t="shared" si="7"/>
        <v>0</v>
      </c>
      <c r="H25" s="63">
        <f>Others!B21</f>
        <v>0</v>
      </c>
      <c r="I25" s="54">
        <f>businessreport!F21</f>
        <v>0</v>
      </c>
      <c r="J25" s="54">
        <f t="shared" si="8"/>
        <v>0</v>
      </c>
      <c r="K25" s="54">
        <f t="shared" si="9"/>
        <v>0</v>
      </c>
      <c r="L25" s="54">
        <f>businessreport!L21</f>
        <v>0</v>
      </c>
      <c r="M25" s="54">
        <f>businessreport!H21</f>
        <v>0</v>
      </c>
      <c r="N25" s="54">
        <f>businessreport!M21</f>
        <v>0</v>
      </c>
      <c r="O25" s="54">
        <f>Others!C21</f>
        <v>0</v>
      </c>
      <c r="P25" s="56">
        <f>businessreport!L21-businessreport!M21</f>
        <v>0</v>
      </c>
      <c r="Q25" s="63">
        <f>businessreport!AD21</f>
        <v>0</v>
      </c>
      <c r="R25" s="62">
        <f>businessreport!AE21</f>
        <v>0</v>
      </c>
      <c r="S25" s="62">
        <f>businessreport!AF21</f>
        <v>0</v>
      </c>
      <c r="T25" s="62">
        <f>businessreport!AG21</f>
        <v>0</v>
      </c>
      <c r="U25" s="62">
        <f>businessreport!AH21</f>
        <v>0</v>
      </c>
      <c r="V25" s="54">
        <f>businessreport!AI21</f>
        <v>0</v>
      </c>
      <c r="W25" s="54">
        <f>businessreport!AJ21</f>
        <v>0</v>
      </c>
      <c r="X25" s="54">
        <f>businessreport!AK21</f>
        <v>0</v>
      </c>
      <c r="Y25" s="55">
        <f>businessreport!AL21</f>
        <v>0</v>
      </c>
      <c r="Z25" s="63">
        <f>'建玉状況_FX(Position_FX)'!CE25</f>
        <v>0</v>
      </c>
      <c r="AA25" s="54">
        <f>'建玉状況_SC(Position_SC)'!CE25</f>
        <v>0</v>
      </c>
      <c r="AB25" s="54">
        <f t="shared" si="10"/>
        <v>0</v>
      </c>
      <c r="AC25" s="55">
        <f>businessreport!T21</f>
        <v>0</v>
      </c>
      <c r="AD25" s="55">
        <f>businessreport!U21</f>
        <v>0</v>
      </c>
      <c r="AE25" s="56">
        <f>businessreport!V21</f>
        <v>0</v>
      </c>
      <c r="AF25" s="62">
        <f>businessreport!B21</f>
        <v>0</v>
      </c>
      <c r="AG25" s="54">
        <f>businessreport!C21</f>
        <v>0</v>
      </c>
      <c r="AH25" s="54">
        <f>businessreport!F21</f>
        <v>0</v>
      </c>
      <c r="AI25" s="74">
        <f>Others!H21</f>
        <v>0</v>
      </c>
      <c r="AJ25" s="74">
        <f>Others!I21</f>
        <v>0</v>
      </c>
      <c r="AK25" s="74">
        <f>Others!D21</f>
        <v>0</v>
      </c>
      <c r="AL25" s="74">
        <f>businessreport!E21</f>
        <v>0</v>
      </c>
      <c r="AM25" s="80">
        <f>businessreport!N21+businessreport!O21</f>
        <v>0</v>
      </c>
      <c r="AN25" s="78">
        <f>Others!F21</f>
        <v>0</v>
      </c>
      <c r="AO25" s="78">
        <f>Others!G21</f>
        <v>0</v>
      </c>
      <c r="AP25" s="268">
        <f>businessreport!P21</f>
        <v>0</v>
      </c>
      <c r="AQ25" s="74">
        <f>顧客PL_貼付用!B21</f>
        <v>0</v>
      </c>
      <c r="AR25" s="54">
        <f>-顧客PL_貼付用!C21</f>
        <v>0</v>
      </c>
      <c r="AS25" s="54">
        <f t="shared" si="3"/>
        <v>0</v>
      </c>
      <c r="AT25" s="74">
        <f>businessreport!S21</f>
        <v>0</v>
      </c>
      <c r="AU25" s="74">
        <f>businessreport!CB21</f>
        <v>0</v>
      </c>
      <c r="AV25" s="269">
        <f>Others!E21</f>
        <v>0</v>
      </c>
    </row>
    <row r="26" spans="1:48" ht="17.25" customHeight="1">
      <c r="A26" s="189">
        <v>21</v>
      </c>
      <c r="B26" s="195" t="n">
        <v>43433.0</v>
      </c>
      <c r="C26" s="190">
        <f>'営業収益(Business profit)'!DT26</f>
        <v>0</v>
      </c>
      <c r="D26" s="191">
        <f>'営業収益(Business profit)'!DW26</f>
        <v>0</v>
      </c>
      <c r="E26" s="192">
        <f t="shared" si="6"/>
        <v>0</v>
      </c>
      <c r="F26" s="55"/>
      <c r="G26" s="193">
        <f t="shared" si="7"/>
        <v>0</v>
      </c>
      <c r="H26" s="63">
        <f>Others!B22</f>
        <v>0</v>
      </c>
      <c r="I26" s="54">
        <f>businessreport!F22</f>
        <v>0</v>
      </c>
      <c r="J26" s="54">
        <f t="shared" si="8"/>
        <v>0</v>
      </c>
      <c r="K26" s="54">
        <f t="shared" si="9"/>
        <v>0</v>
      </c>
      <c r="L26" s="54">
        <f>businessreport!L22</f>
        <v>0</v>
      </c>
      <c r="M26" s="54">
        <f>businessreport!H22</f>
        <v>0</v>
      </c>
      <c r="N26" s="54">
        <f>businessreport!M22</f>
        <v>0</v>
      </c>
      <c r="O26" s="54">
        <f>Others!C22</f>
        <v>0</v>
      </c>
      <c r="P26" s="56">
        <f>businessreport!L22-businessreport!M22</f>
        <v>0</v>
      </c>
      <c r="Q26" s="63">
        <f>businessreport!AD22</f>
        <v>0</v>
      </c>
      <c r="R26" s="62">
        <f>businessreport!AE22</f>
        <v>0</v>
      </c>
      <c r="S26" s="62">
        <f>businessreport!AF22</f>
        <v>0</v>
      </c>
      <c r="T26" s="62">
        <f>businessreport!AG22</f>
        <v>0</v>
      </c>
      <c r="U26" s="62">
        <f>businessreport!AH22</f>
        <v>0</v>
      </c>
      <c r="V26" s="54">
        <f>businessreport!AI22</f>
        <v>0</v>
      </c>
      <c r="W26" s="54">
        <f>businessreport!AJ22</f>
        <v>0</v>
      </c>
      <c r="X26" s="54">
        <f>businessreport!AK22</f>
        <v>0</v>
      </c>
      <c r="Y26" s="55">
        <f>businessreport!AL22</f>
        <v>0</v>
      </c>
      <c r="Z26" s="63">
        <f>'建玉状況_FX(Position_FX)'!CE26</f>
        <v>0</v>
      </c>
      <c r="AA26" s="54">
        <f>'建玉状況_SC(Position_SC)'!CE26</f>
        <v>0</v>
      </c>
      <c r="AB26" s="54">
        <f t="shared" si="10"/>
        <v>0</v>
      </c>
      <c r="AC26" s="55">
        <f>businessreport!T22</f>
        <v>0</v>
      </c>
      <c r="AD26" s="55">
        <f>businessreport!U22</f>
        <v>0</v>
      </c>
      <c r="AE26" s="56">
        <f>businessreport!V22</f>
        <v>0</v>
      </c>
      <c r="AF26" s="62">
        <f>businessreport!B22</f>
        <v>0</v>
      </c>
      <c r="AG26" s="54">
        <f>businessreport!C22</f>
        <v>0</v>
      </c>
      <c r="AH26" s="54">
        <f>businessreport!F22</f>
        <v>0</v>
      </c>
      <c r="AI26" s="74">
        <f>Others!H22</f>
        <v>0</v>
      </c>
      <c r="AJ26" s="74">
        <f>Others!I22</f>
        <v>0</v>
      </c>
      <c r="AK26" s="74">
        <f>Others!D22</f>
        <v>0</v>
      </c>
      <c r="AL26" s="74">
        <f>businessreport!E22</f>
        <v>0</v>
      </c>
      <c r="AM26" s="80">
        <f>businessreport!N22+businessreport!O22</f>
        <v>0</v>
      </c>
      <c r="AN26" s="78">
        <f>Others!F22</f>
        <v>0</v>
      </c>
      <c r="AO26" s="78">
        <f>Others!G22</f>
        <v>0</v>
      </c>
      <c r="AP26" s="268">
        <f>businessreport!P22</f>
        <v>0</v>
      </c>
      <c r="AQ26" s="74">
        <f>顧客PL_貼付用!B22</f>
        <v>0</v>
      </c>
      <c r="AR26" s="54">
        <f>-顧客PL_貼付用!C22</f>
        <v>0</v>
      </c>
      <c r="AS26" s="54">
        <f t="shared" si="3"/>
        <v>0</v>
      </c>
      <c r="AT26" s="74">
        <f>businessreport!S22</f>
        <v>0</v>
      </c>
      <c r="AU26" s="74">
        <f>businessreport!CB22</f>
        <v>0</v>
      </c>
      <c r="AV26" s="269">
        <f>Others!E22</f>
        <v>0</v>
      </c>
    </row>
    <row r="27" spans="1:48" ht="17.25" customHeight="1">
      <c r="A27" s="189">
        <v>22</v>
      </c>
      <c r="B27" s="195" t="n">
        <v>43434.0</v>
      </c>
      <c r="C27" s="194">
        <f>'営業収益(Business profit)'!DT27</f>
        <v>0</v>
      </c>
      <c r="D27" s="192">
        <f>'営業収益(Business profit)'!DW27</f>
        <v>0</v>
      </c>
      <c r="E27" s="192">
        <f t="shared" si="6"/>
        <v>0</v>
      </c>
      <c r="F27" s="55"/>
      <c r="G27" s="193">
        <f t="shared" si="7"/>
        <v>0</v>
      </c>
      <c r="H27" s="63">
        <f>Others!B23</f>
        <v>0</v>
      </c>
      <c r="I27" s="54">
        <f>businessreport!F23</f>
        <v>0</v>
      </c>
      <c r="J27" s="54">
        <f t="shared" si="8"/>
        <v>0</v>
      </c>
      <c r="K27" s="54">
        <f t="shared" si="9"/>
        <v>0</v>
      </c>
      <c r="L27" s="54">
        <f>businessreport!L23</f>
        <v>0</v>
      </c>
      <c r="M27" s="54">
        <f>businessreport!H23</f>
        <v>0</v>
      </c>
      <c r="N27" s="54">
        <f>businessreport!M23</f>
        <v>0</v>
      </c>
      <c r="O27" s="54">
        <f>Others!C23</f>
        <v>0</v>
      </c>
      <c r="P27" s="56">
        <f>businessreport!L23-businessreport!M23</f>
        <v>0</v>
      </c>
      <c r="Q27" s="63">
        <f>businessreport!AD23</f>
        <v>0</v>
      </c>
      <c r="R27" s="62">
        <f>businessreport!AE23</f>
        <v>0</v>
      </c>
      <c r="S27" s="62">
        <f>businessreport!AF23</f>
        <v>0</v>
      </c>
      <c r="T27" s="62">
        <f>businessreport!AG23</f>
        <v>0</v>
      </c>
      <c r="U27" s="62">
        <f>businessreport!AH23</f>
        <v>0</v>
      </c>
      <c r="V27" s="54">
        <f>businessreport!AI23</f>
        <v>0</v>
      </c>
      <c r="W27" s="54">
        <f>businessreport!AJ23</f>
        <v>0</v>
      </c>
      <c r="X27" s="54">
        <f>businessreport!AK23</f>
        <v>0</v>
      </c>
      <c r="Y27" s="55">
        <f>businessreport!AL23</f>
        <v>0</v>
      </c>
      <c r="Z27" s="63">
        <f>'建玉状況_FX(Position_FX)'!CE27</f>
        <v>0</v>
      </c>
      <c r="AA27" s="54">
        <f>'建玉状況_SC(Position_SC)'!CE27</f>
        <v>0</v>
      </c>
      <c r="AB27" s="54">
        <f t="shared" si="10"/>
        <v>0</v>
      </c>
      <c r="AC27" s="55">
        <f>businessreport!T23</f>
        <v>0</v>
      </c>
      <c r="AD27" s="55">
        <f>businessreport!U23</f>
        <v>0</v>
      </c>
      <c r="AE27" s="56">
        <f>businessreport!V23</f>
        <v>0</v>
      </c>
      <c r="AF27" s="62">
        <f>businessreport!B23</f>
        <v>0</v>
      </c>
      <c r="AG27" s="54">
        <f>businessreport!C23</f>
        <v>0</v>
      </c>
      <c r="AH27" s="54">
        <f>businessreport!F23</f>
        <v>0</v>
      </c>
      <c r="AI27" s="74">
        <f>Others!H23</f>
        <v>0</v>
      </c>
      <c r="AJ27" s="74">
        <f>Others!I23</f>
        <v>0</v>
      </c>
      <c r="AK27" s="74">
        <f>Others!D23</f>
        <v>0</v>
      </c>
      <c r="AL27" s="74">
        <f>businessreport!E23</f>
        <v>0</v>
      </c>
      <c r="AM27" s="80">
        <f>businessreport!N23+businessreport!O23</f>
        <v>0</v>
      </c>
      <c r="AN27" s="78">
        <f>Others!F23</f>
        <v>0</v>
      </c>
      <c r="AO27" s="78">
        <f>Others!G23</f>
        <v>0</v>
      </c>
      <c r="AP27" s="268">
        <f>businessreport!P23</f>
        <v>0</v>
      </c>
      <c r="AQ27" s="74">
        <f>顧客PL_貼付用!B23</f>
        <v>0</v>
      </c>
      <c r="AR27" s="54">
        <f>-顧客PL_貼付用!C23</f>
        <v>0</v>
      </c>
      <c r="AS27" s="54">
        <f t="shared" si="3"/>
        <v>0</v>
      </c>
      <c r="AT27" s="74">
        <f>businessreport!S23</f>
        <v>0</v>
      </c>
      <c r="AU27" s="74">
        <f>businessreport!CB23</f>
        <v>0</v>
      </c>
      <c r="AV27" s="269">
        <f>Others!E23</f>
        <v>0</v>
      </c>
    </row>
    <row r="28" spans="1:48" ht="17.25" customHeight="1">
      <c r="A28" s="189"/>
      <c r="B28" s="195"/>
      <c r="C28" s="194"/>
      <c r="D28" s="192"/>
      <c r="E28" s="192"/>
      <c r="F28" s="55"/>
      <c r="G28" s="193"/>
      <c r="H28" s="63"/>
      <c r="I28" s="54"/>
      <c r="J28" s="54"/>
      <c r="K28" s="54"/>
      <c r="L28" s="54"/>
      <c r="M28" s="54"/>
      <c r="N28" s="54"/>
      <c r="O28" s="54"/>
      <c r="P28" s="56"/>
      <c r="Q28" s="63"/>
      <c r="R28" s="62"/>
      <c r="S28" s="62"/>
      <c r="T28" s="62"/>
      <c r="U28" s="62"/>
      <c r="V28" s="54"/>
      <c r="W28" s="54"/>
      <c r="X28" s="54"/>
      <c r="Y28" s="55"/>
      <c r="Z28" s="63"/>
      <c r="AA28" s="54"/>
      <c r="AB28" s="54"/>
      <c r="AC28" s="55"/>
      <c r="AD28" s="55"/>
      <c r="AE28" s="56"/>
      <c r="AF28" s="62"/>
      <c r="AG28" s="54"/>
      <c r="AH28" s="54"/>
      <c r="AI28" s="74"/>
      <c r="AJ28" s="74"/>
      <c r="AK28" s="74"/>
      <c r="AL28" s="74"/>
      <c r="AM28" s="80"/>
      <c r="AN28" s="78"/>
      <c r="AO28" s="78"/>
      <c r="AP28" s="268"/>
      <c r="AQ28" s="74"/>
      <c r="AR28" s="54"/>
      <c r="AS28" s="54"/>
      <c r="AT28" s="74"/>
      <c r="AU28" s="74"/>
      <c r="AV28" s="269"/>
    </row>
    <row r="29" spans="1:48" ht="15.75" customHeight="1">
      <c r="A29" s="362" t="s">
        <v>34</v>
      </c>
      <c r="B29" s="363"/>
      <c r="C29" s="196">
        <f t="shared" ref="C29:L29" si="11">SUM(C6:C28)</f>
        <v>0</v>
      </c>
      <c r="D29" s="197">
        <f t="shared" si="11"/>
        <v>0</v>
      </c>
      <c r="E29" s="197">
        <f t="shared" si="11"/>
        <v>0</v>
      </c>
      <c r="F29" s="198">
        <f t="shared" si="11"/>
        <v>0</v>
      </c>
      <c r="G29" s="197">
        <f t="shared" si="11"/>
        <v>0</v>
      </c>
      <c r="H29" s="199">
        <f t="shared" si="11"/>
        <v>0</v>
      </c>
      <c r="I29" s="220">
        <f t="shared" si="11"/>
        <v>0</v>
      </c>
      <c r="J29" s="221">
        <f t="shared" si="4"/>
        <v>0</v>
      </c>
      <c r="K29" s="222">
        <f t="shared" si="5"/>
        <v>0</v>
      </c>
      <c r="L29" s="223">
        <f t="shared" si="11"/>
        <v>0</v>
      </c>
      <c r="M29" s="223">
        <f>Others!A29</f>
        <v>0</v>
      </c>
      <c r="N29" s="223">
        <f>SUM(N6:N28)</f>
        <v>0</v>
      </c>
      <c r="O29" s="223">
        <f>Others!B29</f>
        <v>0</v>
      </c>
      <c r="P29" s="223">
        <f t="shared" ref="P29:V29" si="12">SUM(P6:P28)</f>
        <v>0</v>
      </c>
      <c r="Q29" s="236">
        <f t="shared" si="12"/>
        <v>0</v>
      </c>
      <c r="R29" s="237">
        <f t="shared" si="12"/>
        <v>0</v>
      </c>
      <c r="S29" s="237">
        <f t="shared" si="12"/>
        <v>0</v>
      </c>
      <c r="T29" s="237">
        <f t="shared" si="12"/>
        <v>0</v>
      </c>
      <c r="U29" s="237">
        <f t="shared" si="12"/>
        <v>0</v>
      </c>
      <c r="V29" s="238">
        <f t="shared" si="12"/>
        <v>0</v>
      </c>
      <c r="W29" s="238">
        <f>Others!C29</f>
        <v>0</v>
      </c>
      <c r="X29" s="238">
        <f>Others!D29</f>
        <v>0</v>
      </c>
      <c r="Y29" s="249">
        <f>Others!E29</f>
        <v>0</v>
      </c>
      <c r="Z29" s="250">
        <f>VLOOKUP(Others!Q1,B6:Z28,25,FALSE)</f>
        <v>0</v>
      </c>
      <c r="AA29" s="238">
        <f>VLOOKUP(Others!Q1,B6:AA28,26,FALSE)</f>
        <v>0</v>
      </c>
      <c r="AB29" s="238">
        <f>VLOOKUP(Others!Q1,B6:AB28,27,FALSE)</f>
        <v>0</v>
      </c>
      <c r="AC29" s="249">
        <f>VLOOKUP(Others!Q1,B6:AC28,28,FALSE)</f>
        <v>0</v>
      </c>
      <c r="AD29" s="249">
        <f>VLOOKUP(Others!Q1,B6:AD28,29,FALSE)</f>
        <v>0</v>
      </c>
      <c r="AE29" s="251">
        <f>VLOOKUP(Others!Q1,B6:AE28,30,FALSE)</f>
        <v>0</v>
      </c>
      <c r="AF29" s="252">
        <f t="shared" ref="AF29:AK29" si="13">SUM(AF6:AF28)</f>
        <v>0</v>
      </c>
      <c r="AG29" s="223">
        <f t="shared" si="13"/>
        <v>0</v>
      </c>
      <c r="AH29" s="223">
        <f t="shared" si="13"/>
        <v>0</v>
      </c>
      <c r="AI29" s="223">
        <f t="shared" si="13"/>
        <v>0</v>
      </c>
      <c r="AJ29" s="223">
        <f t="shared" si="13"/>
        <v>0</v>
      </c>
      <c r="AK29" s="223">
        <f t="shared" si="13"/>
        <v>0</v>
      </c>
      <c r="AL29" s="223">
        <f>VLOOKUP(Others!Q1,B6:AL28,37,FALSE)</f>
        <v>0</v>
      </c>
      <c r="AM29" s="198">
        <f>VLOOKUP(Others!Q1,B6:AM28,38,FALSE)</f>
        <v>0</v>
      </c>
      <c r="AN29" s="237">
        <f>VLOOKUP(Others!Q1,B6:AN28,39,FALSE)</f>
        <v>0</v>
      </c>
      <c r="AO29" s="237">
        <f>VLOOKUP(Others!Q1,B6:AO28,40,FALSE)</f>
        <v>0</v>
      </c>
      <c r="AP29" s="236">
        <f>VLOOKUP(Others!Q1,B6:AP28,41,FALSE)</f>
        <v>0</v>
      </c>
      <c r="AQ29" s="238">
        <f t="shared" ref="AQ29:AR29" si="14">SUM(AQ6:AQ28)</f>
        <v>0</v>
      </c>
      <c r="AR29" s="238">
        <f t="shared" si="14"/>
        <v>0</v>
      </c>
      <c r="AS29" s="238">
        <f>VLOOKUP(Others!Q1,B6:AS28,44,FALSE)</f>
        <v>0</v>
      </c>
      <c r="AT29" s="238">
        <f>VLOOKUP(Others!Q1,B6:AT28,45,FALSE)</f>
        <v>0</v>
      </c>
      <c r="AU29" s="238">
        <f>VLOOKUP(Others!Q1,B6:AU28,46,FALSE)</f>
        <v>0</v>
      </c>
      <c r="AV29" s="270">
        <f>VLOOKUP(Others!Q1,B6:AV28,47,FALSE)</f>
        <v>0</v>
      </c>
    </row>
    <row r="30" spans="1:48" ht="15.75" customHeight="1">
      <c r="A30" s="364" t="s">
        <v>35</v>
      </c>
      <c r="B30" s="365"/>
      <c r="C30" s="200">
        <f t="shared" ref="C30:N30" si="15">AVERAGE(C6:C28)</f>
        <v>0</v>
      </c>
      <c r="D30" s="201">
        <f t="shared" si="15"/>
        <v>0</v>
      </c>
      <c r="E30" s="201">
        <f t="shared" si="15"/>
        <v>0</v>
      </c>
      <c r="F30" s="202" t="e">
        <f t="shared" si="15"/>
        <v>#DIV/0!</v>
      </c>
      <c r="G30" s="201">
        <f t="shared" si="15"/>
        <v>0</v>
      </c>
      <c r="H30" s="203">
        <f t="shared" si="15"/>
        <v>0</v>
      </c>
      <c r="I30" s="224">
        <f t="shared" si="15"/>
        <v>0</v>
      </c>
      <c r="J30" s="225">
        <f t="shared" si="15"/>
        <v>0</v>
      </c>
      <c r="K30" s="226">
        <f t="shared" si="15"/>
        <v>0</v>
      </c>
      <c r="L30" s="227">
        <f t="shared" si="15"/>
        <v>0</v>
      </c>
      <c r="M30" s="227">
        <f t="shared" si="15"/>
        <v>0</v>
      </c>
      <c r="N30" s="227">
        <f t="shared" si="15"/>
        <v>0</v>
      </c>
      <c r="O30" s="227">
        <f>AVERAGE(O6:O29)</f>
        <v>0</v>
      </c>
      <c r="P30" s="227">
        <f t="shared" ref="P30:AV30" si="16">AVERAGE(P6:P28)</f>
        <v>0</v>
      </c>
      <c r="Q30" s="239">
        <f t="shared" si="16"/>
        <v>0</v>
      </c>
      <c r="R30" s="240">
        <f t="shared" si="16"/>
        <v>0</v>
      </c>
      <c r="S30" s="240">
        <f t="shared" si="16"/>
        <v>0</v>
      </c>
      <c r="T30" s="240">
        <f t="shared" si="16"/>
        <v>0</v>
      </c>
      <c r="U30" s="240">
        <f t="shared" si="16"/>
        <v>0</v>
      </c>
      <c r="V30" s="241">
        <f t="shared" si="16"/>
        <v>0</v>
      </c>
      <c r="W30" s="241">
        <f t="shared" si="16"/>
        <v>0</v>
      </c>
      <c r="X30" s="241">
        <f t="shared" si="16"/>
        <v>0</v>
      </c>
      <c r="Y30" s="253">
        <f t="shared" si="16"/>
        <v>0</v>
      </c>
      <c r="Z30" s="254">
        <f t="shared" si="16"/>
        <v>0</v>
      </c>
      <c r="AA30" s="241">
        <f t="shared" si="16"/>
        <v>0</v>
      </c>
      <c r="AB30" s="241">
        <f t="shared" si="16"/>
        <v>0</v>
      </c>
      <c r="AC30" s="253">
        <f t="shared" si="16"/>
        <v>0</v>
      </c>
      <c r="AD30" s="253">
        <f t="shared" si="16"/>
        <v>0</v>
      </c>
      <c r="AE30" s="255">
        <f t="shared" si="16"/>
        <v>0</v>
      </c>
      <c r="AF30" s="256">
        <f t="shared" si="16"/>
        <v>0</v>
      </c>
      <c r="AG30" s="227">
        <f t="shared" si="16"/>
        <v>0</v>
      </c>
      <c r="AH30" s="227">
        <f t="shared" si="16"/>
        <v>0</v>
      </c>
      <c r="AI30" s="227">
        <f t="shared" si="16"/>
        <v>0</v>
      </c>
      <c r="AJ30" s="227">
        <f t="shared" si="16"/>
        <v>0</v>
      </c>
      <c r="AK30" s="227">
        <f t="shared" si="16"/>
        <v>0</v>
      </c>
      <c r="AL30" s="227">
        <f t="shared" si="16"/>
        <v>0</v>
      </c>
      <c r="AM30" s="202">
        <f t="shared" si="16"/>
        <v>0</v>
      </c>
      <c r="AN30" s="240">
        <f t="shared" si="16"/>
        <v>0</v>
      </c>
      <c r="AO30" s="240">
        <f t="shared" si="16"/>
        <v>0</v>
      </c>
      <c r="AP30" s="239">
        <f t="shared" si="16"/>
        <v>0</v>
      </c>
      <c r="AQ30" s="241">
        <f t="shared" si="16"/>
        <v>0</v>
      </c>
      <c r="AR30" s="241">
        <f t="shared" si="16"/>
        <v>0</v>
      </c>
      <c r="AS30" s="241">
        <f t="shared" si="16"/>
        <v>0</v>
      </c>
      <c r="AT30" s="241">
        <f t="shared" si="16"/>
        <v>0</v>
      </c>
      <c r="AU30" s="241">
        <f t="shared" si="16"/>
        <v>0</v>
      </c>
      <c r="AV30" s="271">
        <f t="shared" si="16"/>
        <v>0</v>
      </c>
    </row>
    <row r="33" spans="1:39">
      <c r="A33" s="1" t="s">
        <v>36</v>
      </c>
      <c r="C33" s="204">
        <v>23</v>
      </c>
    </row>
    <row r="34" spans="1:39" s="174" customFormat="1">
      <c r="A34" s="357" t="s">
        <v>37</v>
      </c>
      <c r="B34" s="361"/>
      <c r="C34" s="205">
        <f>C30*$C$33</f>
        <v>0</v>
      </c>
      <c r="D34" s="206">
        <f>D30*$C$33</f>
        <v>0</v>
      </c>
      <c r="E34" s="206">
        <f>E30*$C$33</f>
        <v>0</v>
      </c>
      <c r="F34" s="206" t="e">
        <f t="shared" ref="F34:AK34" si="17">F30*$C$33</f>
        <v>#DIV/0!</v>
      </c>
      <c r="G34" s="207">
        <f t="shared" si="17"/>
        <v>0</v>
      </c>
      <c r="H34" s="205">
        <f t="shared" si="17"/>
        <v>0</v>
      </c>
      <c r="I34" s="228">
        <f t="shared" si="17"/>
        <v>0</v>
      </c>
      <c r="J34" s="228">
        <f t="shared" si="17"/>
        <v>0</v>
      </c>
      <c r="K34" s="228"/>
      <c r="L34" s="228">
        <f t="shared" si="17"/>
        <v>0</v>
      </c>
      <c r="M34" s="228"/>
      <c r="N34" s="228">
        <f t="shared" si="17"/>
        <v>0</v>
      </c>
      <c r="O34" s="228"/>
      <c r="P34" s="206">
        <f t="shared" si="17"/>
        <v>0</v>
      </c>
      <c r="Q34" s="242">
        <f t="shared" si="17"/>
        <v>0</v>
      </c>
      <c r="R34" s="243">
        <f t="shared" si="17"/>
        <v>0</v>
      </c>
      <c r="S34" s="243">
        <f t="shared" si="17"/>
        <v>0</v>
      </c>
      <c r="T34" s="243">
        <f t="shared" si="17"/>
        <v>0</v>
      </c>
      <c r="U34" s="243">
        <f t="shared" si="17"/>
        <v>0</v>
      </c>
      <c r="V34" s="244">
        <f t="shared" si="17"/>
        <v>0</v>
      </c>
      <c r="W34" s="244"/>
      <c r="X34" s="244"/>
      <c r="Y34" s="244"/>
      <c r="Z34" s="244"/>
      <c r="AA34" s="244"/>
      <c r="AB34" s="244"/>
      <c r="AC34" s="257"/>
      <c r="AD34" s="257"/>
      <c r="AE34" s="258"/>
      <c r="AF34" s="259">
        <f t="shared" si="17"/>
        <v>0</v>
      </c>
      <c r="AG34" s="228">
        <f t="shared" si="17"/>
        <v>0</v>
      </c>
      <c r="AH34" s="228">
        <f t="shared" si="17"/>
        <v>0</v>
      </c>
      <c r="AI34" s="228">
        <f t="shared" si="17"/>
        <v>0</v>
      </c>
      <c r="AJ34" s="228">
        <f t="shared" si="17"/>
        <v>0</v>
      </c>
      <c r="AK34" s="228">
        <f t="shared" si="17"/>
        <v>0</v>
      </c>
      <c r="AL34" s="228"/>
      <c r="AM34" s="265"/>
    </row>
    <row r="35" spans="1:39" s="174" customFormat="1">
      <c r="A35" s="366" t="s">
        <v>38</v>
      </c>
      <c r="B35" s="367"/>
      <c r="C35" s="208">
        <v>11291150</v>
      </c>
      <c r="D35" s="209">
        <v>189370309</v>
      </c>
      <c r="E35" s="209">
        <v>200661459</v>
      </c>
      <c r="F35" s="209">
        <v>19004377</v>
      </c>
      <c r="G35" s="210">
        <v>219665836</v>
      </c>
      <c r="H35" s="208">
        <v>850946102</v>
      </c>
      <c r="I35" s="229">
        <v>1667</v>
      </c>
      <c r="J35" s="229">
        <v>2460824984</v>
      </c>
      <c r="K35" s="229"/>
      <c r="L35" s="229">
        <v>3311771086</v>
      </c>
      <c r="M35" s="229"/>
      <c r="N35" s="229">
        <v>1263817993</v>
      </c>
      <c r="O35" s="229"/>
      <c r="P35" s="209">
        <v>2047953093</v>
      </c>
      <c r="Q35" s="245">
        <v>5090149.8</v>
      </c>
      <c r="R35" s="246">
        <v>56077.5</v>
      </c>
      <c r="S35" s="246">
        <v>5146227.3</v>
      </c>
      <c r="T35" s="246">
        <v>1156681</v>
      </c>
      <c r="U35" s="246">
        <v>215582</v>
      </c>
      <c r="V35" s="229">
        <v>1372263</v>
      </c>
      <c r="W35" s="229"/>
      <c r="X35" s="229"/>
      <c r="Y35" s="229"/>
      <c r="Z35" s="229"/>
      <c r="AA35" s="229"/>
      <c r="AB35" s="229"/>
      <c r="AC35" s="209"/>
      <c r="AD35" s="209"/>
      <c r="AE35" s="260"/>
      <c r="AF35" s="245">
        <v>2869</v>
      </c>
      <c r="AG35" s="229">
        <v>2137</v>
      </c>
      <c r="AH35" s="229">
        <v>1667</v>
      </c>
      <c r="AI35" s="229">
        <v>2382</v>
      </c>
      <c r="AJ35" s="229">
        <v>1013</v>
      </c>
      <c r="AK35" s="229">
        <v>467</v>
      </c>
      <c r="AL35" s="229"/>
      <c r="AM35" s="260"/>
    </row>
    <row r="36" spans="1:39" s="174" customFormat="1">
      <c r="A36" s="368" t="s">
        <v>39</v>
      </c>
      <c r="B36" s="369"/>
      <c r="C36" s="211">
        <f t="shared" ref="C36:J36" si="18">C34/C35</f>
        <v>0</v>
      </c>
      <c r="D36" s="212">
        <f t="shared" si="18"/>
        <v>0</v>
      </c>
      <c r="E36" s="212">
        <f t="shared" si="18"/>
        <v>0</v>
      </c>
      <c r="F36" s="212" t="e">
        <f t="shared" si="18"/>
        <v>#DIV/0!</v>
      </c>
      <c r="G36" s="212">
        <f t="shared" si="18"/>
        <v>0</v>
      </c>
      <c r="H36" s="211">
        <f t="shared" si="18"/>
        <v>0</v>
      </c>
      <c r="I36" s="212">
        <f t="shared" si="18"/>
        <v>0</v>
      </c>
      <c r="J36" s="212">
        <f t="shared" si="18"/>
        <v>0</v>
      </c>
      <c r="K36" s="230"/>
      <c r="L36" s="212">
        <f t="shared" ref="L36:V36" si="19">L34/L35</f>
        <v>0</v>
      </c>
      <c r="M36" s="230"/>
      <c r="N36" s="212">
        <f t="shared" si="19"/>
        <v>0</v>
      </c>
      <c r="O36" s="230"/>
      <c r="P36" s="212">
        <f t="shared" si="19"/>
        <v>0</v>
      </c>
      <c r="Q36" s="211">
        <f t="shared" si="19"/>
        <v>0</v>
      </c>
      <c r="R36" s="212">
        <f t="shared" si="19"/>
        <v>0</v>
      </c>
      <c r="S36" s="212">
        <f t="shared" si="19"/>
        <v>0</v>
      </c>
      <c r="T36" s="212">
        <f t="shared" si="19"/>
        <v>0</v>
      </c>
      <c r="U36" s="212">
        <f t="shared" si="19"/>
        <v>0</v>
      </c>
      <c r="V36" s="212">
        <f t="shared" si="19"/>
        <v>0</v>
      </c>
      <c r="W36" s="247"/>
      <c r="X36" s="247"/>
      <c r="Y36" s="247"/>
      <c r="Z36" s="247"/>
      <c r="AA36" s="247"/>
      <c r="AB36" s="247"/>
      <c r="AC36" s="261"/>
      <c r="AD36" s="261"/>
      <c r="AE36" s="262"/>
      <c r="AF36" s="211">
        <f t="shared" ref="AF36:AK36" si="20">AF34/AF35</f>
        <v>0</v>
      </c>
      <c r="AG36" s="212">
        <f t="shared" si="20"/>
        <v>0</v>
      </c>
      <c r="AH36" s="212">
        <f t="shared" si="20"/>
        <v>0</v>
      </c>
      <c r="AI36" s="212">
        <f t="shared" si="20"/>
        <v>0</v>
      </c>
      <c r="AJ36" s="212">
        <f t="shared" si="20"/>
        <v>0</v>
      </c>
      <c r="AK36" s="212">
        <f t="shared" si="20"/>
        <v>0</v>
      </c>
      <c r="AL36" s="230"/>
      <c r="AM36" s="266"/>
    </row>
  </sheetData>
  <mergeCells count="17">
    <mergeCell ref="A34:B34"/>
    <mergeCell ref="A35:B35"/>
    <mergeCell ref="A36:B36"/>
    <mergeCell ref="L4:L5"/>
    <mergeCell ref="M4:M5"/>
    <mergeCell ref="A4:B5"/>
    <mergeCell ref="Z4:AE4"/>
    <mergeCell ref="AF4:AO4"/>
    <mergeCell ref="AP4:AV4"/>
    <mergeCell ref="A29:B29"/>
    <mergeCell ref="A30:B30"/>
    <mergeCell ref="P4:P5"/>
    <mergeCell ref="C4:G4"/>
    <mergeCell ref="H4:I4"/>
    <mergeCell ref="J4:K4"/>
    <mergeCell ref="N4:O4"/>
    <mergeCell ref="Q4:Y4"/>
  </mergeCells>
  <pageMargins left="0.75" right="0.75" top="1" bottom="1" header="0.51180555555555596" footer="0.51180555555555596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1"/>
  <sheetViews>
    <sheetView workbookViewId="0">
      <selection sqref="A1:J1"/>
    </sheetView>
  </sheetViews>
  <sheetFormatPr defaultColWidth="9" defaultRowHeight="13.5"/>
  <sheetData>
    <row r="1" spans="1:9" ht="15">
      <c r="A1" s="8" t="s">
        <v>272</v>
      </c>
      <c r="B1" s="8" t="s">
        <v>273</v>
      </c>
      <c r="C1" s="8" t="s">
        <v>261</v>
      </c>
      <c r="D1" s="8" t="s">
        <v>274</v>
      </c>
      <c r="E1" s="8" t="s">
        <v>275</v>
      </c>
      <c r="F1" s="8" t="s">
        <v>276</v>
      </c>
      <c r="G1" s="8" t="s">
        <v>277</v>
      </c>
      <c r="H1" s="8" t="s">
        <v>278</v>
      </c>
      <c r="I1" s="8" t="s">
        <v>279</v>
      </c>
    </row>
  </sheetData>
  <pageMargins left="0.75" right="0.75" top="1" bottom="1" header="0.51180555555555596" footer="0.5118055555555559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BK29"/>
  <sheetViews>
    <sheetView topLeftCell="AZ5" workbookViewId="0">
      <selection activeCell="BK29" sqref="BK29"/>
    </sheetView>
  </sheetViews>
  <sheetFormatPr defaultColWidth="9" defaultRowHeight="11.25"/>
  <cols>
    <col min="1" max="1" customWidth="true" style="1" width="3.0" collapsed="false"/>
    <col min="2" max="2" customWidth="true" style="2" width="11.5" collapsed="false"/>
    <col min="3" max="3" customWidth="true" style="1" width="11.375" collapsed="false"/>
    <col min="4" max="4" customWidth="true" style="1" width="10.0" collapsed="false"/>
    <col min="5" max="5" customWidth="true" style="1" width="11.375" collapsed="false"/>
    <col min="6" max="11" customWidth="true" style="1" width="10.0" collapsed="false"/>
    <col min="12" max="12" customWidth="true" style="1" width="10.125" collapsed="false"/>
    <col min="13" max="13" customWidth="true" style="1" width="10.0" collapsed="false"/>
    <col min="14" max="14" customWidth="true" style="1" width="10.125" collapsed="false"/>
    <col min="15" max="17" customWidth="true" style="1" width="9.125" collapsed="false"/>
    <col min="18" max="19" customWidth="true" style="1" width="7.5" collapsed="false"/>
    <col min="20" max="20" customWidth="true" style="1" width="8.25" collapsed="false"/>
    <col min="21" max="22" customWidth="true" style="1" width="7.5" collapsed="false"/>
    <col min="23" max="25" customWidth="true" style="1" width="9.125" collapsed="false"/>
    <col min="26" max="26" customWidth="true" style="1" width="10.0" collapsed="false"/>
    <col min="27" max="28" customWidth="true" style="1" width="9.125" collapsed="false"/>
    <col min="29" max="29" customWidth="true" style="1" width="10.0" collapsed="false"/>
    <col min="30" max="32" customWidth="true" style="1" width="9.125" collapsed="false"/>
    <col min="33" max="33" customWidth="true" style="1" width="8.25" collapsed="false"/>
    <col min="34" max="35" customWidth="true" style="1" width="10.0" collapsed="false"/>
    <col min="36" max="38" customWidth="true" style="1" width="8.25" collapsed="false"/>
    <col min="39" max="40" customWidth="true" style="1" width="7.5" collapsed="false"/>
    <col min="41" max="43" customWidth="true" style="1" width="8.25" collapsed="false"/>
    <col min="44" max="44" customWidth="true" style="1" width="10.0" collapsed="false"/>
    <col min="45" max="46" customWidth="true" style="1" width="8.25" collapsed="false"/>
    <col min="47" max="47" customWidth="true" style="1" width="10.0" collapsed="false"/>
    <col min="48" max="49" customWidth="true" style="1" width="8.25" collapsed="false"/>
    <col min="50" max="50" customWidth="true" style="1" width="10.0" collapsed="false"/>
    <col min="51" max="52" customWidth="true" style="1" width="8.25" collapsed="false"/>
    <col min="53" max="53" customWidth="true" style="1" width="10.0" collapsed="false"/>
    <col min="54" max="55" customWidth="true" style="1" width="8.25" collapsed="false"/>
    <col min="56" max="56" customWidth="true" style="1" width="10.0" collapsed="false"/>
    <col min="57" max="58" customWidth="true" style="1" width="8.25" collapsed="false"/>
    <col min="59" max="59" customWidth="true" style="1" width="10.0" collapsed="false"/>
    <col min="60" max="61" customWidth="true" style="1" width="8.25" collapsed="false"/>
    <col min="62" max="62" customWidth="true" style="1" width="10.0" collapsed="false"/>
    <col min="63" max="63" customWidth="true" style="1" width="11.375" collapsed="false"/>
    <col min="64" max="16384" style="1" width="9.0" collapsed="false"/>
  </cols>
  <sheetData>
    <row r="2" spans="1:63">
      <c r="A2" s="1" t="s">
        <v>100</v>
      </c>
    </row>
    <row r="4" spans="1:63">
      <c r="A4" s="420"/>
      <c r="B4" s="439"/>
      <c r="C4" s="426" t="s">
        <v>66</v>
      </c>
      <c r="D4" s="427"/>
      <c r="E4" s="428"/>
      <c r="F4" s="426" t="s">
        <v>67</v>
      </c>
      <c r="G4" s="427"/>
      <c r="H4" s="429"/>
      <c r="I4" s="430" t="s">
        <v>68</v>
      </c>
      <c r="J4" s="427"/>
      <c r="K4" s="428"/>
      <c r="L4" s="431" t="s">
        <v>69</v>
      </c>
      <c r="M4" s="432"/>
      <c r="N4" s="433"/>
      <c r="O4" s="426" t="s">
        <v>70</v>
      </c>
      <c r="P4" s="427"/>
      <c r="Q4" s="434"/>
      <c r="R4" s="426" t="s">
        <v>71</v>
      </c>
      <c r="S4" s="427"/>
      <c r="T4" s="434"/>
      <c r="U4" s="430" t="s">
        <v>72</v>
      </c>
      <c r="V4" s="427"/>
      <c r="W4" s="428"/>
      <c r="X4" s="426" t="s">
        <v>73</v>
      </c>
      <c r="Y4" s="427"/>
      <c r="Z4" s="434"/>
      <c r="AA4" s="426" t="s">
        <v>74</v>
      </c>
      <c r="AB4" s="427"/>
      <c r="AC4" s="434"/>
      <c r="AD4" s="426" t="s">
        <v>75</v>
      </c>
      <c r="AE4" s="427"/>
      <c r="AF4" s="434"/>
      <c r="AG4" s="426" t="s">
        <v>76</v>
      </c>
      <c r="AH4" s="427"/>
      <c r="AI4" s="434"/>
      <c r="AJ4" s="426" t="s">
        <v>77</v>
      </c>
      <c r="AK4" s="427"/>
      <c r="AL4" s="434"/>
      <c r="AM4" s="430" t="s">
        <v>78</v>
      </c>
      <c r="AN4" s="427"/>
      <c r="AO4" s="428"/>
      <c r="AP4" s="426" t="s">
        <v>79</v>
      </c>
      <c r="AQ4" s="427"/>
      <c r="AR4" s="434"/>
      <c r="AS4" s="426" t="s">
        <v>80</v>
      </c>
      <c r="AT4" s="427"/>
      <c r="AU4" s="434"/>
      <c r="AV4" s="426" t="s">
        <v>81</v>
      </c>
      <c r="AW4" s="427"/>
      <c r="AX4" s="434"/>
      <c r="AY4" s="426" t="s">
        <v>82</v>
      </c>
      <c r="AZ4" s="427"/>
      <c r="BA4" s="434"/>
      <c r="BB4" s="426" t="s">
        <v>83</v>
      </c>
      <c r="BC4" s="427"/>
      <c r="BD4" s="434"/>
      <c r="BE4" s="426" t="s">
        <v>84</v>
      </c>
      <c r="BF4" s="427"/>
      <c r="BG4" s="434"/>
      <c r="BH4" s="426" t="s">
        <v>85</v>
      </c>
      <c r="BI4" s="427"/>
      <c r="BJ4" s="434"/>
      <c r="BK4" s="437" t="s">
        <v>101</v>
      </c>
    </row>
    <row r="5" spans="1:63">
      <c r="A5" s="440"/>
      <c r="B5" s="441"/>
      <c r="C5" s="43" t="s">
        <v>96</v>
      </c>
      <c r="D5" s="44" t="s">
        <v>97</v>
      </c>
      <c r="E5" s="45" t="s">
        <v>102</v>
      </c>
      <c r="F5" s="43" t="s">
        <v>96</v>
      </c>
      <c r="G5" s="44" t="s">
        <v>97</v>
      </c>
      <c r="H5" s="46" t="s">
        <v>102</v>
      </c>
      <c r="I5" s="58" t="s">
        <v>96</v>
      </c>
      <c r="J5" s="44" t="s">
        <v>97</v>
      </c>
      <c r="K5" s="45" t="s">
        <v>102</v>
      </c>
      <c r="L5" s="59" t="s">
        <v>96</v>
      </c>
      <c r="M5" s="44" t="s">
        <v>97</v>
      </c>
      <c r="N5" s="46" t="s">
        <v>102</v>
      </c>
      <c r="O5" s="43" t="s">
        <v>96</v>
      </c>
      <c r="P5" s="44" t="s">
        <v>97</v>
      </c>
      <c r="Q5" s="64" t="s">
        <v>102</v>
      </c>
      <c r="R5" s="43" t="s">
        <v>96</v>
      </c>
      <c r="S5" s="44" t="s">
        <v>97</v>
      </c>
      <c r="T5" s="64" t="s">
        <v>102</v>
      </c>
      <c r="U5" s="58" t="s">
        <v>96</v>
      </c>
      <c r="V5" s="44" t="s">
        <v>97</v>
      </c>
      <c r="W5" s="45" t="s">
        <v>102</v>
      </c>
      <c r="X5" s="43" t="s">
        <v>96</v>
      </c>
      <c r="Y5" s="44" t="s">
        <v>97</v>
      </c>
      <c r="Z5" s="64" t="s">
        <v>102</v>
      </c>
      <c r="AA5" s="43" t="s">
        <v>96</v>
      </c>
      <c r="AB5" s="44" t="s">
        <v>97</v>
      </c>
      <c r="AC5" s="64" t="s">
        <v>102</v>
      </c>
      <c r="AD5" s="43" t="s">
        <v>96</v>
      </c>
      <c r="AE5" s="44" t="s">
        <v>97</v>
      </c>
      <c r="AF5" s="64" t="s">
        <v>102</v>
      </c>
      <c r="AG5" s="43" t="s">
        <v>96</v>
      </c>
      <c r="AH5" s="44" t="s">
        <v>97</v>
      </c>
      <c r="AI5" s="64" t="s">
        <v>102</v>
      </c>
      <c r="AJ5" s="43" t="s">
        <v>96</v>
      </c>
      <c r="AK5" s="44" t="s">
        <v>97</v>
      </c>
      <c r="AL5" s="64" t="s">
        <v>102</v>
      </c>
      <c r="AM5" s="58" t="s">
        <v>96</v>
      </c>
      <c r="AN5" s="44" t="s">
        <v>97</v>
      </c>
      <c r="AO5" s="45" t="s">
        <v>102</v>
      </c>
      <c r="AP5" s="43" t="s">
        <v>96</v>
      </c>
      <c r="AQ5" s="44" t="s">
        <v>97</v>
      </c>
      <c r="AR5" s="64" t="s">
        <v>102</v>
      </c>
      <c r="AS5" s="43" t="s">
        <v>96</v>
      </c>
      <c r="AT5" s="44" t="s">
        <v>97</v>
      </c>
      <c r="AU5" s="64" t="s">
        <v>102</v>
      </c>
      <c r="AV5" s="43" t="s">
        <v>96</v>
      </c>
      <c r="AW5" s="44" t="s">
        <v>97</v>
      </c>
      <c r="AX5" s="64" t="s">
        <v>102</v>
      </c>
      <c r="AY5" s="43" t="s">
        <v>96</v>
      </c>
      <c r="AZ5" s="44" t="s">
        <v>97</v>
      </c>
      <c r="BA5" s="64" t="s">
        <v>102</v>
      </c>
      <c r="BB5" s="43" t="s">
        <v>96</v>
      </c>
      <c r="BC5" s="44" t="s">
        <v>97</v>
      </c>
      <c r="BD5" s="64" t="s">
        <v>102</v>
      </c>
      <c r="BE5" s="43" t="s">
        <v>96</v>
      </c>
      <c r="BF5" s="44" t="s">
        <v>97</v>
      </c>
      <c r="BG5" s="64" t="s">
        <v>102</v>
      </c>
      <c r="BH5" s="43" t="s">
        <v>96</v>
      </c>
      <c r="BI5" s="44" t="s">
        <v>97</v>
      </c>
      <c r="BJ5" s="64" t="s">
        <v>102</v>
      </c>
      <c r="BK5" s="438"/>
    </row>
    <row r="6" spans="1:63" ht="15" customHeight="1">
      <c r="A6" s="47">
        <v>1</v>
      </c>
      <c r="B6" s="8">
        <f>Others!A2</f>
        <v>0</v>
      </c>
      <c r="C6" s="48">
        <f>CustomerTransactionHistory!T4</f>
        <v>0</v>
      </c>
      <c r="D6" s="49">
        <f>CustomerTransactionHistory!S4</f>
        <v>0</v>
      </c>
      <c r="E6" s="50">
        <f>CustomerTransactionHistory!U4</f>
        <v>0</v>
      </c>
      <c r="F6" s="48">
        <f>CustomerTransactionHistory!AU4</f>
        <v>0</v>
      </c>
      <c r="G6" s="49">
        <f>CustomerTransactionHistory!AT4</f>
        <v>0</v>
      </c>
      <c r="H6" s="51">
        <f>CustomerTransactionHistory!AV4</f>
        <v>0</v>
      </c>
      <c r="I6" s="60">
        <f>CustomerTransactionHistory!BV4</f>
        <v>0</v>
      </c>
      <c r="J6" s="49">
        <f>CustomerTransactionHistory!BU4</f>
        <v>0</v>
      </c>
      <c r="K6" s="50">
        <f>CustomerTransactionHistory!BW4</f>
        <v>0</v>
      </c>
      <c r="L6" s="61">
        <f>CustomerTransactionHistory!CW4</f>
        <v>0</v>
      </c>
      <c r="M6" s="49">
        <f>CustomerTransactionHistory!CV4</f>
        <v>0</v>
      </c>
      <c r="N6" s="51">
        <f>CustomerTransactionHistory!CX4</f>
        <v>0</v>
      </c>
      <c r="O6" s="71">
        <f>CustomerTransactionHistory!DX4</f>
        <v>0</v>
      </c>
      <c r="P6" s="72">
        <f>CustomerTransactionHistory!DW4</f>
        <v>0</v>
      </c>
      <c r="Q6" s="75">
        <f>CustomerTransactionHistory!DY4</f>
        <v>0</v>
      </c>
      <c r="R6" s="48">
        <f>CustomerTransactionHistory!EY4</f>
        <v>0</v>
      </c>
      <c r="S6" s="49">
        <f>CustomerTransactionHistory!EX4</f>
        <v>0</v>
      </c>
      <c r="T6" s="65">
        <f>CustomerTransactionHistory!EZ4</f>
        <v>0</v>
      </c>
      <c r="U6" s="60">
        <f>CustomerTransactionHistory!FZ4</f>
        <v>0</v>
      </c>
      <c r="V6" s="49">
        <f>CustomerTransactionHistory!FY4</f>
        <v>0</v>
      </c>
      <c r="W6" s="50">
        <f>CustomerTransactionHistory!GA4</f>
        <v>0</v>
      </c>
      <c r="X6" s="71">
        <f>CustomerTransactionHistory!HA4</f>
        <v>0</v>
      </c>
      <c r="Y6" s="72">
        <f>CustomerTransactionHistory!GZ4</f>
        <v>0</v>
      </c>
      <c r="Z6" s="75">
        <f>CustomerTransactionHistory!HB4</f>
        <v>0</v>
      </c>
      <c r="AA6" s="48">
        <f>CustomerTransactionHistory!IB4</f>
        <v>0</v>
      </c>
      <c r="AB6" s="49">
        <f>CustomerTransactionHistory!IA4</f>
        <v>0</v>
      </c>
      <c r="AC6" s="65">
        <f>CustomerTransactionHistory!IC4</f>
        <v>0</v>
      </c>
      <c r="AD6" s="48">
        <f>CustomerTransactionHistory!JC4</f>
        <v>0</v>
      </c>
      <c r="AE6" s="49">
        <f>CustomerTransactionHistory!JB4</f>
        <v>0</v>
      </c>
      <c r="AF6" s="65">
        <f>CustomerTransactionHistory!JD4</f>
        <v>0</v>
      </c>
      <c r="AG6" s="48">
        <f>CustomerTransactionHistory!KD4</f>
        <v>0</v>
      </c>
      <c r="AH6" s="49">
        <f>CustomerTransactionHistory!KC4</f>
        <v>0</v>
      </c>
      <c r="AI6" s="65">
        <f>CustomerTransactionHistory!KE4</f>
        <v>0</v>
      </c>
      <c r="AJ6" s="48">
        <f>CustomerTransactionHistory!LE4</f>
        <v>0</v>
      </c>
      <c r="AK6" s="49">
        <f>CustomerTransactionHistory!LD4</f>
        <v>0</v>
      </c>
      <c r="AL6" s="65">
        <f>CustomerTransactionHistory!LF4</f>
        <v>0</v>
      </c>
      <c r="AM6" s="77">
        <f>CustomerTransactionHistory!MF4</f>
        <v>0</v>
      </c>
      <c r="AN6" s="72">
        <f>CustomerTransactionHistory!ME4</f>
        <v>0</v>
      </c>
      <c r="AO6" s="79">
        <f>CustomerTransactionHistory!MG4</f>
        <v>0</v>
      </c>
      <c r="AP6" s="48">
        <f>CustomerTransactionHistory!NG4</f>
        <v>0</v>
      </c>
      <c r="AQ6" s="49">
        <f>CustomerTransactionHistory!NF4</f>
        <v>0</v>
      </c>
      <c r="AR6" s="65">
        <f>CustomerTransactionHistory!NH4</f>
        <v>0</v>
      </c>
      <c r="AS6" s="71">
        <f>CustomerTransactionHistory!OH4</f>
        <v>0</v>
      </c>
      <c r="AT6" s="72">
        <f>CustomerTransactionHistory!OG4</f>
        <v>0</v>
      </c>
      <c r="AU6" s="75">
        <f>CustomerTransactionHistory!OI4</f>
        <v>0</v>
      </c>
      <c r="AV6" s="48">
        <f>CustomerTransactionHistory!PI4</f>
        <v>0</v>
      </c>
      <c r="AW6" s="49">
        <f>CustomerTransactionHistory!PH4</f>
        <v>0</v>
      </c>
      <c r="AX6" s="65">
        <f>CustomerTransactionHistory!PJ4</f>
        <v>0</v>
      </c>
      <c r="AY6" s="71">
        <f>CustomerTransactionHistory!QJ4</f>
        <v>0</v>
      </c>
      <c r="AZ6" s="72">
        <f>CustomerTransactionHistory!QI4</f>
        <v>0</v>
      </c>
      <c r="BA6" s="75">
        <f>CustomerTransactionHistory!QK4</f>
        <v>0</v>
      </c>
      <c r="BB6" s="48">
        <f>CustomerTransactionHistory!RK4</f>
        <v>0</v>
      </c>
      <c r="BC6" s="49">
        <f>CustomerTransactionHistory!RJ4</f>
        <v>0</v>
      </c>
      <c r="BD6" s="65">
        <f>CustomerTransactionHistory!RL4</f>
        <v>0</v>
      </c>
      <c r="BE6" s="71">
        <f>CustomerTransactionHistory!TM4</f>
        <v>0</v>
      </c>
      <c r="BF6" s="72">
        <f>CustomerTransactionHistory!TL4</f>
        <v>0</v>
      </c>
      <c r="BG6" s="75">
        <f>CustomerTransactionHistory!TN4</f>
        <v>0</v>
      </c>
      <c r="BH6" s="71">
        <f>CustomerTransactionHistory!UN4</f>
        <v>0</v>
      </c>
      <c r="BI6" s="72">
        <f>CustomerTransactionHistory!UM4</f>
        <v>0</v>
      </c>
      <c r="BJ6" s="75">
        <f>CustomerTransactionHistory!UO4</f>
        <v>0</v>
      </c>
      <c r="BK6" s="67">
        <f>SUM(E6,N6,H6,K6,Q6,W6,T6,Z6,AL6,AO6,AC6,AF6,AI6,AR6,AU6,AX6,BA6,BD6,BG6,BJ6)</f>
        <v>0</v>
      </c>
    </row>
    <row r="7" spans="1:63" ht="15" customHeight="1">
      <c r="A7" s="52">
        <v>2</v>
      </c>
      <c r="B7" s="8">
        <f>Others!A3</f>
        <v>0</v>
      </c>
      <c r="C7" s="53">
        <f>CustomerTransactionHistory!T5</f>
        <v>0</v>
      </c>
      <c r="D7" s="54">
        <f>CustomerTransactionHistory!S5</f>
        <v>0</v>
      </c>
      <c r="E7" s="55">
        <f>CustomerTransactionHistory!U5</f>
        <v>0</v>
      </c>
      <c r="F7" s="53">
        <f>CustomerTransactionHistory!AU5</f>
        <v>0</v>
      </c>
      <c r="G7" s="54">
        <f>CustomerTransactionHistory!AT5</f>
        <v>0</v>
      </c>
      <c r="H7" s="56">
        <f>CustomerTransactionHistory!AV5</f>
        <v>0</v>
      </c>
      <c r="I7" s="62">
        <f>CustomerTransactionHistory!BV5</f>
        <v>0</v>
      </c>
      <c r="J7" s="54">
        <f>CustomerTransactionHistory!BU5</f>
        <v>0</v>
      </c>
      <c r="K7" s="55">
        <f>CustomerTransactionHistory!BW5</f>
        <v>0</v>
      </c>
      <c r="L7" s="63">
        <f>CustomerTransactionHistory!CW5</f>
        <v>0</v>
      </c>
      <c r="M7" s="54">
        <f>CustomerTransactionHistory!CV5</f>
        <v>0</v>
      </c>
      <c r="N7" s="56">
        <f>CustomerTransactionHistory!CX5</f>
        <v>0</v>
      </c>
      <c r="O7" s="73">
        <f>CustomerTransactionHistory!DX5</f>
        <v>0</v>
      </c>
      <c r="P7" s="74">
        <f>CustomerTransactionHistory!DW5</f>
        <v>0</v>
      </c>
      <c r="Q7" s="76">
        <f>CustomerTransactionHistory!DY5</f>
        <v>0</v>
      </c>
      <c r="R7" s="53">
        <f>CustomerTransactionHistory!EY5</f>
        <v>0</v>
      </c>
      <c r="S7" s="54">
        <f>CustomerTransactionHistory!EX5</f>
        <v>0</v>
      </c>
      <c r="T7" s="66">
        <f>CustomerTransactionHistory!EZ5</f>
        <v>0</v>
      </c>
      <c r="U7" s="62">
        <f>CustomerTransactionHistory!FZ5</f>
        <v>0</v>
      </c>
      <c r="V7" s="54">
        <f>CustomerTransactionHistory!FY5</f>
        <v>0</v>
      </c>
      <c r="W7" s="55">
        <f>CustomerTransactionHistory!GA5</f>
        <v>0</v>
      </c>
      <c r="X7" s="73">
        <f>CustomerTransactionHistory!HA5</f>
        <v>0</v>
      </c>
      <c r="Y7" s="74">
        <f>CustomerTransactionHistory!GZ5</f>
        <v>0</v>
      </c>
      <c r="Z7" s="76">
        <f>CustomerTransactionHistory!HB5</f>
        <v>0</v>
      </c>
      <c r="AA7" s="53">
        <f>CustomerTransactionHistory!IB5</f>
        <v>0</v>
      </c>
      <c r="AB7" s="54">
        <f>CustomerTransactionHistory!IA5</f>
        <v>0</v>
      </c>
      <c r="AC7" s="66">
        <f>CustomerTransactionHistory!IC5</f>
        <v>0</v>
      </c>
      <c r="AD7" s="53">
        <f>CustomerTransactionHistory!JC5</f>
        <v>0</v>
      </c>
      <c r="AE7" s="54">
        <f>CustomerTransactionHistory!JB5</f>
        <v>0</v>
      </c>
      <c r="AF7" s="66">
        <f>CustomerTransactionHistory!JD5</f>
        <v>0</v>
      </c>
      <c r="AG7" s="53">
        <f>CustomerTransactionHistory!KD5</f>
        <v>0</v>
      </c>
      <c r="AH7" s="54">
        <f>CustomerTransactionHistory!KC5</f>
        <v>0</v>
      </c>
      <c r="AI7" s="66">
        <f>CustomerTransactionHistory!KE5</f>
        <v>0</v>
      </c>
      <c r="AJ7" s="53">
        <f>CustomerTransactionHistory!LE5</f>
        <v>0</v>
      </c>
      <c r="AK7" s="54">
        <f>CustomerTransactionHistory!LD5</f>
        <v>0</v>
      </c>
      <c r="AL7" s="66">
        <f>CustomerTransactionHistory!LF5</f>
        <v>0</v>
      </c>
      <c r="AM7" s="78">
        <f>CustomerTransactionHistory!MF5</f>
        <v>0</v>
      </c>
      <c r="AN7" s="74">
        <f>CustomerTransactionHistory!ME5</f>
        <v>0</v>
      </c>
      <c r="AO7" s="80">
        <f>CustomerTransactionHistory!MG5</f>
        <v>0</v>
      </c>
      <c r="AP7" s="53">
        <f>CustomerTransactionHistory!NG5</f>
        <v>0</v>
      </c>
      <c r="AQ7" s="54">
        <f>CustomerTransactionHistory!NF5</f>
        <v>0</v>
      </c>
      <c r="AR7" s="66">
        <f>CustomerTransactionHistory!NH5</f>
        <v>0</v>
      </c>
      <c r="AS7" s="73">
        <f>CustomerTransactionHistory!OH5</f>
        <v>0</v>
      </c>
      <c r="AT7" s="74">
        <f>CustomerTransactionHistory!OG5</f>
        <v>0</v>
      </c>
      <c r="AU7" s="76">
        <f>CustomerTransactionHistory!OI5</f>
        <v>0</v>
      </c>
      <c r="AV7" s="53">
        <f>CustomerTransactionHistory!PI5</f>
        <v>0</v>
      </c>
      <c r="AW7" s="54">
        <f>CustomerTransactionHistory!PH5</f>
        <v>0</v>
      </c>
      <c r="AX7" s="66">
        <f>CustomerTransactionHistory!PJ5</f>
        <v>0</v>
      </c>
      <c r="AY7" s="73">
        <f>CustomerTransactionHistory!QJ5</f>
        <v>0</v>
      </c>
      <c r="AZ7" s="74">
        <f>CustomerTransactionHistory!QI5</f>
        <v>0</v>
      </c>
      <c r="BA7" s="76">
        <f>CustomerTransactionHistory!QK5</f>
        <v>0</v>
      </c>
      <c r="BB7" s="53">
        <f>CustomerTransactionHistory!RK5</f>
        <v>0</v>
      </c>
      <c r="BC7" s="54">
        <f>CustomerTransactionHistory!RJ5</f>
        <v>0</v>
      </c>
      <c r="BD7" s="66">
        <f>CustomerTransactionHistory!RL5</f>
        <v>0</v>
      </c>
      <c r="BE7" s="73">
        <f>CustomerTransactionHistory!TM5</f>
        <v>0</v>
      </c>
      <c r="BF7" s="74">
        <f>CustomerTransactionHistory!TL5</f>
        <v>0</v>
      </c>
      <c r="BG7" s="76">
        <f>CustomerTransactionHistory!TN5</f>
        <v>0</v>
      </c>
      <c r="BH7" s="73">
        <f>CustomerTransactionHistory!UN5</f>
        <v>0</v>
      </c>
      <c r="BI7" s="74">
        <f>CustomerTransactionHistory!UM5</f>
        <v>0</v>
      </c>
      <c r="BJ7" s="76">
        <f>CustomerTransactionHistory!UO5</f>
        <v>0</v>
      </c>
      <c r="BK7" s="68">
        <f>SUM(E7,N7,H7,K7,Q7,W7,T7,Z7,AL7,AO7,AC7,AF7,AI7,AR7,AU7,AX7,BA7,BD7,BG7,BJ7)</f>
        <v>0</v>
      </c>
    </row>
    <row r="8" spans="1:63" ht="15" customHeight="1">
      <c r="A8" s="52">
        <v>3</v>
      </c>
      <c r="B8" s="8">
        <f>Others!A4</f>
        <v>0</v>
      </c>
      <c r="C8" s="53">
        <f>CustomerTransactionHistory!T6</f>
        <v>0</v>
      </c>
      <c r="D8" s="54">
        <f>CustomerTransactionHistory!S6</f>
        <v>0</v>
      </c>
      <c r="E8" s="55">
        <f>CustomerTransactionHistory!U6</f>
        <v>0</v>
      </c>
      <c r="F8" s="53">
        <f>CustomerTransactionHistory!AU6</f>
        <v>0</v>
      </c>
      <c r="G8" s="54">
        <f>CustomerTransactionHistory!AT6</f>
        <v>0</v>
      </c>
      <c r="H8" s="56">
        <f>CustomerTransactionHistory!AV6</f>
        <v>0</v>
      </c>
      <c r="I8" s="62">
        <f>CustomerTransactionHistory!BV6</f>
        <v>0</v>
      </c>
      <c r="J8" s="54">
        <f>CustomerTransactionHistory!BU6</f>
        <v>0</v>
      </c>
      <c r="K8" s="55">
        <f>CustomerTransactionHistory!BW6</f>
        <v>0</v>
      </c>
      <c r="L8" s="63">
        <f>CustomerTransactionHistory!CW6</f>
        <v>0</v>
      </c>
      <c r="M8" s="54">
        <f>CustomerTransactionHistory!CV6</f>
        <v>0</v>
      </c>
      <c r="N8" s="56">
        <f>CustomerTransactionHistory!CX6</f>
        <v>0</v>
      </c>
      <c r="O8" s="73">
        <f>CustomerTransactionHistory!DX6</f>
        <v>0</v>
      </c>
      <c r="P8" s="74">
        <f>CustomerTransactionHistory!DW6</f>
        <v>0</v>
      </c>
      <c r="Q8" s="76">
        <f>CustomerTransactionHistory!DY6</f>
        <v>0</v>
      </c>
      <c r="R8" s="53">
        <f>CustomerTransactionHistory!EY6</f>
        <v>0</v>
      </c>
      <c r="S8" s="54">
        <f>CustomerTransactionHistory!EX6</f>
        <v>0</v>
      </c>
      <c r="T8" s="66">
        <f>CustomerTransactionHistory!EZ6</f>
        <v>0</v>
      </c>
      <c r="U8" s="62">
        <f>CustomerTransactionHistory!FZ6</f>
        <v>0</v>
      </c>
      <c r="V8" s="54">
        <f>CustomerTransactionHistory!FY6</f>
        <v>0</v>
      </c>
      <c r="W8" s="55">
        <f>CustomerTransactionHistory!GA6</f>
        <v>0</v>
      </c>
      <c r="X8" s="73">
        <f>CustomerTransactionHistory!HA6</f>
        <v>0</v>
      </c>
      <c r="Y8" s="74">
        <f>CustomerTransactionHistory!GZ6</f>
        <v>0</v>
      </c>
      <c r="Z8" s="76">
        <f>CustomerTransactionHistory!HB6</f>
        <v>0</v>
      </c>
      <c r="AA8" s="53">
        <f>CustomerTransactionHistory!IB6</f>
        <v>0</v>
      </c>
      <c r="AB8" s="54">
        <f>CustomerTransactionHistory!IA6</f>
        <v>0</v>
      </c>
      <c r="AC8" s="66">
        <f>CustomerTransactionHistory!IC6</f>
        <v>0</v>
      </c>
      <c r="AD8" s="53">
        <f>CustomerTransactionHistory!JC6</f>
        <v>0</v>
      </c>
      <c r="AE8" s="54">
        <f>CustomerTransactionHistory!JB6</f>
        <v>0</v>
      </c>
      <c r="AF8" s="66">
        <f>CustomerTransactionHistory!JD6</f>
        <v>0</v>
      </c>
      <c r="AG8" s="53">
        <f>CustomerTransactionHistory!KD6</f>
        <v>0</v>
      </c>
      <c r="AH8" s="54">
        <f>CustomerTransactionHistory!KC6</f>
        <v>0</v>
      </c>
      <c r="AI8" s="66">
        <f>CustomerTransactionHistory!KE6</f>
        <v>0</v>
      </c>
      <c r="AJ8" s="53">
        <f>CustomerTransactionHistory!LE6</f>
        <v>0</v>
      </c>
      <c r="AK8" s="54">
        <f>CustomerTransactionHistory!LD6</f>
        <v>0</v>
      </c>
      <c r="AL8" s="66">
        <f>CustomerTransactionHistory!LF6</f>
        <v>0</v>
      </c>
      <c r="AM8" s="78">
        <f>CustomerTransactionHistory!MF6</f>
        <v>0</v>
      </c>
      <c r="AN8" s="74">
        <f>CustomerTransactionHistory!ME6</f>
        <v>0</v>
      </c>
      <c r="AO8" s="80">
        <f>CustomerTransactionHistory!MG6</f>
        <v>0</v>
      </c>
      <c r="AP8" s="53">
        <f>CustomerTransactionHistory!NG6</f>
        <v>0</v>
      </c>
      <c r="AQ8" s="54">
        <f>CustomerTransactionHistory!NF6</f>
        <v>0</v>
      </c>
      <c r="AR8" s="66">
        <f>CustomerTransactionHistory!NH6</f>
        <v>0</v>
      </c>
      <c r="AS8" s="73">
        <f>CustomerTransactionHistory!OH6</f>
        <v>0</v>
      </c>
      <c r="AT8" s="74">
        <f>CustomerTransactionHistory!OG6</f>
        <v>0</v>
      </c>
      <c r="AU8" s="76">
        <f>CustomerTransactionHistory!OI6</f>
        <v>0</v>
      </c>
      <c r="AV8" s="53">
        <f>CustomerTransactionHistory!PI6</f>
        <v>0</v>
      </c>
      <c r="AW8" s="54">
        <f>CustomerTransactionHistory!PH6</f>
        <v>0</v>
      </c>
      <c r="AX8" s="66">
        <f>CustomerTransactionHistory!PJ6</f>
        <v>0</v>
      </c>
      <c r="AY8" s="73">
        <f>CustomerTransactionHistory!QJ6</f>
        <v>0</v>
      </c>
      <c r="AZ8" s="74">
        <f>CustomerTransactionHistory!QI6</f>
        <v>0</v>
      </c>
      <c r="BA8" s="76">
        <f>CustomerTransactionHistory!QK6</f>
        <v>0</v>
      </c>
      <c r="BB8" s="53">
        <f>CustomerTransactionHistory!RK6</f>
        <v>0</v>
      </c>
      <c r="BC8" s="54">
        <f>CustomerTransactionHistory!RJ6</f>
        <v>0</v>
      </c>
      <c r="BD8" s="66">
        <f>CustomerTransactionHistory!RL6</f>
        <v>0</v>
      </c>
      <c r="BE8" s="73">
        <f>CustomerTransactionHistory!TM6</f>
        <v>0</v>
      </c>
      <c r="BF8" s="74">
        <f>CustomerTransactionHistory!TL6</f>
        <v>0</v>
      </c>
      <c r="BG8" s="76">
        <f>CustomerTransactionHistory!TN6</f>
        <v>0</v>
      </c>
      <c r="BH8" s="73">
        <f>CustomerTransactionHistory!UN6</f>
        <v>0</v>
      </c>
      <c r="BI8" s="74">
        <f>CustomerTransactionHistory!UM6</f>
        <v>0</v>
      </c>
      <c r="BJ8" s="76">
        <f>CustomerTransactionHistory!UO6</f>
        <v>0</v>
      </c>
      <c r="BK8" s="68">
        <f t="shared" ref="BK8:BK28" si="0">SUM(E8,N8,H8,K8,Q8,W8,T8,Z8,AL8,AO8,AC8,AF8,AI8,AR8,AU8,AX8,BA8,BD8,BG8,BJ8)</f>
        <v>0</v>
      </c>
    </row>
    <row r="9" spans="1:63" ht="15" customHeight="1">
      <c r="A9" s="52">
        <v>4</v>
      </c>
      <c r="B9" s="8">
        <f>Others!A5</f>
        <v>0</v>
      </c>
      <c r="C9" s="53">
        <f>CustomerTransactionHistory!T7</f>
        <v>0</v>
      </c>
      <c r="D9" s="54">
        <f>CustomerTransactionHistory!S7</f>
        <v>0</v>
      </c>
      <c r="E9" s="55">
        <f>CustomerTransactionHistory!U7</f>
        <v>0</v>
      </c>
      <c r="F9" s="53">
        <f>CustomerTransactionHistory!AU7</f>
        <v>0</v>
      </c>
      <c r="G9" s="54">
        <f>CustomerTransactionHistory!AT7</f>
        <v>0</v>
      </c>
      <c r="H9" s="56">
        <f>CustomerTransactionHistory!AV7</f>
        <v>0</v>
      </c>
      <c r="I9" s="62">
        <f>CustomerTransactionHistory!BV7</f>
        <v>0</v>
      </c>
      <c r="J9" s="54">
        <f>CustomerTransactionHistory!BU7</f>
        <v>0</v>
      </c>
      <c r="K9" s="55">
        <f>CustomerTransactionHistory!BW7</f>
        <v>0</v>
      </c>
      <c r="L9" s="63">
        <f>CustomerTransactionHistory!CW7</f>
        <v>0</v>
      </c>
      <c r="M9" s="54">
        <f>CustomerTransactionHistory!CV7</f>
        <v>0</v>
      </c>
      <c r="N9" s="56">
        <f>CustomerTransactionHistory!CX7</f>
        <v>0</v>
      </c>
      <c r="O9" s="73">
        <f>CustomerTransactionHistory!DX7</f>
        <v>0</v>
      </c>
      <c r="P9" s="74">
        <f>CustomerTransactionHistory!DW7</f>
        <v>0</v>
      </c>
      <c r="Q9" s="76">
        <f>CustomerTransactionHistory!DY7</f>
        <v>0</v>
      </c>
      <c r="R9" s="53">
        <f>CustomerTransactionHistory!EY7</f>
        <v>0</v>
      </c>
      <c r="S9" s="54">
        <f>CustomerTransactionHistory!EX7</f>
        <v>0</v>
      </c>
      <c r="T9" s="66">
        <f>CustomerTransactionHistory!EZ7</f>
        <v>0</v>
      </c>
      <c r="U9" s="62">
        <f>CustomerTransactionHistory!FZ7</f>
        <v>0</v>
      </c>
      <c r="V9" s="54">
        <f>CustomerTransactionHistory!FY7</f>
        <v>0</v>
      </c>
      <c r="W9" s="55">
        <f>CustomerTransactionHistory!GA7</f>
        <v>0</v>
      </c>
      <c r="X9" s="73">
        <f>CustomerTransactionHistory!HA7</f>
        <v>0</v>
      </c>
      <c r="Y9" s="74">
        <f>CustomerTransactionHistory!GZ7</f>
        <v>0</v>
      </c>
      <c r="Z9" s="76">
        <f>CustomerTransactionHistory!HB7</f>
        <v>0</v>
      </c>
      <c r="AA9" s="53">
        <f>CustomerTransactionHistory!IB7</f>
        <v>0</v>
      </c>
      <c r="AB9" s="54">
        <f>CustomerTransactionHistory!IA7</f>
        <v>0</v>
      </c>
      <c r="AC9" s="66">
        <f>CustomerTransactionHistory!IC7</f>
        <v>0</v>
      </c>
      <c r="AD9" s="53">
        <f>CustomerTransactionHistory!JC7</f>
        <v>0</v>
      </c>
      <c r="AE9" s="54">
        <f>CustomerTransactionHistory!JB7</f>
        <v>0</v>
      </c>
      <c r="AF9" s="66">
        <f>CustomerTransactionHistory!JD7</f>
        <v>0</v>
      </c>
      <c r="AG9" s="53">
        <f>CustomerTransactionHistory!KD7</f>
        <v>0</v>
      </c>
      <c r="AH9" s="54">
        <f>CustomerTransactionHistory!KC7</f>
        <v>0</v>
      </c>
      <c r="AI9" s="66">
        <f>CustomerTransactionHistory!KE7</f>
        <v>0</v>
      </c>
      <c r="AJ9" s="53">
        <f>CustomerTransactionHistory!LE7</f>
        <v>0</v>
      </c>
      <c r="AK9" s="54">
        <f>CustomerTransactionHistory!LD7</f>
        <v>0</v>
      </c>
      <c r="AL9" s="66">
        <f>CustomerTransactionHistory!LF7</f>
        <v>0</v>
      </c>
      <c r="AM9" s="78">
        <f>CustomerTransactionHistory!MF7</f>
        <v>0</v>
      </c>
      <c r="AN9" s="74">
        <f>CustomerTransactionHistory!ME7</f>
        <v>0</v>
      </c>
      <c r="AO9" s="80">
        <f>CustomerTransactionHistory!MG7</f>
        <v>0</v>
      </c>
      <c r="AP9" s="53">
        <f>CustomerTransactionHistory!NG7</f>
        <v>0</v>
      </c>
      <c r="AQ9" s="54">
        <f>CustomerTransactionHistory!NF7</f>
        <v>0</v>
      </c>
      <c r="AR9" s="66">
        <f>CustomerTransactionHistory!NH7</f>
        <v>0</v>
      </c>
      <c r="AS9" s="73">
        <f>CustomerTransactionHistory!OH7</f>
        <v>0</v>
      </c>
      <c r="AT9" s="74">
        <f>CustomerTransactionHistory!OG7</f>
        <v>0</v>
      </c>
      <c r="AU9" s="76">
        <f>CustomerTransactionHistory!OI7</f>
        <v>0</v>
      </c>
      <c r="AV9" s="53">
        <f>CustomerTransactionHistory!PI7</f>
        <v>0</v>
      </c>
      <c r="AW9" s="54">
        <f>CustomerTransactionHistory!PH7</f>
        <v>0</v>
      </c>
      <c r="AX9" s="66">
        <f>CustomerTransactionHistory!PJ7</f>
        <v>0</v>
      </c>
      <c r="AY9" s="73">
        <f>CustomerTransactionHistory!QJ7</f>
        <v>0</v>
      </c>
      <c r="AZ9" s="74">
        <f>CustomerTransactionHistory!QI7</f>
        <v>0</v>
      </c>
      <c r="BA9" s="76">
        <f>CustomerTransactionHistory!QK7</f>
        <v>0</v>
      </c>
      <c r="BB9" s="53">
        <f>CustomerTransactionHistory!RK7</f>
        <v>0</v>
      </c>
      <c r="BC9" s="54">
        <f>CustomerTransactionHistory!RJ7</f>
        <v>0</v>
      </c>
      <c r="BD9" s="66">
        <f>CustomerTransactionHistory!RL7</f>
        <v>0</v>
      </c>
      <c r="BE9" s="73">
        <f>CustomerTransactionHistory!TM7</f>
        <v>0</v>
      </c>
      <c r="BF9" s="74">
        <f>CustomerTransactionHistory!TL7</f>
        <v>0</v>
      </c>
      <c r="BG9" s="76">
        <f>CustomerTransactionHistory!TN7</f>
        <v>0</v>
      </c>
      <c r="BH9" s="73">
        <f>CustomerTransactionHistory!UN7</f>
        <v>0</v>
      </c>
      <c r="BI9" s="74">
        <f>CustomerTransactionHistory!UM7</f>
        <v>0</v>
      </c>
      <c r="BJ9" s="76">
        <f>CustomerTransactionHistory!UO7</f>
        <v>0</v>
      </c>
      <c r="BK9" s="68">
        <f t="shared" si="0"/>
        <v>0</v>
      </c>
    </row>
    <row r="10" spans="1:63" ht="15" customHeight="1">
      <c r="A10" s="52">
        <v>5</v>
      </c>
      <c r="B10" s="8">
        <f>Others!A6</f>
        <v>0</v>
      </c>
      <c r="C10" s="53">
        <f>CustomerTransactionHistory!T8</f>
        <v>0</v>
      </c>
      <c r="D10" s="54">
        <f>CustomerTransactionHistory!S8</f>
        <v>0</v>
      </c>
      <c r="E10" s="55">
        <f>CustomerTransactionHistory!U8</f>
        <v>0</v>
      </c>
      <c r="F10" s="53">
        <f>CustomerTransactionHistory!AU8</f>
        <v>0</v>
      </c>
      <c r="G10" s="54">
        <f>CustomerTransactionHistory!AT8</f>
        <v>0</v>
      </c>
      <c r="H10" s="56">
        <f>CustomerTransactionHistory!AV8</f>
        <v>0</v>
      </c>
      <c r="I10" s="62">
        <f>CustomerTransactionHistory!BV8</f>
        <v>0</v>
      </c>
      <c r="J10" s="54">
        <f>CustomerTransactionHistory!BU8</f>
        <v>0</v>
      </c>
      <c r="K10" s="55">
        <f>CustomerTransactionHistory!BW8</f>
        <v>0</v>
      </c>
      <c r="L10" s="63">
        <f>CustomerTransactionHistory!CW8</f>
        <v>0</v>
      </c>
      <c r="M10" s="54">
        <f>CustomerTransactionHistory!CV8</f>
        <v>0</v>
      </c>
      <c r="N10" s="56">
        <f>CustomerTransactionHistory!CX8</f>
        <v>0</v>
      </c>
      <c r="O10" s="73">
        <f>CustomerTransactionHistory!DX8</f>
        <v>0</v>
      </c>
      <c r="P10" s="74">
        <f>CustomerTransactionHistory!DW8</f>
        <v>0</v>
      </c>
      <c r="Q10" s="76">
        <f>CustomerTransactionHistory!DY8</f>
        <v>0</v>
      </c>
      <c r="R10" s="53">
        <f>CustomerTransactionHistory!EY8</f>
        <v>0</v>
      </c>
      <c r="S10" s="54">
        <f>CustomerTransactionHistory!EX8</f>
        <v>0</v>
      </c>
      <c r="T10" s="66">
        <f>CustomerTransactionHistory!EZ8</f>
        <v>0</v>
      </c>
      <c r="U10" s="62">
        <f>CustomerTransactionHistory!FZ8</f>
        <v>0</v>
      </c>
      <c r="V10" s="54">
        <f>CustomerTransactionHistory!FY8</f>
        <v>0</v>
      </c>
      <c r="W10" s="55">
        <f>CustomerTransactionHistory!GA8</f>
        <v>0</v>
      </c>
      <c r="X10" s="73">
        <f>CustomerTransactionHistory!HA8</f>
        <v>0</v>
      </c>
      <c r="Y10" s="74">
        <f>CustomerTransactionHistory!GZ8</f>
        <v>0</v>
      </c>
      <c r="Z10" s="76">
        <f>CustomerTransactionHistory!HB8</f>
        <v>0</v>
      </c>
      <c r="AA10" s="53">
        <f>CustomerTransactionHistory!IB8</f>
        <v>0</v>
      </c>
      <c r="AB10" s="54">
        <f>CustomerTransactionHistory!IA8</f>
        <v>0</v>
      </c>
      <c r="AC10" s="66">
        <f>CustomerTransactionHistory!IC8</f>
        <v>0</v>
      </c>
      <c r="AD10" s="53">
        <f>CustomerTransactionHistory!JC8</f>
        <v>0</v>
      </c>
      <c r="AE10" s="54">
        <f>CustomerTransactionHistory!JB8</f>
        <v>0</v>
      </c>
      <c r="AF10" s="66">
        <f>CustomerTransactionHistory!JD8</f>
        <v>0</v>
      </c>
      <c r="AG10" s="53">
        <f>CustomerTransactionHistory!KD8</f>
        <v>0</v>
      </c>
      <c r="AH10" s="54">
        <f>CustomerTransactionHistory!KC8</f>
        <v>0</v>
      </c>
      <c r="AI10" s="66">
        <f>CustomerTransactionHistory!KE8</f>
        <v>0</v>
      </c>
      <c r="AJ10" s="53">
        <f>CustomerTransactionHistory!LE8</f>
        <v>0</v>
      </c>
      <c r="AK10" s="54">
        <f>CustomerTransactionHistory!LD8</f>
        <v>0</v>
      </c>
      <c r="AL10" s="66">
        <f>CustomerTransactionHistory!LF8</f>
        <v>0</v>
      </c>
      <c r="AM10" s="78">
        <f>CustomerTransactionHistory!MF8</f>
        <v>0</v>
      </c>
      <c r="AN10" s="74">
        <f>CustomerTransactionHistory!ME8</f>
        <v>0</v>
      </c>
      <c r="AO10" s="80">
        <f>CustomerTransactionHistory!MG8</f>
        <v>0</v>
      </c>
      <c r="AP10" s="53">
        <f>CustomerTransactionHistory!NG8</f>
        <v>0</v>
      </c>
      <c r="AQ10" s="54">
        <f>CustomerTransactionHistory!NF8</f>
        <v>0</v>
      </c>
      <c r="AR10" s="66">
        <f>CustomerTransactionHistory!NH8</f>
        <v>0</v>
      </c>
      <c r="AS10" s="73">
        <f>CustomerTransactionHistory!OH8</f>
        <v>0</v>
      </c>
      <c r="AT10" s="74">
        <f>CustomerTransactionHistory!OG8</f>
        <v>0</v>
      </c>
      <c r="AU10" s="76">
        <f>CustomerTransactionHistory!OI8</f>
        <v>0</v>
      </c>
      <c r="AV10" s="53">
        <f>CustomerTransactionHistory!PI8</f>
        <v>0</v>
      </c>
      <c r="AW10" s="54">
        <f>CustomerTransactionHistory!PH8</f>
        <v>0</v>
      </c>
      <c r="AX10" s="66">
        <f>CustomerTransactionHistory!PJ8</f>
        <v>0</v>
      </c>
      <c r="AY10" s="73">
        <f>CustomerTransactionHistory!QJ8</f>
        <v>0</v>
      </c>
      <c r="AZ10" s="74">
        <f>CustomerTransactionHistory!QI8</f>
        <v>0</v>
      </c>
      <c r="BA10" s="76">
        <f>CustomerTransactionHistory!QK8</f>
        <v>0</v>
      </c>
      <c r="BB10" s="53">
        <f>CustomerTransactionHistory!RK8</f>
        <v>0</v>
      </c>
      <c r="BC10" s="54">
        <f>CustomerTransactionHistory!RJ8</f>
        <v>0</v>
      </c>
      <c r="BD10" s="66">
        <f>CustomerTransactionHistory!RL8</f>
        <v>0</v>
      </c>
      <c r="BE10" s="73">
        <f>CustomerTransactionHistory!TM8</f>
        <v>0</v>
      </c>
      <c r="BF10" s="74">
        <f>CustomerTransactionHistory!TL8</f>
        <v>0</v>
      </c>
      <c r="BG10" s="76">
        <f>CustomerTransactionHistory!TN8</f>
        <v>0</v>
      </c>
      <c r="BH10" s="73">
        <f>CustomerTransactionHistory!UN8</f>
        <v>0</v>
      </c>
      <c r="BI10" s="74">
        <f>CustomerTransactionHistory!UM8</f>
        <v>0</v>
      </c>
      <c r="BJ10" s="76">
        <f>CustomerTransactionHistory!UO8</f>
        <v>0</v>
      </c>
      <c r="BK10" s="68">
        <f t="shared" si="0"/>
        <v>0</v>
      </c>
    </row>
    <row r="11" spans="1:63" ht="15" customHeight="1">
      <c r="A11" s="52">
        <v>6</v>
      </c>
      <c r="B11" s="8">
        <f>Others!A7</f>
        <v>0</v>
      </c>
      <c r="C11" s="53">
        <f>CustomerTransactionHistory!T9</f>
        <v>0</v>
      </c>
      <c r="D11" s="54">
        <f>CustomerTransactionHistory!S9</f>
        <v>0</v>
      </c>
      <c r="E11" s="55">
        <f>CustomerTransactionHistory!U9</f>
        <v>0</v>
      </c>
      <c r="F11" s="53">
        <f>CustomerTransactionHistory!AU9</f>
        <v>0</v>
      </c>
      <c r="G11" s="54">
        <f>CustomerTransactionHistory!AT9</f>
        <v>0</v>
      </c>
      <c r="H11" s="56">
        <f>CustomerTransactionHistory!AV9</f>
        <v>0</v>
      </c>
      <c r="I11" s="62">
        <f>CustomerTransactionHistory!BV9</f>
        <v>0</v>
      </c>
      <c r="J11" s="54">
        <f>CustomerTransactionHistory!BU9</f>
        <v>0</v>
      </c>
      <c r="K11" s="55">
        <f>CustomerTransactionHistory!BW9</f>
        <v>0</v>
      </c>
      <c r="L11" s="63">
        <f>CustomerTransactionHistory!CW9</f>
        <v>0</v>
      </c>
      <c r="M11" s="54">
        <f>CustomerTransactionHistory!CV9</f>
        <v>0</v>
      </c>
      <c r="N11" s="56">
        <f>CustomerTransactionHistory!CX9</f>
        <v>0</v>
      </c>
      <c r="O11" s="73">
        <f>CustomerTransactionHistory!DX9</f>
        <v>0</v>
      </c>
      <c r="P11" s="74">
        <f>CustomerTransactionHistory!DW9</f>
        <v>0</v>
      </c>
      <c r="Q11" s="76">
        <f>CustomerTransactionHistory!DY9</f>
        <v>0</v>
      </c>
      <c r="R11" s="53">
        <f>CustomerTransactionHistory!EY9</f>
        <v>0</v>
      </c>
      <c r="S11" s="54">
        <f>CustomerTransactionHistory!EX9</f>
        <v>0</v>
      </c>
      <c r="T11" s="66">
        <f>CustomerTransactionHistory!EZ9</f>
        <v>0</v>
      </c>
      <c r="U11" s="62">
        <f>CustomerTransactionHistory!FZ9</f>
        <v>0</v>
      </c>
      <c r="V11" s="54">
        <f>CustomerTransactionHistory!FY9</f>
        <v>0</v>
      </c>
      <c r="W11" s="55">
        <f>CustomerTransactionHistory!GA9</f>
        <v>0</v>
      </c>
      <c r="X11" s="73">
        <f>CustomerTransactionHistory!HA9</f>
        <v>0</v>
      </c>
      <c r="Y11" s="74">
        <f>CustomerTransactionHistory!GZ9</f>
        <v>0</v>
      </c>
      <c r="Z11" s="76">
        <f>CustomerTransactionHistory!HB9</f>
        <v>0</v>
      </c>
      <c r="AA11" s="53">
        <f>CustomerTransactionHistory!IB9</f>
        <v>0</v>
      </c>
      <c r="AB11" s="54">
        <f>CustomerTransactionHistory!IA9</f>
        <v>0</v>
      </c>
      <c r="AC11" s="66">
        <f>CustomerTransactionHistory!IC9</f>
        <v>0</v>
      </c>
      <c r="AD11" s="53">
        <f>CustomerTransactionHistory!JC9</f>
        <v>0</v>
      </c>
      <c r="AE11" s="54">
        <f>CustomerTransactionHistory!JB9</f>
        <v>0</v>
      </c>
      <c r="AF11" s="66">
        <f>CustomerTransactionHistory!JD9</f>
        <v>0</v>
      </c>
      <c r="AG11" s="53">
        <f>CustomerTransactionHistory!KD9</f>
        <v>0</v>
      </c>
      <c r="AH11" s="54">
        <f>CustomerTransactionHistory!KC9</f>
        <v>0</v>
      </c>
      <c r="AI11" s="66">
        <f>CustomerTransactionHistory!KE9</f>
        <v>0</v>
      </c>
      <c r="AJ11" s="53">
        <f>CustomerTransactionHistory!LE9</f>
        <v>0</v>
      </c>
      <c r="AK11" s="54">
        <f>CustomerTransactionHistory!LD9</f>
        <v>0</v>
      </c>
      <c r="AL11" s="66">
        <f>CustomerTransactionHistory!LF9</f>
        <v>0</v>
      </c>
      <c r="AM11" s="78">
        <f>CustomerTransactionHistory!MF9</f>
        <v>0</v>
      </c>
      <c r="AN11" s="74">
        <f>CustomerTransactionHistory!ME9</f>
        <v>0</v>
      </c>
      <c r="AO11" s="80">
        <f>CustomerTransactionHistory!MG9</f>
        <v>0</v>
      </c>
      <c r="AP11" s="53">
        <f>CustomerTransactionHistory!NG9</f>
        <v>0</v>
      </c>
      <c r="AQ11" s="54">
        <f>CustomerTransactionHistory!NF9</f>
        <v>0</v>
      </c>
      <c r="AR11" s="66">
        <f>CustomerTransactionHistory!NH9</f>
        <v>0</v>
      </c>
      <c r="AS11" s="73">
        <f>CustomerTransactionHistory!OH9</f>
        <v>0</v>
      </c>
      <c r="AT11" s="74">
        <f>CustomerTransactionHistory!OG9</f>
        <v>0</v>
      </c>
      <c r="AU11" s="76">
        <f>CustomerTransactionHistory!OI9</f>
        <v>0</v>
      </c>
      <c r="AV11" s="53">
        <f>CustomerTransactionHistory!PI9</f>
        <v>0</v>
      </c>
      <c r="AW11" s="54">
        <f>CustomerTransactionHistory!PH9</f>
        <v>0</v>
      </c>
      <c r="AX11" s="66">
        <f>CustomerTransactionHistory!PJ9</f>
        <v>0</v>
      </c>
      <c r="AY11" s="73">
        <f>CustomerTransactionHistory!QJ9</f>
        <v>0</v>
      </c>
      <c r="AZ11" s="74">
        <f>CustomerTransactionHistory!QI9</f>
        <v>0</v>
      </c>
      <c r="BA11" s="76">
        <f>CustomerTransactionHistory!QK9</f>
        <v>0</v>
      </c>
      <c r="BB11" s="53">
        <f>CustomerTransactionHistory!RK9</f>
        <v>0</v>
      </c>
      <c r="BC11" s="54">
        <f>CustomerTransactionHistory!RJ9</f>
        <v>0</v>
      </c>
      <c r="BD11" s="66">
        <f>CustomerTransactionHistory!RL9</f>
        <v>0</v>
      </c>
      <c r="BE11" s="73">
        <f>CustomerTransactionHistory!TM9</f>
        <v>0</v>
      </c>
      <c r="BF11" s="74">
        <f>CustomerTransactionHistory!TL9</f>
        <v>0</v>
      </c>
      <c r="BG11" s="76">
        <f>CustomerTransactionHistory!TN9</f>
        <v>0</v>
      </c>
      <c r="BH11" s="73">
        <f>CustomerTransactionHistory!UN9</f>
        <v>0</v>
      </c>
      <c r="BI11" s="74">
        <f>CustomerTransactionHistory!UM9</f>
        <v>0</v>
      </c>
      <c r="BJ11" s="76">
        <f>CustomerTransactionHistory!UO9</f>
        <v>0</v>
      </c>
      <c r="BK11" s="68">
        <f t="shared" si="0"/>
        <v>0</v>
      </c>
    </row>
    <row r="12" spans="1:63" ht="15" customHeight="1">
      <c r="A12" s="52">
        <v>7</v>
      </c>
      <c r="B12" s="8">
        <f>Others!A8</f>
        <v>0</v>
      </c>
      <c r="C12" s="53">
        <f>CustomerTransactionHistory!T10</f>
        <v>0</v>
      </c>
      <c r="D12" s="54">
        <f>CustomerTransactionHistory!S10</f>
        <v>0</v>
      </c>
      <c r="E12" s="55">
        <f>CustomerTransactionHistory!U10</f>
        <v>0</v>
      </c>
      <c r="F12" s="53">
        <f>CustomerTransactionHistory!AU10</f>
        <v>0</v>
      </c>
      <c r="G12" s="54">
        <f>CustomerTransactionHistory!AT10</f>
        <v>0</v>
      </c>
      <c r="H12" s="56">
        <f>CustomerTransactionHistory!AV10</f>
        <v>0</v>
      </c>
      <c r="I12" s="62">
        <f>CustomerTransactionHistory!BV10</f>
        <v>0</v>
      </c>
      <c r="J12" s="54">
        <f>CustomerTransactionHistory!BU10</f>
        <v>0</v>
      </c>
      <c r="K12" s="55">
        <f>CustomerTransactionHistory!BW10</f>
        <v>0</v>
      </c>
      <c r="L12" s="63">
        <f>CustomerTransactionHistory!CW10</f>
        <v>0</v>
      </c>
      <c r="M12" s="54">
        <f>CustomerTransactionHistory!CV10</f>
        <v>0</v>
      </c>
      <c r="N12" s="56">
        <f>CustomerTransactionHistory!CX10</f>
        <v>0</v>
      </c>
      <c r="O12" s="73">
        <f>CustomerTransactionHistory!DX10</f>
        <v>0</v>
      </c>
      <c r="P12" s="74">
        <f>CustomerTransactionHistory!DW10</f>
        <v>0</v>
      </c>
      <c r="Q12" s="76">
        <f>CustomerTransactionHistory!DY10</f>
        <v>0</v>
      </c>
      <c r="R12" s="53">
        <f>CustomerTransactionHistory!EY10</f>
        <v>0</v>
      </c>
      <c r="S12" s="54">
        <f>CustomerTransactionHistory!EX10</f>
        <v>0</v>
      </c>
      <c r="T12" s="66">
        <f>CustomerTransactionHistory!EZ10</f>
        <v>0</v>
      </c>
      <c r="U12" s="62">
        <f>CustomerTransactionHistory!FZ10</f>
        <v>0</v>
      </c>
      <c r="V12" s="54">
        <f>CustomerTransactionHistory!FY10</f>
        <v>0</v>
      </c>
      <c r="W12" s="55">
        <f>CustomerTransactionHistory!GA10</f>
        <v>0</v>
      </c>
      <c r="X12" s="73">
        <f>CustomerTransactionHistory!HA10</f>
        <v>0</v>
      </c>
      <c r="Y12" s="74">
        <f>CustomerTransactionHistory!GZ10</f>
        <v>0</v>
      </c>
      <c r="Z12" s="76">
        <f>CustomerTransactionHistory!HB10</f>
        <v>0</v>
      </c>
      <c r="AA12" s="53">
        <f>CustomerTransactionHistory!IB10</f>
        <v>0</v>
      </c>
      <c r="AB12" s="54">
        <f>CustomerTransactionHistory!IA10</f>
        <v>0</v>
      </c>
      <c r="AC12" s="66">
        <f>CustomerTransactionHistory!IC10</f>
        <v>0</v>
      </c>
      <c r="AD12" s="53">
        <f>CustomerTransactionHistory!JC10</f>
        <v>0</v>
      </c>
      <c r="AE12" s="54">
        <f>CustomerTransactionHistory!JB10</f>
        <v>0</v>
      </c>
      <c r="AF12" s="66">
        <f>CustomerTransactionHistory!JD10</f>
        <v>0</v>
      </c>
      <c r="AG12" s="53">
        <f>CustomerTransactionHistory!KD10</f>
        <v>0</v>
      </c>
      <c r="AH12" s="54">
        <f>CustomerTransactionHistory!KC10</f>
        <v>0</v>
      </c>
      <c r="AI12" s="66">
        <f>CustomerTransactionHistory!KE10</f>
        <v>0</v>
      </c>
      <c r="AJ12" s="53">
        <f>CustomerTransactionHistory!LE10</f>
        <v>0</v>
      </c>
      <c r="AK12" s="54">
        <f>CustomerTransactionHistory!LD10</f>
        <v>0</v>
      </c>
      <c r="AL12" s="66">
        <f>CustomerTransactionHistory!LF10</f>
        <v>0</v>
      </c>
      <c r="AM12" s="78">
        <f>CustomerTransactionHistory!MF10</f>
        <v>0</v>
      </c>
      <c r="AN12" s="74">
        <f>CustomerTransactionHistory!ME10</f>
        <v>0</v>
      </c>
      <c r="AO12" s="80">
        <f>CustomerTransactionHistory!MG10</f>
        <v>0</v>
      </c>
      <c r="AP12" s="53">
        <f>CustomerTransactionHistory!NG10</f>
        <v>0</v>
      </c>
      <c r="AQ12" s="54">
        <f>CustomerTransactionHistory!NF10</f>
        <v>0</v>
      </c>
      <c r="AR12" s="66">
        <f>CustomerTransactionHistory!NH10</f>
        <v>0</v>
      </c>
      <c r="AS12" s="73">
        <f>CustomerTransactionHistory!OH10</f>
        <v>0</v>
      </c>
      <c r="AT12" s="74">
        <f>CustomerTransactionHistory!OG10</f>
        <v>0</v>
      </c>
      <c r="AU12" s="76">
        <f>CustomerTransactionHistory!OI10</f>
        <v>0</v>
      </c>
      <c r="AV12" s="53">
        <f>CustomerTransactionHistory!PI10</f>
        <v>0</v>
      </c>
      <c r="AW12" s="54">
        <f>CustomerTransactionHistory!PH10</f>
        <v>0</v>
      </c>
      <c r="AX12" s="66">
        <f>CustomerTransactionHistory!PJ10</f>
        <v>0</v>
      </c>
      <c r="AY12" s="73">
        <f>CustomerTransactionHistory!QJ10</f>
        <v>0</v>
      </c>
      <c r="AZ12" s="74">
        <f>CustomerTransactionHistory!QI10</f>
        <v>0</v>
      </c>
      <c r="BA12" s="76">
        <f>CustomerTransactionHistory!QK10</f>
        <v>0</v>
      </c>
      <c r="BB12" s="53">
        <f>CustomerTransactionHistory!RK10</f>
        <v>0</v>
      </c>
      <c r="BC12" s="54">
        <f>CustomerTransactionHistory!RJ10</f>
        <v>0</v>
      </c>
      <c r="BD12" s="66">
        <f>CustomerTransactionHistory!RL10</f>
        <v>0</v>
      </c>
      <c r="BE12" s="73">
        <f>CustomerTransactionHistory!TM10</f>
        <v>0</v>
      </c>
      <c r="BF12" s="74">
        <f>CustomerTransactionHistory!TL10</f>
        <v>0</v>
      </c>
      <c r="BG12" s="76">
        <f>CustomerTransactionHistory!TN10</f>
        <v>0</v>
      </c>
      <c r="BH12" s="73">
        <f>CustomerTransactionHistory!UN10</f>
        <v>0</v>
      </c>
      <c r="BI12" s="74">
        <f>CustomerTransactionHistory!UM10</f>
        <v>0</v>
      </c>
      <c r="BJ12" s="76">
        <f>CustomerTransactionHistory!UO10</f>
        <v>0</v>
      </c>
      <c r="BK12" s="68">
        <f t="shared" si="0"/>
        <v>0</v>
      </c>
    </row>
    <row r="13" spans="1:63" ht="15" customHeight="1">
      <c r="A13" s="52">
        <v>8</v>
      </c>
      <c r="B13" s="8">
        <f>Others!A9</f>
        <v>0</v>
      </c>
      <c r="C13" s="53">
        <f>CustomerTransactionHistory!T11</f>
        <v>0</v>
      </c>
      <c r="D13" s="54">
        <f>CustomerTransactionHistory!S11</f>
        <v>0</v>
      </c>
      <c r="E13" s="55">
        <f>CustomerTransactionHistory!U11</f>
        <v>0</v>
      </c>
      <c r="F13" s="53">
        <f>CustomerTransactionHistory!AU11</f>
        <v>0</v>
      </c>
      <c r="G13" s="54">
        <f>CustomerTransactionHistory!AT11</f>
        <v>0</v>
      </c>
      <c r="H13" s="56">
        <f>CustomerTransactionHistory!AV11</f>
        <v>0</v>
      </c>
      <c r="I13" s="62">
        <f>CustomerTransactionHistory!BV11</f>
        <v>0</v>
      </c>
      <c r="J13" s="54">
        <f>CustomerTransactionHistory!BU11</f>
        <v>0</v>
      </c>
      <c r="K13" s="55">
        <f>CustomerTransactionHistory!BW11</f>
        <v>0</v>
      </c>
      <c r="L13" s="63">
        <f>CustomerTransactionHistory!CW11</f>
        <v>0</v>
      </c>
      <c r="M13" s="54">
        <f>CustomerTransactionHistory!CV11</f>
        <v>0</v>
      </c>
      <c r="N13" s="56">
        <f>CustomerTransactionHistory!CX11</f>
        <v>0</v>
      </c>
      <c r="O13" s="73">
        <f>CustomerTransactionHistory!DX11</f>
        <v>0</v>
      </c>
      <c r="P13" s="74">
        <f>CustomerTransactionHistory!DW11</f>
        <v>0</v>
      </c>
      <c r="Q13" s="76">
        <f>CustomerTransactionHistory!DY11</f>
        <v>0</v>
      </c>
      <c r="R13" s="53">
        <f>CustomerTransactionHistory!EY11</f>
        <v>0</v>
      </c>
      <c r="S13" s="54">
        <f>CustomerTransactionHistory!EX11</f>
        <v>0</v>
      </c>
      <c r="T13" s="66">
        <f>CustomerTransactionHistory!EZ11</f>
        <v>0</v>
      </c>
      <c r="U13" s="62">
        <f>CustomerTransactionHistory!FZ11</f>
        <v>0</v>
      </c>
      <c r="V13" s="54">
        <f>CustomerTransactionHistory!FY11</f>
        <v>0</v>
      </c>
      <c r="W13" s="55">
        <f>CustomerTransactionHistory!GA11</f>
        <v>0</v>
      </c>
      <c r="X13" s="73">
        <f>CustomerTransactionHistory!HA11</f>
        <v>0</v>
      </c>
      <c r="Y13" s="74">
        <f>CustomerTransactionHistory!GZ11</f>
        <v>0</v>
      </c>
      <c r="Z13" s="76">
        <f>CustomerTransactionHistory!HB11</f>
        <v>0</v>
      </c>
      <c r="AA13" s="53">
        <f>CustomerTransactionHistory!IB11</f>
        <v>0</v>
      </c>
      <c r="AB13" s="54">
        <f>CustomerTransactionHistory!IA11</f>
        <v>0</v>
      </c>
      <c r="AC13" s="66">
        <f>CustomerTransactionHistory!IC11</f>
        <v>0</v>
      </c>
      <c r="AD13" s="53">
        <f>CustomerTransactionHistory!JC11</f>
        <v>0</v>
      </c>
      <c r="AE13" s="54">
        <f>CustomerTransactionHistory!JB11</f>
        <v>0</v>
      </c>
      <c r="AF13" s="66">
        <f>CustomerTransactionHistory!JD11</f>
        <v>0</v>
      </c>
      <c r="AG13" s="53">
        <f>CustomerTransactionHistory!KD11</f>
        <v>0</v>
      </c>
      <c r="AH13" s="54">
        <f>CustomerTransactionHistory!KC11</f>
        <v>0</v>
      </c>
      <c r="AI13" s="66">
        <f>CustomerTransactionHistory!KE11</f>
        <v>0</v>
      </c>
      <c r="AJ13" s="53">
        <f>CustomerTransactionHistory!LE11</f>
        <v>0</v>
      </c>
      <c r="AK13" s="54">
        <f>CustomerTransactionHistory!LD11</f>
        <v>0</v>
      </c>
      <c r="AL13" s="66">
        <f>CustomerTransactionHistory!LF11</f>
        <v>0</v>
      </c>
      <c r="AM13" s="78">
        <f>CustomerTransactionHistory!MF11</f>
        <v>0</v>
      </c>
      <c r="AN13" s="74">
        <f>CustomerTransactionHistory!ME11</f>
        <v>0</v>
      </c>
      <c r="AO13" s="80">
        <f>CustomerTransactionHistory!MG11</f>
        <v>0</v>
      </c>
      <c r="AP13" s="53">
        <f>CustomerTransactionHistory!NG11</f>
        <v>0</v>
      </c>
      <c r="AQ13" s="54">
        <f>CustomerTransactionHistory!NF11</f>
        <v>0</v>
      </c>
      <c r="AR13" s="66">
        <f>CustomerTransactionHistory!NH11</f>
        <v>0</v>
      </c>
      <c r="AS13" s="73">
        <f>CustomerTransactionHistory!OH11</f>
        <v>0</v>
      </c>
      <c r="AT13" s="74">
        <f>CustomerTransactionHistory!OG11</f>
        <v>0</v>
      </c>
      <c r="AU13" s="76">
        <f>CustomerTransactionHistory!OI11</f>
        <v>0</v>
      </c>
      <c r="AV13" s="53">
        <f>CustomerTransactionHistory!PI11</f>
        <v>0</v>
      </c>
      <c r="AW13" s="54">
        <f>CustomerTransactionHistory!PH11</f>
        <v>0</v>
      </c>
      <c r="AX13" s="66">
        <f>CustomerTransactionHistory!PJ11</f>
        <v>0</v>
      </c>
      <c r="AY13" s="73">
        <f>CustomerTransactionHistory!QJ11</f>
        <v>0</v>
      </c>
      <c r="AZ13" s="74">
        <f>CustomerTransactionHistory!QI11</f>
        <v>0</v>
      </c>
      <c r="BA13" s="76">
        <f>CustomerTransactionHistory!QK11</f>
        <v>0</v>
      </c>
      <c r="BB13" s="53">
        <f>CustomerTransactionHistory!RK11</f>
        <v>0</v>
      </c>
      <c r="BC13" s="54">
        <f>CustomerTransactionHistory!RJ11</f>
        <v>0</v>
      </c>
      <c r="BD13" s="66">
        <f>CustomerTransactionHistory!RL11</f>
        <v>0</v>
      </c>
      <c r="BE13" s="73">
        <f>CustomerTransactionHistory!TM11</f>
        <v>0</v>
      </c>
      <c r="BF13" s="74">
        <f>CustomerTransactionHistory!TL11</f>
        <v>0</v>
      </c>
      <c r="BG13" s="76">
        <f>CustomerTransactionHistory!TN11</f>
        <v>0</v>
      </c>
      <c r="BH13" s="73">
        <f>CustomerTransactionHistory!UN11</f>
        <v>0</v>
      </c>
      <c r="BI13" s="74">
        <f>CustomerTransactionHistory!UM11</f>
        <v>0</v>
      </c>
      <c r="BJ13" s="76">
        <f>CustomerTransactionHistory!UO11</f>
        <v>0</v>
      </c>
      <c r="BK13" s="68">
        <f t="shared" si="0"/>
        <v>0</v>
      </c>
    </row>
    <row r="14" spans="1:63" ht="15" customHeight="1">
      <c r="A14" s="52">
        <v>9</v>
      </c>
      <c r="B14" s="8">
        <f>Others!A10</f>
        <v>0</v>
      </c>
      <c r="C14" s="53">
        <f>CustomerTransactionHistory!T12</f>
        <v>0</v>
      </c>
      <c r="D14" s="54">
        <f>CustomerTransactionHistory!S12</f>
        <v>0</v>
      </c>
      <c r="E14" s="55">
        <f>CustomerTransactionHistory!U12</f>
        <v>0</v>
      </c>
      <c r="F14" s="53">
        <f>CustomerTransactionHistory!AU12</f>
        <v>0</v>
      </c>
      <c r="G14" s="54">
        <f>CustomerTransactionHistory!AT12</f>
        <v>0</v>
      </c>
      <c r="H14" s="56">
        <f>CustomerTransactionHistory!AV12</f>
        <v>0</v>
      </c>
      <c r="I14" s="62">
        <f>CustomerTransactionHistory!BV12</f>
        <v>0</v>
      </c>
      <c r="J14" s="54">
        <f>CustomerTransactionHistory!BU12</f>
        <v>0</v>
      </c>
      <c r="K14" s="55">
        <f>CustomerTransactionHistory!BW12</f>
        <v>0</v>
      </c>
      <c r="L14" s="63">
        <f>CustomerTransactionHistory!CW12</f>
        <v>0</v>
      </c>
      <c r="M14" s="54">
        <f>CustomerTransactionHistory!CV12</f>
        <v>0</v>
      </c>
      <c r="N14" s="56">
        <f>CustomerTransactionHistory!CX12</f>
        <v>0</v>
      </c>
      <c r="O14" s="73">
        <f>CustomerTransactionHistory!DX12</f>
        <v>0</v>
      </c>
      <c r="P14" s="74">
        <f>CustomerTransactionHistory!DW12</f>
        <v>0</v>
      </c>
      <c r="Q14" s="76">
        <f>CustomerTransactionHistory!DY12</f>
        <v>0</v>
      </c>
      <c r="R14" s="53">
        <f>CustomerTransactionHistory!EY12</f>
        <v>0</v>
      </c>
      <c r="S14" s="54">
        <f>CustomerTransactionHistory!EX12</f>
        <v>0</v>
      </c>
      <c r="T14" s="66">
        <f>CustomerTransactionHistory!EZ12</f>
        <v>0</v>
      </c>
      <c r="U14" s="62">
        <f>CustomerTransactionHistory!FZ12</f>
        <v>0</v>
      </c>
      <c r="V14" s="54">
        <f>CustomerTransactionHistory!FY12</f>
        <v>0</v>
      </c>
      <c r="W14" s="55">
        <f>CustomerTransactionHistory!GA12</f>
        <v>0</v>
      </c>
      <c r="X14" s="73">
        <f>CustomerTransactionHistory!HA12</f>
        <v>0</v>
      </c>
      <c r="Y14" s="74">
        <f>CustomerTransactionHistory!GZ12</f>
        <v>0</v>
      </c>
      <c r="Z14" s="76">
        <f>CustomerTransactionHistory!HB12</f>
        <v>0</v>
      </c>
      <c r="AA14" s="53">
        <f>CustomerTransactionHistory!IB12</f>
        <v>0</v>
      </c>
      <c r="AB14" s="54">
        <f>CustomerTransactionHistory!IA12</f>
        <v>0</v>
      </c>
      <c r="AC14" s="66">
        <f>CustomerTransactionHistory!IC12</f>
        <v>0</v>
      </c>
      <c r="AD14" s="53">
        <f>CustomerTransactionHistory!JC12</f>
        <v>0</v>
      </c>
      <c r="AE14" s="54">
        <f>CustomerTransactionHistory!JB12</f>
        <v>0</v>
      </c>
      <c r="AF14" s="66">
        <f>CustomerTransactionHistory!JD12</f>
        <v>0</v>
      </c>
      <c r="AG14" s="53">
        <f>CustomerTransactionHistory!KD12</f>
        <v>0</v>
      </c>
      <c r="AH14" s="54">
        <f>CustomerTransactionHistory!KC12</f>
        <v>0</v>
      </c>
      <c r="AI14" s="66">
        <f>CustomerTransactionHistory!KE12</f>
        <v>0</v>
      </c>
      <c r="AJ14" s="53">
        <f>CustomerTransactionHistory!LE12</f>
        <v>0</v>
      </c>
      <c r="AK14" s="54">
        <f>CustomerTransactionHistory!LD12</f>
        <v>0</v>
      </c>
      <c r="AL14" s="66">
        <f>CustomerTransactionHistory!LF12</f>
        <v>0</v>
      </c>
      <c r="AM14" s="78">
        <f>CustomerTransactionHistory!MF12</f>
        <v>0</v>
      </c>
      <c r="AN14" s="74">
        <f>CustomerTransactionHistory!ME12</f>
        <v>0</v>
      </c>
      <c r="AO14" s="80">
        <f>CustomerTransactionHistory!MG12</f>
        <v>0</v>
      </c>
      <c r="AP14" s="53">
        <f>CustomerTransactionHistory!NG12</f>
        <v>0</v>
      </c>
      <c r="AQ14" s="54">
        <f>CustomerTransactionHistory!NF12</f>
        <v>0</v>
      </c>
      <c r="AR14" s="66">
        <f>CustomerTransactionHistory!NH12</f>
        <v>0</v>
      </c>
      <c r="AS14" s="73">
        <f>CustomerTransactionHistory!OH12</f>
        <v>0</v>
      </c>
      <c r="AT14" s="74">
        <f>CustomerTransactionHistory!OG12</f>
        <v>0</v>
      </c>
      <c r="AU14" s="76">
        <f>CustomerTransactionHistory!OI12</f>
        <v>0</v>
      </c>
      <c r="AV14" s="53">
        <f>CustomerTransactionHistory!PI12</f>
        <v>0</v>
      </c>
      <c r="AW14" s="54">
        <f>CustomerTransactionHistory!PH12</f>
        <v>0</v>
      </c>
      <c r="AX14" s="66">
        <f>CustomerTransactionHistory!PJ12</f>
        <v>0</v>
      </c>
      <c r="AY14" s="73">
        <f>CustomerTransactionHistory!QJ12</f>
        <v>0</v>
      </c>
      <c r="AZ14" s="74">
        <f>CustomerTransactionHistory!QI12</f>
        <v>0</v>
      </c>
      <c r="BA14" s="76">
        <f>CustomerTransactionHistory!QK12</f>
        <v>0</v>
      </c>
      <c r="BB14" s="53">
        <f>CustomerTransactionHistory!RK12</f>
        <v>0</v>
      </c>
      <c r="BC14" s="54">
        <f>CustomerTransactionHistory!RJ12</f>
        <v>0</v>
      </c>
      <c r="BD14" s="66">
        <f>CustomerTransactionHistory!RL12</f>
        <v>0</v>
      </c>
      <c r="BE14" s="73">
        <f>CustomerTransactionHistory!TM12</f>
        <v>0</v>
      </c>
      <c r="BF14" s="74">
        <f>CustomerTransactionHistory!TL12</f>
        <v>0</v>
      </c>
      <c r="BG14" s="76">
        <f>CustomerTransactionHistory!TN12</f>
        <v>0</v>
      </c>
      <c r="BH14" s="73">
        <f>CustomerTransactionHistory!UN12</f>
        <v>0</v>
      </c>
      <c r="BI14" s="74">
        <f>CustomerTransactionHistory!UM12</f>
        <v>0</v>
      </c>
      <c r="BJ14" s="76">
        <f>CustomerTransactionHistory!UO12</f>
        <v>0</v>
      </c>
      <c r="BK14" s="68">
        <f t="shared" si="0"/>
        <v>0</v>
      </c>
    </row>
    <row r="15" spans="1:63" ht="15" customHeight="1">
      <c r="A15" s="52">
        <v>10</v>
      </c>
      <c r="B15" s="8">
        <f>Others!A11</f>
        <v>0</v>
      </c>
      <c r="C15" s="53">
        <f>CustomerTransactionHistory!T13</f>
        <v>0</v>
      </c>
      <c r="D15" s="54">
        <f>CustomerTransactionHistory!S13</f>
        <v>0</v>
      </c>
      <c r="E15" s="55">
        <f>CustomerTransactionHistory!U13</f>
        <v>0</v>
      </c>
      <c r="F15" s="53">
        <f>CustomerTransactionHistory!AU13</f>
        <v>0</v>
      </c>
      <c r="G15" s="54">
        <f>CustomerTransactionHistory!AT13</f>
        <v>0</v>
      </c>
      <c r="H15" s="56">
        <f>CustomerTransactionHistory!AV13</f>
        <v>0</v>
      </c>
      <c r="I15" s="62">
        <f>CustomerTransactionHistory!BV13</f>
        <v>0</v>
      </c>
      <c r="J15" s="54">
        <f>CustomerTransactionHistory!BU13</f>
        <v>0</v>
      </c>
      <c r="K15" s="55">
        <f>CustomerTransactionHistory!BW13</f>
        <v>0</v>
      </c>
      <c r="L15" s="63">
        <f>CustomerTransactionHistory!CW13</f>
        <v>0</v>
      </c>
      <c r="M15" s="54">
        <f>CustomerTransactionHistory!CV13</f>
        <v>0</v>
      </c>
      <c r="N15" s="56">
        <f>CustomerTransactionHistory!CX13</f>
        <v>0</v>
      </c>
      <c r="O15" s="73">
        <f>CustomerTransactionHistory!DX13</f>
        <v>0</v>
      </c>
      <c r="P15" s="74">
        <f>CustomerTransactionHistory!DW13</f>
        <v>0</v>
      </c>
      <c r="Q15" s="76">
        <f>CustomerTransactionHistory!DY13</f>
        <v>0</v>
      </c>
      <c r="R15" s="53">
        <f>CustomerTransactionHistory!EY13</f>
        <v>0</v>
      </c>
      <c r="S15" s="54">
        <f>CustomerTransactionHistory!EX13</f>
        <v>0</v>
      </c>
      <c r="T15" s="66">
        <f>CustomerTransactionHistory!EZ13</f>
        <v>0</v>
      </c>
      <c r="U15" s="62">
        <f>CustomerTransactionHistory!FZ13</f>
        <v>0</v>
      </c>
      <c r="V15" s="54">
        <f>CustomerTransactionHistory!FY13</f>
        <v>0</v>
      </c>
      <c r="W15" s="55">
        <f>CustomerTransactionHistory!GA13</f>
        <v>0</v>
      </c>
      <c r="X15" s="73">
        <f>CustomerTransactionHistory!HA13</f>
        <v>0</v>
      </c>
      <c r="Y15" s="74">
        <f>CustomerTransactionHistory!GZ13</f>
        <v>0</v>
      </c>
      <c r="Z15" s="76">
        <f>CustomerTransactionHistory!HB13</f>
        <v>0</v>
      </c>
      <c r="AA15" s="53">
        <f>CustomerTransactionHistory!IB13</f>
        <v>0</v>
      </c>
      <c r="AB15" s="54">
        <f>CustomerTransactionHistory!IA13</f>
        <v>0</v>
      </c>
      <c r="AC15" s="66">
        <f>CustomerTransactionHistory!IC13</f>
        <v>0</v>
      </c>
      <c r="AD15" s="53">
        <f>CustomerTransactionHistory!JC13</f>
        <v>0</v>
      </c>
      <c r="AE15" s="54">
        <f>CustomerTransactionHistory!JB13</f>
        <v>0</v>
      </c>
      <c r="AF15" s="66">
        <f>CustomerTransactionHistory!JD13</f>
        <v>0</v>
      </c>
      <c r="AG15" s="53">
        <f>CustomerTransactionHistory!KD13</f>
        <v>0</v>
      </c>
      <c r="AH15" s="54">
        <f>CustomerTransactionHistory!KC13</f>
        <v>0</v>
      </c>
      <c r="AI15" s="66">
        <f>CustomerTransactionHistory!KE13</f>
        <v>0</v>
      </c>
      <c r="AJ15" s="53">
        <f>CustomerTransactionHistory!LE13</f>
        <v>0</v>
      </c>
      <c r="AK15" s="54">
        <f>CustomerTransactionHistory!LD13</f>
        <v>0</v>
      </c>
      <c r="AL15" s="66">
        <f>CustomerTransactionHistory!LF13</f>
        <v>0</v>
      </c>
      <c r="AM15" s="78">
        <f>CustomerTransactionHistory!MF13</f>
        <v>0</v>
      </c>
      <c r="AN15" s="74">
        <f>CustomerTransactionHistory!ME13</f>
        <v>0</v>
      </c>
      <c r="AO15" s="80">
        <f>CustomerTransactionHistory!MG13</f>
        <v>0</v>
      </c>
      <c r="AP15" s="53">
        <f>CustomerTransactionHistory!NG13</f>
        <v>0</v>
      </c>
      <c r="AQ15" s="54">
        <f>CustomerTransactionHistory!NF13</f>
        <v>0</v>
      </c>
      <c r="AR15" s="66">
        <f>CustomerTransactionHistory!NH13</f>
        <v>0</v>
      </c>
      <c r="AS15" s="73">
        <f>CustomerTransactionHistory!OH13</f>
        <v>0</v>
      </c>
      <c r="AT15" s="74">
        <f>CustomerTransactionHistory!OG13</f>
        <v>0</v>
      </c>
      <c r="AU15" s="76">
        <f>CustomerTransactionHistory!OI13</f>
        <v>0</v>
      </c>
      <c r="AV15" s="53">
        <f>CustomerTransactionHistory!PI13</f>
        <v>0</v>
      </c>
      <c r="AW15" s="54">
        <f>CustomerTransactionHistory!PH13</f>
        <v>0</v>
      </c>
      <c r="AX15" s="66">
        <f>CustomerTransactionHistory!PJ13</f>
        <v>0</v>
      </c>
      <c r="AY15" s="73">
        <f>CustomerTransactionHistory!QJ13</f>
        <v>0</v>
      </c>
      <c r="AZ15" s="74">
        <f>CustomerTransactionHistory!QI13</f>
        <v>0</v>
      </c>
      <c r="BA15" s="76">
        <f>CustomerTransactionHistory!QK13</f>
        <v>0</v>
      </c>
      <c r="BB15" s="53">
        <f>CustomerTransactionHistory!RK13</f>
        <v>0</v>
      </c>
      <c r="BC15" s="54">
        <f>CustomerTransactionHistory!RJ13</f>
        <v>0</v>
      </c>
      <c r="BD15" s="66">
        <f>CustomerTransactionHistory!RL13</f>
        <v>0</v>
      </c>
      <c r="BE15" s="73">
        <f>CustomerTransactionHistory!TM13</f>
        <v>0</v>
      </c>
      <c r="BF15" s="74">
        <f>CustomerTransactionHistory!TL13</f>
        <v>0</v>
      </c>
      <c r="BG15" s="76">
        <f>CustomerTransactionHistory!TN13</f>
        <v>0</v>
      </c>
      <c r="BH15" s="73">
        <f>CustomerTransactionHistory!UN13</f>
        <v>0</v>
      </c>
      <c r="BI15" s="74">
        <f>CustomerTransactionHistory!UM13</f>
        <v>0</v>
      </c>
      <c r="BJ15" s="76">
        <f>CustomerTransactionHistory!UO13</f>
        <v>0</v>
      </c>
      <c r="BK15" s="68">
        <f t="shared" si="0"/>
        <v>0</v>
      </c>
    </row>
    <row r="16" spans="1:63" ht="15" customHeight="1">
      <c r="A16" s="52">
        <v>11</v>
      </c>
      <c r="B16" s="8">
        <f>Others!A12</f>
        <v>0</v>
      </c>
      <c r="C16" s="53">
        <f>CustomerTransactionHistory!T14</f>
        <v>0</v>
      </c>
      <c r="D16" s="54">
        <f>CustomerTransactionHistory!S14</f>
        <v>0</v>
      </c>
      <c r="E16" s="55">
        <f>CustomerTransactionHistory!U14</f>
        <v>0</v>
      </c>
      <c r="F16" s="53">
        <f>CustomerTransactionHistory!AU14</f>
        <v>0</v>
      </c>
      <c r="G16" s="54">
        <f>CustomerTransactionHistory!AT14</f>
        <v>0</v>
      </c>
      <c r="H16" s="56">
        <f>CustomerTransactionHistory!AV14</f>
        <v>0</v>
      </c>
      <c r="I16" s="62">
        <f>CustomerTransactionHistory!BV14</f>
        <v>0</v>
      </c>
      <c r="J16" s="54">
        <f>CustomerTransactionHistory!BU14</f>
        <v>0</v>
      </c>
      <c r="K16" s="55">
        <f>CustomerTransactionHistory!BW14</f>
        <v>0</v>
      </c>
      <c r="L16" s="63">
        <f>CustomerTransactionHistory!CW14</f>
        <v>0</v>
      </c>
      <c r="M16" s="54">
        <f>CustomerTransactionHistory!CV14</f>
        <v>0</v>
      </c>
      <c r="N16" s="56">
        <f>CustomerTransactionHistory!CX14</f>
        <v>0</v>
      </c>
      <c r="O16" s="73">
        <f>CustomerTransactionHistory!DX14</f>
        <v>0</v>
      </c>
      <c r="P16" s="74">
        <f>CustomerTransactionHistory!DW14</f>
        <v>0</v>
      </c>
      <c r="Q16" s="76">
        <f>CustomerTransactionHistory!DY14</f>
        <v>0</v>
      </c>
      <c r="R16" s="53">
        <f>CustomerTransactionHistory!EY14</f>
        <v>0</v>
      </c>
      <c r="S16" s="54">
        <f>CustomerTransactionHistory!EX14</f>
        <v>0</v>
      </c>
      <c r="T16" s="66">
        <f>CustomerTransactionHistory!EZ14</f>
        <v>0</v>
      </c>
      <c r="U16" s="62">
        <f>CustomerTransactionHistory!FZ14</f>
        <v>0</v>
      </c>
      <c r="V16" s="54">
        <f>CustomerTransactionHistory!FY14</f>
        <v>0</v>
      </c>
      <c r="W16" s="55">
        <f>CustomerTransactionHistory!GA14</f>
        <v>0</v>
      </c>
      <c r="X16" s="73">
        <f>CustomerTransactionHistory!HA14</f>
        <v>0</v>
      </c>
      <c r="Y16" s="74">
        <f>CustomerTransactionHistory!GZ14</f>
        <v>0</v>
      </c>
      <c r="Z16" s="76">
        <f>CustomerTransactionHistory!HB14</f>
        <v>0</v>
      </c>
      <c r="AA16" s="53">
        <f>CustomerTransactionHistory!IB14</f>
        <v>0</v>
      </c>
      <c r="AB16" s="54">
        <f>CustomerTransactionHistory!IA14</f>
        <v>0</v>
      </c>
      <c r="AC16" s="66">
        <f>CustomerTransactionHistory!IC14</f>
        <v>0</v>
      </c>
      <c r="AD16" s="53">
        <f>CustomerTransactionHistory!JC14</f>
        <v>0</v>
      </c>
      <c r="AE16" s="54">
        <f>CustomerTransactionHistory!JB14</f>
        <v>0</v>
      </c>
      <c r="AF16" s="66">
        <f>CustomerTransactionHistory!JD14</f>
        <v>0</v>
      </c>
      <c r="AG16" s="53">
        <f>CustomerTransactionHistory!KD14</f>
        <v>0</v>
      </c>
      <c r="AH16" s="54">
        <f>CustomerTransactionHistory!KC14</f>
        <v>0</v>
      </c>
      <c r="AI16" s="66">
        <f>CustomerTransactionHistory!KE14</f>
        <v>0</v>
      </c>
      <c r="AJ16" s="53">
        <f>CustomerTransactionHistory!LE14</f>
        <v>0</v>
      </c>
      <c r="AK16" s="54">
        <f>CustomerTransactionHistory!LD14</f>
        <v>0</v>
      </c>
      <c r="AL16" s="66">
        <f>CustomerTransactionHistory!LF14</f>
        <v>0</v>
      </c>
      <c r="AM16" s="78">
        <f>CustomerTransactionHistory!MF14</f>
        <v>0</v>
      </c>
      <c r="AN16" s="74">
        <f>CustomerTransactionHistory!ME14</f>
        <v>0</v>
      </c>
      <c r="AO16" s="80">
        <f>CustomerTransactionHistory!MG14</f>
        <v>0</v>
      </c>
      <c r="AP16" s="53">
        <f>CustomerTransactionHistory!NG14</f>
        <v>0</v>
      </c>
      <c r="AQ16" s="54">
        <f>CustomerTransactionHistory!NF14</f>
        <v>0</v>
      </c>
      <c r="AR16" s="66">
        <f>CustomerTransactionHistory!NH14</f>
        <v>0</v>
      </c>
      <c r="AS16" s="73">
        <f>CustomerTransactionHistory!OH14</f>
        <v>0</v>
      </c>
      <c r="AT16" s="74">
        <f>CustomerTransactionHistory!OG14</f>
        <v>0</v>
      </c>
      <c r="AU16" s="76">
        <f>CustomerTransactionHistory!OI14</f>
        <v>0</v>
      </c>
      <c r="AV16" s="53">
        <f>CustomerTransactionHistory!PI14</f>
        <v>0</v>
      </c>
      <c r="AW16" s="54">
        <f>CustomerTransactionHistory!PH14</f>
        <v>0</v>
      </c>
      <c r="AX16" s="66">
        <f>CustomerTransactionHistory!PJ14</f>
        <v>0</v>
      </c>
      <c r="AY16" s="73">
        <f>CustomerTransactionHistory!QJ14</f>
        <v>0</v>
      </c>
      <c r="AZ16" s="74">
        <f>CustomerTransactionHistory!QI14</f>
        <v>0</v>
      </c>
      <c r="BA16" s="76">
        <f>CustomerTransactionHistory!QK14</f>
        <v>0</v>
      </c>
      <c r="BB16" s="53">
        <f>CustomerTransactionHistory!RK14</f>
        <v>0</v>
      </c>
      <c r="BC16" s="54">
        <f>CustomerTransactionHistory!RJ14</f>
        <v>0</v>
      </c>
      <c r="BD16" s="66">
        <f>CustomerTransactionHistory!RL14</f>
        <v>0</v>
      </c>
      <c r="BE16" s="73">
        <f>CustomerTransactionHistory!TM14</f>
        <v>0</v>
      </c>
      <c r="BF16" s="74">
        <f>CustomerTransactionHistory!TL14</f>
        <v>0</v>
      </c>
      <c r="BG16" s="76">
        <f>CustomerTransactionHistory!TN14</f>
        <v>0</v>
      </c>
      <c r="BH16" s="73">
        <f>CustomerTransactionHistory!UN14</f>
        <v>0</v>
      </c>
      <c r="BI16" s="74">
        <f>CustomerTransactionHistory!UM14</f>
        <v>0</v>
      </c>
      <c r="BJ16" s="76">
        <f>CustomerTransactionHistory!UO14</f>
        <v>0</v>
      </c>
      <c r="BK16" s="68">
        <f t="shared" si="0"/>
        <v>0</v>
      </c>
    </row>
    <row r="17" spans="1:63" ht="15" customHeight="1">
      <c r="A17" s="52">
        <v>12</v>
      </c>
      <c r="B17" s="8">
        <f>Others!A13</f>
        <v>0</v>
      </c>
      <c r="C17" s="53">
        <f>CustomerTransactionHistory!T15</f>
        <v>0</v>
      </c>
      <c r="D17" s="54">
        <f>CustomerTransactionHistory!S15</f>
        <v>0</v>
      </c>
      <c r="E17" s="55">
        <f>CustomerTransactionHistory!U15</f>
        <v>0</v>
      </c>
      <c r="F17" s="53">
        <f>CustomerTransactionHistory!AU15</f>
        <v>0</v>
      </c>
      <c r="G17" s="54">
        <f>CustomerTransactionHistory!AT15</f>
        <v>0</v>
      </c>
      <c r="H17" s="56">
        <f>CustomerTransactionHistory!AV15</f>
        <v>0</v>
      </c>
      <c r="I17" s="62">
        <f>CustomerTransactionHistory!BV15</f>
        <v>0</v>
      </c>
      <c r="J17" s="54">
        <f>CustomerTransactionHistory!BU15</f>
        <v>0</v>
      </c>
      <c r="K17" s="55">
        <f>CustomerTransactionHistory!BW15</f>
        <v>0</v>
      </c>
      <c r="L17" s="63">
        <f>CustomerTransactionHistory!CW15</f>
        <v>0</v>
      </c>
      <c r="M17" s="54">
        <f>CustomerTransactionHistory!CV15</f>
        <v>0</v>
      </c>
      <c r="N17" s="56">
        <f>CustomerTransactionHistory!CX15</f>
        <v>0</v>
      </c>
      <c r="O17" s="73">
        <f>CustomerTransactionHistory!DX15</f>
        <v>0</v>
      </c>
      <c r="P17" s="74">
        <f>CustomerTransactionHistory!DW15</f>
        <v>0</v>
      </c>
      <c r="Q17" s="76">
        <f>CustomerTransactionHistory!DY15</f>
        <v>0</v>
      </c>
      <c r="R17" s="53">
        <f>CustomerTransactionHistory!EY15</f>
        <v>0</v>
      </c>
      <c r="S17" s="54">
        <f>CustomerTransactionHistory!EX15</f>
        <v>0</v>
      </c>
      <c r="T17" s="66">
        <f>CustomerTransactionHistory!EZ15</f>
        <v>0</v>
      </c>
      <c r="U17" s="62">
        <f>CustomerTransactionHistory!FZ15</f>
        <v>0</v>
      </c>
      <c r="V17" s="54">
        <f>CustomerTransactionHistory!FY15</f>
        <v>0</v>
      </c>
      <c r="W17" s="55">
        <f>CustomerTransactionHistory!GA15</f>
        <v>0</v>
      </c>
      <c r="X17" s="73">
        <f>CustomerTransactionHistory!HA15</f>
        <v>0</v>
      </c>
      <c r="Y17" s="74">
        <f>CustomerTransactionHistory!GZ15</f>
        <v>0</v>
      </c>
      <c r="Z17" s="76">
        <f>CustomerTransactionHistory!HB15</f>
        <v>0</v>
      </c>
      <c r="AA17" s="53">
        <f>CustomerTransactionHistory!IB15</f>
        <v>0</v>
      </c>
      <c r="AB17" s="54">
        <f>CustomerTransactionHistory!IA15</f>
        <v>0</v>
      </c>
      <c r="AC17" s="66">
        <f>CustomerTransactionHistory!IC15</f>
        <v>0</v>
      </c>
      <c r="AD17" s="53">
        <f>CustomerTransactionHistory!JC15</f>
        <v>0</v>
      </c>
      <c r="AE17" s="54">
        <f>CustomerTransactionHistory!JB15</f>
        <v>0</v>
      </c>
      <c r="AF17" s="66">
        <f>CustomerTransactionHistory!JD15</f>
        <v>0</v>
      </c>
      <c r="AG17" s="53">
        <f>CustomerTransactionHistory!KD15</f>
        <v>0</v>
      </c>
      <c r="AH17" s="54">
        <f>CustomerTransactionHistory!KC15</f>
        <v>0</v>
      </c>
      <c r="AI17" s="66">
        <f>CustomerTransactionHistory!KE15</f>
        <v>0</v>
      </c>
      <c r="AJ17" s="53">
        <f>CustomerTransactionHistory!LE15</f>
        <v>0</v>
      </c>
      <c r="AK17" s="54">
        <f>CustomerTransactionHistory!LD15</f>
        <v>0</v>
      </c>
      <c r="AL17" s="66">
        <f>CustomerTransactionHistory!LF15</f>
        <v>0</v>
      </c>
      <c r="AM17" s="78">
        <f>CustomerTransactionHistory!MF15</f>
        <v>0</v>
      </c>
      <c r="AN17" s="74">
        <f>CustomerTransactionHistory!ME15</f>
        <v>0</v>
      </c>
      <c r="AO17" s="80">
        <f>CustomerTransactionHistory!MG15</f>
        <v>0</v>
      </c>
      <c r="AP17" s="53">
        <f>CustomerTransactionHistory!NG15</f>
        <v>0</v>
      </c>
      <c r="AQ17" s="54">
        <f>CustomerTransactionHistory!NF15</f>
        <v>0</v>
      </c>
      <c r="AR17" s="66">
        <f>CustomerTransactionHistory!NH15</f>
        <v>0</v>
      </c>
      <c r="AS17" s="73">
        <f>CustomerTransactionHistory!OH15</f>
        <v>0</v>
      </c>
      <c r="AT17" s="74">
        <f>CustomerTransactionHistory!OG15</f>
        <v>0</v>
      </c>
      <c r="AU17" s="76">
        <f>CustomerTransactionHistory!OI15</f>
        <v>0</v>
      </c>
      <c r="AV17" s="53">
        <f>CustomerTransactionHistory!PI15</f>
        <v>0</v>
      </c>
      <c r="AW17" s="54">
        <f>CustomerTransactionHistory!PH15</f>
        <v>0</v>
      </c>
      <c r="AX17" s="66">
        <f>CustomerTransactionHistory!PJ15</f>
        <v>0</v>
      </c>
      <c r="AY17" s="73">
        <f>CustomerTransactionHistory!QJ15</f>
        <v>0</v>
      </c>
      <c r="AZ17" s="74">
        <f>CustomerTransactionHistory!QI15</f>
        <v>0</v>
      </c>
      <c r="BA17" s="76">
        <f>CustomerTransactionHistory!QK15</f>
        <v>0</v>
      </c>
      <c r="BB17" s="53">
        <f>CustomerTransactionHistory!RK15</f>
        <v>0</v>
      </c>
      <c r="BC17" s="54">
        <f>CustomerTransactionHistory!RJ15</f>
        <v>0</v>
      </c>
      <c r="BD17" s="66">
        <f>CustomerTransactionHistory!RL15</f>
        <v>0</v>
      </c>
      <c r="BE17" s="73">
        <f>CustomerTransactionHistory!TM15</f>
        <v>0</v>
      </c>
      <c r="BF17" s="74">
        <f>CustomerTransactionHistory!TL15</f>
        <v>0</v>
      </c>
      <c r="BG17" s="76">
        <f>CustomerTransactionHistory!TN15</f>
        <v>0</v>
      </c>
      <c r="BH17" s="73">
        <f>CustomerTransactionHistory!UN15</f>
        <v>0</v>
      </c>
      <c r="BI17" s="74">
        <f>CustomerTransactionHistory!UM15</f>
        <v>0</v>
      </c>
      <c r="BJ17" s="76">
        <f>CustomerTransactionHistory!UO15</f>
        <v>0</v>
      </c>
      <c r="BK17" s="68">
        <f t="shared" si="0"/>
        <v>0</v>
      </c>
    </row>
    <row r="18" spans="1:63" ht="15" customHeight="1">
      <c r="A18" s="52">
        <v>13</v>
      </c>
      <c r="B18" s="8">
        <f>Others!A14</f>
        <v>0</v>
      </c>
      <c r="C18" s="53">
        <f>CustomerTransactionHistory!T16</f>
        <v>0</v>
      </c>
      <c r="D18" s="54">
        <f>CustomerTransactionHistory!S16</f>
        <v>0</v>
      </c>
      <c r="E18" s="55">
        <f>CustomerTransactionHistory!U16</f>
        <v>0</v>
      </c>
      <c r="F18" s="53">
        <f>CustomerTransactionHistory!AU16</f>
        <v>0</v>
      </c>
      <c r="G18" s="54">
        <f>CustomerTransactionHistory!AT16</f>
        <v>0</v>
      </c>
      <c r="H18" s="56">
        <f>CustomerTransactionHistory!AV16</f>
        <v>0</v>
      </c>
      <c r="I18" s="62">
        <f>CustomerTransactionHistory!BV16</f>
        <v>0</v>
      </c>
      <c r="J18" s="54">
        <f>CustomerTransactionHistory!BU16</f>
        <v>0</v>
      </c>
      <c r="K18" s="55">
        <f>CustomerTransactionHistory!BW16</f>
        <v>0</v>
      </c>
      <c r="L18" s="63">
        <f>CustomerTransactionHistory!CW16</f>
        <v>0</v>
      </c>
      <c r="M18" s="54">
        <f>CustomerTransactionHistory!CV16</f>
        <v>0</v>
      </c>
      <c r="N18" s="56">
        <f>CustomerTransactionHistory!CX16</f>
        <v>0</v>
      </c>
      <c r="O18" s="73">
        <f>CustomerTransactionHistory!DX16</f>
        <v>0</v>
      </c>
      <c r="P18" s="74">
        <f>CustomerTransactionHistory!DW16</f>
        <v>0</v>
      </c>
      <c r="Q18" s="76">
        <f>CustomerTransactionHistory!DY16</f>
        <v>0</v>
      </c>
      <c r="R18" s="53">
        <f>CustomerTransactionHistory!EY16</f>
        <v>0</v>
      </c>
      <c r="S18" s="54">
        <f>CustomerTransactionHistory!EX16</f>
        <v>0</v>
      </c>
      <c r="T18" s="66">
        <f>CustomerTransactionHistory!EZ16</f>
        <v>0</v>
      </c>
      <c r="U18" s="62">
        <f>CustomerTransactionHistory!FZ16</f>
        <v>0</v>
      </c>
      <c r="V18" s="54">
        <f>CustomerTransactionHistory!FY16</f>
        <v>0</v>
      </c>
      <c r="W18" s="55">
        <f>CustomerTransactionHistory!GA16</f>
        <v>0</v>
      </c>
      <c r="X18" s="73">
        <f>CustomerTransactionHistory!HA16</f>
        <v>0</v>
      </c>
      <c r="Y18" s="74">
        <f>CustomerTransactionHistory!GZ16</f>
        <v>0</v>
      </c>
      <c r="Z18" s="76">
        <f>CustomerTransactionHistory!HB16</f>
        <v>0</v>
      </c>
      <c r="AA18" s="53">
        <f>CustomerTransactionHistory!IB16</f>
        <v>0</v>
      </c>
      <c r="AB18" s="54">
        <f>CustomerTransactionHistory!IA16</f>
        <v>0</v>
      </c>
      <c r="AC18" s="66">
        <f>CustomerTransactionHistory!IC16</f>
        <v>0</v>
      </c>
      <c r="AD18" s="53">
        <f>CustomerTransactionHistory!JC16</f>
        <v>0</v>
      </c>
      <c r="AE18" s="54">
        <f>CustomerTransactionHistory!JB16</f>
        <v>0</v>
      </c>
      <c r="AF18" s="66">
        <f>CustomerTransactionHistory!JD16</f>
        <v>0</v>
      </c>
      <c r="AG18" s="53">
        <f>CustomerTransactionHistory!KD16</f>
        <v>0</v>
      </c>
      <c r="AH18" s="54">
        <f>CustomerTransactionHistory!KC16</f>
        <v>0</v>
      </c>
      <c r="AI18" s="66">
        <f>CustomerTransactionHistory!KE16</f>
        <v>0</v>
      </c>
      <c r="AJ18" s="53">
        <f>CustomerTransactionHistory!LE16</f>
        <v>0</v>
      </c>
      <c r="AK18" s="54">
        <f>CustomerTransactionHistory!LD16</f>
        <v>0</v>
      </c>
      <c r="AL18" s="66">
        <f>CustomerTransactionHistory!LF16</f>
        <v>0</v>
      </c>
      <c r="AM18" s="78">
        <f>CustomerTransactionHistory!MF16</f>
        <v>0</v>
      </c>
      <c r="AN18" s="74">
        <f>CustomerTransactionHistory!ME16</f>
        <v>0</v>
      </c>
      <c r="AO18" s="80">
        <f>CustomerTransactionHistory!MG16</f>
        <v>0</v>
      </c>
      <c r="AP18" s="53">
        <f>CustomerTransactionHistory!NG16</f>
        <v>0</v>
      </c>
      <c r="AQ18" s="54">
        <f>CustomerTransactionHistory!NF16</f>
        <v>0</v>
      </c>
      <c r="AR18" s="66">
        <f>CustomerTransactionHistory!NH16</f>
        <v>0</v>
      </c>
      <c r="AS18" s="73">
        <f>CustomerTransactionHistory!OH16</f>
        <v>0</v>
      </c>
      <c r="AT18" s="74">
        <f>CustomerTransactionHistory!OG16</f>
        <v>0</v>
      </c>
      <c r="AU18" s="76">
        <f>CustomerTransactionHistory!OI16</f>
        <v>0</v>
      </c>
      <c r="AV18" s="53">
        <f>CustomerTransactionHistory!PI16</f>
        <v>0</v>
      </c>
      <c r="AW18" s="54">
        <f>CustomerTransactionHistory!PH16</f>
        <v>0</v>
      </c>
      <c r="AX18" s="66">
        <f>CustomerTransactionHistory!PJ16</f>
        <v>0</v>
      </c>
      <c r="AY18" s="73">
        <f>CustomerTransactionHistory!QJ16</f>
        <v>0</v>
      </c>
      <c r="AZ18" s="74">
        <f>CustomerTransactionHistory!QI16</f>
        <v>0</v>
      </c>
      <c r="BA18" s="76">
        <f>CustomerTransactionHistory!QK16</f>
        <v>0</v>
      </c>
      <c r="BB18" s="53">
        <f>CustomerTransactionHistory!RK16</f>
        <v>0</v>
      </c>
      <c r="BC18" s="54">
        <f>CustomerTransactionHistory!RJ16</f>
        <v>0</v>
      </c>
      <c r="BD18" s="66">
        <f>CustomerTransactionHistory!RL16</f>
        <v>0</v>
      </c>
      <c r="BE18" s="73">
        <f>CustomerTransactionHistory!TM16</f>
        <v>0</v>
      </c>
      <c r="BF18" s="74">
        <f>CustomerTransactionHistory!TL16</f>
        <v>0</v>
      </c>
      <c r="BG18" s="76">
        <f>CustomerTransactionHistory!TN16</f>
        <v>0</v>
      </c>
      <c r="BH18" s="73">
        <f>CustomerTransactionHistory!UN16</f>
        <v>0</v>
      </c>
      <c r="BI18" s="74">
        <f>CustomerTransactionHistory!UM16</f>
        <v>0</v>
      </c>
      <c r="BJ18" s="76">
        <f>CustomerTransactionHistory!UO16</f>
        <v>0</v>
      </c>
      <c r="BK18" s="68">
        <f t="shared" si="0"/>
        <v>0</v>
      </c>
    </row>
    <row r="19" spans="1:63" ht="15" customHeight="1">
      <c r="A19" s="52">
        <v>14</v>
      </c>
      <c r="B19" s="8">
        <f>Others!A15</f>
        <v>0</v>
      </c>
      <c r="C19" s="53">
        <f>CustomerTransactionHistory!T17</f>
        <v>0</v>
      </c>
      <c r="D19" s="54">
        <f>CustomerTransactionHistory!S17</f>
        <v>0</v>
      </c>
      <c r="E19" s="55">
        <f>CustomerTransactionHistory!U17</f>
        <v>0</v>
      </c>
      <c r="F19" s="53">
        <f>CustomerTransactionHistory!AU17</f>
        <v>0</v>
      </c>
      <c r="G19" s="54">
        <f>CustomerTransactionHistory!AT17</f>
        <v>0</v>
      </c>
      <c r="H19" s="56">
        <f>CustomerTransactionHistory!AV17</f>
        <v>0</v>
      </c>
      <c r="I19" s="62">
        <f>CustomerTransactionHistory!BV17</f>
        <v>0</v>
      </c>
      <c r="J19" s="54">
        <f>CustomerTransactionHistory!BU17</f>
        <v>0</v>
      </c>
      <c r="K19" s="55">
        <f>CustomerTransactionHistory!BW17</f>
        <v>0</v>
      </c>
      <c r="L19" s="63">
        <f>CustomerTransactionHistory!CW17</f>
        <v>0</v>
      </c>
      <c r="M19" s="54">
        <f>CustomerTransactionHistory!CV17</f>
        <v>0</v>
      </c>
      <c r="N19" s="56">
        <f>CustomerTransactionHistory!CX17</f>
        <v>0</v>
      </c>
      <c r="O19" s="73">
        <f>CustomerTransactionHistory!DX17</f>
        <v>0</v>
      </c>
      <c r="P19" s="74">
        <f>CustomerTransactionHistory!DW17</f>
        <v>0</v>
      </c>
      <c r="Q19" s="76">
        <f>CustomerTransactionHistory!DY17</f>
        <v>0</v>
      </c>
      <c r="R19" s="53">
        <f>CustomerTransactionHistory!EY17</f>
        <v>0</v>
      </c>
      <c r="S19" s="54">
        <f>CustomerTransactionHistory!EX17</f>
        <v>0</v>
      </c>
      <c r="T19" s="66">
        <f>CustomerTransactionHistory!EZ17</f>
        <v>0</v>
      </c>
      <c r="U19" s="62">
        <f>CustomerTransactionHistory!FZ17</f>
        <v>0</v>
      </c>
      <c r="V19" s="54">
        <f>CustomerTransactionHistory!FY17</f>
        <v>0</v>
      </c>
      <c r="W19" s="55">
        <f>CustomerTransactionHistory!GA17</f>
        <v>0</v>
      </c>
      <c r="X19" s="73">
        <f>CustomerTransactionHistory!HA17</f>
        <v>0</v>
      </c>
      <c r="Y19" s="74">
        <f>CustomerTransactionHistory!GZ17</f>
        <v>0</v>
      </c>
      <c r="Z19" s="76">
        <f>CustomerTransactionHistory!HB17</f>
        <v>0</v>
      </c>
      <c r="AA19" s="53">
        <f>CustomerTransactionHistory!IB17</f>
        <v>0</v>
      </c>
      <c r="AB19" s="54">
        <f>CustomerTransactionHistory!IA17</f>
        <v>0</v>
      </c>
      <c r="AC19" s="66">
        <f>CustomerTransactionHistory!IC17</f>
        <v>0</v>
      </c>
      <c r="AD19" s="53">
        <f>CustomerTransactionHistory!JC17</f>
        <v>0</v>
      </c>
      <c r="AE19" s="54">
        <f>CustomerTransactionHistory!JB17</f>
        <v>0</v>
      </c>
      <c r="AF19" s="66">
        <f>CustomerTransactionHistory!JD17</f>
        <v>0</v>
      </c>
      <c r="AG19" s="53">
        <f>CustomerTransactionHistory!KD17</f>
        <v>0</v>
      </c>
      <c r="AH19" s="54">
        <f>CustomerTransactionHistory!KC17</f>
        <v>0</v>
      </c>
      <c r="AI19" s="66">
        <f>CustomerTransactionHistory!KE17</f>
        <v>0</v>
      </c>
      <c r="AJ19" s="53">
        <f>CustomerTransactionHistory!LE17</f>
        <v>0</v>
      </c>
      <c r="AK19" s="54">
        <f>CustomerTransactionHistory!LD17</f>
        <v>0</v>
      </c>
      <c r="AL19" s="66">
        <f>CustomerTransactionHistory!LF17</f>
        <v>0</v>
      </c>
      <c r="AM19" s="78">
        <f>CustomerTransactionHistory!MF17</f>
        <v>0</v>
      </c>
      <c r="AN19" s="74">
        <f>CustomerTransactionHistory!ME17</f>
        <v>0</v>
      </c>
      <c r="AO19" s="80">
        <f>CustomerTransactionHistory!MG17</f>
        <v>0</v>
      </c>
      <c r="AP19" s="53">
        <f>CustomerTransactionHistory!NG17</f>
        <v>0</v>
      </c>
      <c r="AQ19" s="54">
        <f>CustomerTransactionHistory!NF17</f>
        <v>0</v>
      </c>
      <c r="AR19" s="66">
        <f>CustomerTransactionHistory!NH17</f>
        <v>0</v>
      </c>
      <c r="AS19" s="73">
        <f>CustomerTransactionHistory!OH17</f>
        <v>0</v>
      </c>
      <c r="AT19" s="74">
        <f>CustomerTransactionHistory!OG17</f>
        <v>0</v>
      </c>
      <c r="AU19" s="76">
        <f>CustomerTransactionHistory!OI17</f>
        <v>0</v>
      </c>
      <c r="AV19" s="53">
        <f>CustomerTransactionHistory!PI17</f>
        <v>0</v>
      </c>
      <c r="AW19" s="54">
        <f>CustomerTransactionHistory!PH17</f>
        <v>0</v>
      </c>
      <c r="AX19" s="66">
        <f>CustomerTransactionHistory!PJ17</f>
        <v>0</v>
      </c>
      <c r="AY19" s="73">
        <f>CustomerTransactionHistory!QJ17</f>
        <v>0</v>
      </c>
      <c r="AZ19" s="74">
        <f>CustomerTransactionHistory!QI17</f>
        <v>0</v>
      </c>
      <c r="BA19" s="76">
        <f>CustomerTransactionHistory!QK17</f>
        <v>0</v>
      </c>
      <c r="BB19" s="53">
        <f>CustomerTransactionHistory!RK17</f>
        <v>0</v>
      </c>
      <c r="BC19" s="54">
        <f>CustomerTransactionHistory!RJ17</f>
        <v>0</v>
      </c>
      <c r="BD19" s="66">
        <f>CustomerTransactionHistory!RL17</f>
        <v>0</v>
      </c>
      <c r="BE19" s="73">
        <f>CustomerTransactionHistory!TM17</f>
        <v>0</v>
      </c>
      <c r="BF19" s="74">
        <f>CustomerTransactionHistory!TL17</f>
        <v>0</v>
      </c>
      <c r="BG19" s="76">
        <f>CustomerTransactionHistory!TN17</f>
        <v>0</v>
      </c>
      <c r="BH19" s="73">
        <f>CustomerTransactionHistory!UN17</f>
        <v>0</v>
      </c>
      <c r="BI19" s="74">
        <f>CustomerTransactionHistory!UM17</f>
        <v>0</v>
      </c>
      <c r="BJ19" s="76">
        <f>CustomerTransactionHistory!UO17</f>
        <v>0</v>
      </c>
      <c r="BK19" s="68">
        <f t="shared" si="0"/>
        <v>0</v>
      </c>
    </row>
    <row r="20" spans="1:63" ht="15" customHeight="1">
      <c r="A20" s="52">
        <v>15</v>
      </c>
      <c r="B20" s="8">
        <f>Others!A16</f>
        <v>0</v>
      </c>
      <c r="C20" s="53">
        <f>CustomerTransactionHistory!T18</f>
        <v>0</v>
      </c>
      <c r="D20" s="54">
        <f>CustomerTransactionHistory!S18</f>
        <v>0</v>
      </c>
      <c r="E20" s="55">
        <f>CustomerTransactionHistory!U18</f>
        <v>0</v>
      </c>
      <c r="F20" s="53">
        <f>CustomerTransactionHistory!AU18</f>
        <v>0</v>
      </c>
      <c r="G20" s="54">
        <f>CustomerTransactionHistory!AT18</f>
        <v>0</v>
      </c>
      <c r="H20" s="56">
        <f>CustomerTransactionHistory!AV18</f>
        <v>0</v>
      </c>
      <c r="I20" s="62">
        <f>CustomerTransactionHistory!BV18</f>
        <v>0</v>
      </c>
      <c r="J20" s="54">
        <f>CustomerTransactionHistory!BU18</f>
        <v>0</v>
      </c>
      <c r="K20" s="55">
        <f>CustomerTransactionHistory!BW18</f>
        <v>0</v>
      </c>
      <c r="L20" s="63">
        <f>CustomerTransactionHistory!CW18</f>
        <v>0</v>
      </c>
      <c r="M20" s="54">
        <f>CustomerTransactionHistory!CV18</f>
        <v>0</v>
      </c>
      <c r="N20" s="56">
        <f>CustomerTransactionHistory!CX18</f>
        <v>0</v>
      </c>
      <c r="O20" s="73">
        <f>CustomerTransactionHistory!DX18</f>
        <v>0</v>
      </c>
      <c r="P20" s="74">
        <f>CustomerTransactionHistory!DW18</f>
        <v>0</v>
      </c>
      <c r="Q20" s="76">
        <f>CustomerTransactionHistory!DY18</f>
        <v>0</v>
      </c>
      <c r="R20" s="53">
        <f>CustomerTransactionHistory!EY18</f>
        <v>0</v>
      </c>
      <c r="S20" s="54">
        <f>CustomerTransactionHistory!EX18</f>
        <v>0</v>
      </c>
      <c r="T20" s="66">
        <f>CustomerTransactionHistory!EZ18</f>
        <v>0</v>
      </c>
      <c r="U20" s="62">
        <f>CustomerTransactionHistory!FZ18</f>
        <v>0</v>
      </c>
      <c r="V20" s="54">
        <f>CustomerTransactionHistory!FY18</f>
        <v>0</v>
      </c>
      <c r="W20" s="55">
        <f>CustomerTransactionHistory!GA18</f>
        <v>0</v>
      </c>
      <c r="X20" s="73">
        <f>CustomerTransactionHistory!HA18</f>
        <v>0</v>
      </c>
      <c r="Y20" s="74">
        <f>CustomerTransactionHistory!GZ18</f>
        <v>0</v>
      </c>
      <c r="Z20" s="76">
        <f>CustomerTransactionHistory!HB18</f>
        <v>0</v>
      </c>
      <c r="AA20" s="53">
        <f>CustomerTransactionHistory!IB18</f>
        <v>0</v>
      </c>
      <c r="AB20" s="54">
        <f>CustomerTransactionHistory!IA18</f>
        <v>0</v>
      </c>
      <c r="AC20" s="66">
        <f>CustomerTransactionHistory!IC18</f>
        <v>0</v>
      </c>
      <c r="AD20" s="53">
        <f>CustomerTransactionHistory!JC18</f>
        <v>0</v>
      </c>
      <c r="AE20" s="54">
        <f>CustomerTransactionHistory!JB18</f>
        <v>0</v>
      </c>
      <c r="AF20" s="66">
        <f>CustomerTransactionHistory!JD18</f>
        <v>0</v>
      </c>
      <c r="AG20" s="53">
        <f>CustomerTransactionHistory!KD18</f>
        <v>0</v>
      </c>
      <c r="AH20" s="54">
        <f>CustomerTransactionHistory!KC18</f>
        <v>0</v>
      </c>
      <c r="AI20" s="66">
        <f>CustomerTransactionHistory!KE18</f>
        <v>0</v>
      </c>
      <c r="AJ20" s="53">
        <f>CustomerTransactionHistory!LE18</f>
        <v>0</v>
      </c>
      <c r="AK20" s="54">
        <f>CustomerTransactionHistory!LD18</f>
        <v>0</v>
      </c>
      <c r="AL20" s="66">
        <f>CustomerTransactionHistory!LF18</f>
        <v>0</v>
      </c>
      <c r="AM20" s="78">
        <f>CustomerTransactionHistory!MF18</f>
        <v>0</v>
      </c>
      <c r="AN20" s="74">
        <f>CustomerTransactionHistory!ME18</f>
        <v>0</v>
      </c>
      <c r="AO20" s="80">
        <f>CustomerTransactionHistory!MG18</f>
        <v>0</v>
      </c>
      <c r="AP20" s="53">
        <f>CustomerTransactionHistory!NG18</f>
        <v>0</v>
      </c>
      <c r="AQ20" s="54">
        <f>CustomerTransactionHistory!NF18</f>
        <v>0</v>
      </c>
      <c r="AR20" s="66">
        <f>CustomerTransactionHistory!NH18</f>
        <v>0</v>
      </c>
      <c r="AS20" s="73">
        <f>CustomerTransactionHistory!OH18</f>
        <v>0</v>
      </c>
      <c r="AT20" s="74">
        <f>CustomerTransactionHistory!OG18</f>
        <v>0</v>
      </c>
      <c r="AU20" s="76">
        <f>CustomerTransactionHistory!OI18</f>
        <v>0</v>
      </c>
      <c r="AV20" s="53">
        <f>CustomerTransactionHistory!PI18</f>
        <v>0</v>
      </c>
      <c r="AW20" s="54">
        <f>CustomerTransactionHistory!PH18</f>
        <v>0</v>
      </c>
      <c r="AX20" s="66">
        <f>CustomerTransactionHistory!PJ18</f>
        <v>0</v>
      </c>
      <c r="AY20" s="73">
        <f>CustomerTransactionHistory!QJ18</f>
        <v>0</v>
      </c>
      <c r="AZ20" s="74">
        <f>CustomerTransactionHistory!QI18</f>
        <v>0</v>
      </c>
      <c r="BA20" s="76">
        <f>CustomerTransactionHistory!QK18</f>
        <v>0</v>
      </c>
      <c r="BB20" s="53">
        <f>CustomerTransactionHistory!RK18</f>
        <v>0</v>
      </c>
      <c r="BC20" s="54">
        <f>CustomerTransactionHistory!RJ18</f>
        <v>0</v>
      </c>
      <c r="BD20" s="66">
        <f>CustomerTransactionHistory!RL18</f>
        <v>0</v>
      </c>
      <c r="BE20" s="73">
        <f>CustomerTransactionHistory!TM18</f>
        <v>0</v>
      </c>
      <c r="BF20" s="74">
        <f>CustomerTransactionHistory!TL18</f>
        <v>0</v>
      </c>
      <c r="BG20" s="76">
        <f>CustomerTransactionHistory!TN18</f>
        <v>0</v>
      </c>
      <c r="BH20" s="73">
        <f>CustomerTransactionHistory!UN18</f>
        <v>0</v>
      </c>
      <c r="BI20" s="74">
        <f>CustomerTransactionHistory!UM18</f>
        <v>0</v>
      </c>
      <c r="BJ20" s="76">
        <f>CustomerTransactionHistory!UO18</f>
        <v>0</v>
      </c>
      <c r="BK20" s="68">
        <f t="shared" si="0"/>
        <v>0</v>
      </c>
    </row>
    <row r="21" spans="1:63" ht="15" customHeight="1">
      <c r="A21" s="52">
        <v>16</v>
      </c>
      <c r="B21" s="8">
        <f>Others!A17</f>
        <v>0</v>
      </c>
      <c r="C21" s="53">
        <f>CustomerTransactionHistory!T19</f>
        <v>0</v>
      </c>
      <c r="D21" s="54">
        <f>CustomerTransactionHistory!S19</f>
        <v>0</v>
      </c>
      <c r="E21" s="55">
        <f>CustomerTransactionHistory!U19</f>
        <v>0</v>
      </c>
      <c r="F21" s="53">
        <f>CustomerTransactionHistory!AU19</f>
        <v>0</v>
      </c>
      <c r="G21" s="54">
        <f>CustomerTransactionHistory!AT19</f>
        <v>0</v>
      </c>
      <c r="H21" s="56">
        <f>CustomerTransactionHistory!AV19</f>
        <v>0</v>
      </c>
      <c r="I21" s="62">
        <f>CustomerTransactionHistory!BV19</f>
        <v>0</v>
      </c>
      <c r="J21" s="54">
        <f>CustomerTransactionHistory!BU19</f>
        <v>0</v>
      </c>
      <c r="K21" s="55">
        <f>CustomerTransactionHistory!BW19</f>
        <v>0</v>
      </c>
      <c r="L21" s="63">
        <f>CustomerTransactionHistory!CW19</f>
        <v>0</v>
      </c>
      <c r="M21" s="54">
        <f>CustomerTransactionHistory!CV19</f>
        <v>0</v>
      </c>
      <c r="N21" s="56">
        <f>CustomerTransactionHistory!CX19</f>
        <v>0</v>
      </c>
      <c r="O21" s="73">
        <f>CustomerTransactionHistory!DX19</f>
        <v>0</v>
      </c>
      <c r="P21" s="74">
        <f>CustomerTransactionHistory!DW19</f>
        <v>0</v>
      </c>
      <c r="Q21" s="76">
        <f>CustomerTransactionHistory!DY19</f>
        <v>0</v>
      </c>
      <c r="R21" s="53">
        <f>CustomerTransactionHistory!EY19</f>
        <v>0</v>
      </c>
      <c r="S21" s="54">
        <f>CustomerTransactionHistory!EX19</f>
        <v>0</v>
      </c>
      <c r="T21" s="66">
        <f>CustomerTransactionHistory!EZ19</f>
        <v>0</v>
      </c>
      <c r="U21" s="62">
        <f>CustomerTransactionHistory!FZ19</f>
        <v>0</v>
      </c>
      <c r="V21" s="54">
        <f>CustomerTransactionHistory!FY19</f>
        <v>0</v>
      </c>
      <c r="W21" s="55">
        <f>CustomerTransactionHistory!GA19</f>
        <v>0</v>
      </c>
      <c r="X21" s="73">
        <f>CustomerTransactionHistory!HA19</f>
        <v>0</v>
      </c>
      <c r="Y21" s="74">
        <f>CustomerTransactionHistory!GZ19</f>
        <v>0</v>
      </c>
      <c r="Z21" s="76">
        <f>CustomerTransactionHistory!HB19</f>
        <v>0</v>
      </c>
      <c r="AA21" s="53">
        <f>CustomerTransactionHistory!IB19</f>
        <v>0</v>
      </c>
      <c r="AB21" s="54">
        <f>CustomerTransactionHistory!IA19</f>
        <v>0</v>
      </c>
      <c r="AC21" s="66">
        <f>CustomerTransactionHistory!IC19</f>
        <v>0</v>
      </c>
      <c r="AD21" s="53">
        <f>CustomerTransactionHistory!JC19</f>
        <v>0</v>
      </c>
      <c r="AE21" s="54">
        <f>CustomerTransactionHistory!JB19</f>
        <v>0</v>
      </c>
      <c r="AF21" s="66">
        <f>CustomerTransactionHistory!JD19</f>
        <v>0</v>
      </c>
      <c r="AG21" s="53">
        <f>CustomerTransactionHistory!KD19</f>
        <v>0</v>
      </c>
      <c r="AH21" s="54">
        <f>CustomerTransactionHistory!KC19</f>
        <v>0</v>
      </c>
      <c r="AI21" s="66">
        <f>CustomerTransactionHistory!KE19</f>
        <v>0</v>
      </c>
      <c r="AJ21" s="53">
        <f>CustomerTransactionHistory!LE19</f>
        <v>0</v>
      </c>
      <c r="AK21" s="54">
        <f>CustomerTransactionHistory!LD19</f>
        <v>0</v>
      </c>
      <c r="AL21" s="66">
        <f>CustomerTransactionHistory!LF19</f>
        <v>0</v>
      </c>
      <c r="AM21" s="78">
        <f>CustomerTransactionHistory!MF19</f>
        <v>0</v>
      </c>
      <c r="AN21" s="74">
        <f>CustomerTransactionHistory!ME19</f>
        <v>0</v>
      </c>
      <c r="AO21" s="80">
        <f>CustomerTransactionHistory!MG19</f>
        <v>0</v>
      </c>
      <c r="AP21" s="53">
        <f>CustomerTransactionHistory!NG19</f>
        <v>0</v>
      </c>
      <c r="AQ21" s="54">
        <f>CustomerTransactionHistory!NF19</f>
        <v>0</v>
      </c>
      <c r="AR21" s="66">
        <f>CustomerTransactionHistory!NH19</f>
        <v>0</v>
      </c>
      <c r="AS21" s="73">
        <f>CustomerTransactionHistory!OH19</f>
        <v>0</v>
      </c>
      <c r="AT21" s="74">
        <f>CustomerTransactionHistory!OG19</f>
        <v>0</v>
      </c>
      <c r="AU21" s="76">
        <f>CustomerTransactionHistory!OI19</f>
        <v>0</v>
      </c>
      <c r="AV21" s="53">
        <f>CustomerTransactionHistory!PI19</f>
        <v>0</v>
      </c>
      <c r="AW21" s="54">
        <f>CustomerTransactionHistory!PH19</f>
        <v>0</v>
      </c>
      <c r="AX21" s="66">
        <f>CustomerTransactionHistory!PJ19</f>
        <v>0</v>
      </c>
      <c r="AY21" s="73">
        <f>CustomerTransactionHistory!QJ19</f>
        <v>0</v>
      </c>
      <c r="AZ21" s="74">
        <f>CustomerTransactionHistory!QI19</f>
        <v>0</v>
      </c>
      <c r="BA21" s="76">
        <f>CustomerTransactionHistory!QK19</f>
        <v>0</v>
      </c>
      <c r="BB21" s="53">
        <f>CustomerTransactionHistory!RK19</f>
        <v>0</v>
      </c>
      <c r="BC21" s="54">
        <f>CustomerTransactionHistory!RJ19</f>
        <v>0</v>
      </c>
      <c r="BD21" s="66">
        <f>CustomerTransactionHistory!RL19</f>
        <v>0</v>
      </c>
      <c r="BE21" s="73">
        <f>CustomerTransactionHistory!TM19</f>
        <v>0</v>
      </c>
      <c r="BF21" s="74">
        <f>CustomerTransactionHistory!TL19</f>
        <v>0</v>
      </c>
      <c r="BG21" s="76">
        <f>CustomerTransactionHistory!TN19</f>
        <v>0</v>
      </c>
      <c r="BH21" s="73">
        <f>CustomerTransactionHistory!UN19</f>
        <v>0</v>
      </c>
      <c r="BI21" s="74">
        <f>CustomerTransactionHistory!UM19</f>
        <v>0</v>
      </c>
      <c r="BJ21" s="76">
        <f>CustomerTransactionHistory!UO19</f>
        <v>0</v>
      </c>
      <c r="BK21" s="68">
        <f t="shared" si="0"/>
        <v>0</v>
      </c>
    </row>
    <row r="22" spans="1:63" ht="15" customHeight="1">
      <c r="A22" s="52">
        <v>17</v>
      </c>
      <c r="B22" s="8">
        <f>Others!A18</f>
        <v>0</v>
      </c>
      <c r="C22" s="53">
        <f>CustomerTransactionHistory!T20</f>
        <v>0</v>
      </c>
      <c r="D22" s="54">
        <f>CustomerTransactionHistory!S20</f>
        <v>0</v>
      </c>
      <c r="E22" s="55">
        <f>CustomerTransactionHistory!U20</f>
        <v>0</v>
      </c>
      <c r="F22" s="53">
        <f>CustomerTransactionHistory!AU20</f>
        <v>0</v>
      </c>
      <c r="G22" s="54">
        <f>CustomerTransactionHistory!AT20</f>
        <v>0</v>
      </c>
      <c r="H22" s="56">
        <f>CustomerTransactionHistory!AV20</f>
        <v>0</v>
      </c>
      <c r="I22" s="62">
        <f>CustomerTransactionHistory!BV20</f>
        <v>0</v>
      </c>
      <c r="J22" s="54">
        <f>CustomerTransactionHistory!BU20</f>
        <v>0</v>
      </c>
      <c r="K22" s="55">
        <f>CustomerTransactionHistory!BW20</f>
        <v>0</v>
      </c>
      <c r="L22" s="63">
        <f>CustomerTransactionHistory!CW20</f>
        <v>0</v>
      </c>
      <c r="M22" s="54">
        <f>CustomerTransactionHistory!CV20</f>
        <v>0</v>
      </c>
      <c r="N22" s="56">
        <f>CustomerTransactionHistory!CX20</f>
        <v>0</v>
      </c>
      <c r="O22" s="73">
        <f>CustomerTransactionHistory!DX20</f>
        <v>0</v>
      </c>
      <c r="P22" s="74">
        <f>CustomerTransactionHistory!DW20</f>
        <v>0</v>
      </c>
      <c r="Q22" s="76">
        <f>CustomerTransactionHistory!DY20</f>
        <v>0</v>
      </c>
      <c r="R22" s="53">
        <f>CustomerTransactionHistory!EY20</f>
        <v>0</v>
      </c>
      <c r="S22" s="54">
        <f>CustomerTransactionHistory!EX20</f>
        <v>0</v>
      </c>
      <c r="T22" s="66">
        <f>CustomerTransactionHistory!EZ20</f>
        <v>0</v>
      </c>
      <c r="U22" s="62">
        <f>CustomerTransactionHistory!FZ20</f>
        <v>0</v>
      </c>
      <c r="V22" s="54">
        <f>CustomerTransactionHistory!FY20</f>
        <v>0</v>
      </c>
      <c r="W22" s="55">
        <f>CustomerTransactionHistory!GA20</f>
        <v>0</v>
      </c>
      <c r="X22" s="73">
        <f>CustomerTransactionHistory!HA20</f>
        <v>0</v>
      </c>
      <c r="Y22" s="74">
        <f>CustomerTransactionHistory!GZ20</f>
        <v>0</v>
      </c>
      <c r="Z22" s="76">
        <f>CustomerTransactionHistory!HB20</f>
        <v>0</v>
      </c>
      <c r="AA22" s="53">
        <f>CustomerTransactionHistory!IB20</f>
        <v>0</v>
      </c>
      <c r="AB22" s="54">
        <f>CustomerTransactionHistory!IA20</f>
        <v>0</v>
      </c>
      <c r="AC22" s="66">
        <f>CustomerTransactionHistory!IC20</f>
        <v>0</v>
      </c>
      <c r="AD22" s="53">
        <f>CustomerTransactionHistory!JC20</f>
        <v>0</v>
      </c>
      <c r="AE22" s="54">
        <f>CustomerTransactionHistory!JB20</f>
        <v>0</v>
      </c>
      <c r="AF22" s="66">
        <f>CustomerTransactionHistory!JD20</f>
        <v>0</v>
      </c>
      <c r="AG22" s="53">
        <f>CustomerTransactionHistory!KD20</f>
        <v>0</v>
      </c>
      <c r="AH22" s="54">
        <f>CustomerTransactionHistory!KC20</f>
        <v>0</v>
      </c>
      <c r="AI22" s="66">
        <f>CustomerTransactionHistory!KE20</f>
        <v>0</v>
      </c>
      <c r="AJ22" s="53">
        <f>CustomerTransactionHistory!LE20</f>
        <v>0</v>
      </c>
      <c r="AK22" s="54">
        <f>CustomerTransactionHistory!LD20</f>
        <v>0</v>
      </c>
      <c r="AL22" s="66">
        <f>CustomerTransactionHistory!LF20</f>
        <v>0</v>
      </c>
      <c r="AM22" s="78">
        <f>CustomerTransactionHistory!MF20</f>
        <v>0</v>
      </c>
      <c r="AN22" s="74">
        <f>CustomerTransactionHistory!ME20</f>
        <v>0</v>
      </c>
      <c r="AO22" s="80">
        <f>CustomerTransactionHistory!MG20</f>
        <v>0</v>
      </c>
      <c r="AP22" s="53">
        <f>CustomerTransactionHistory!NG20</f>
        <v>0</v>
      </c>
      <c r="AQ22" s="54">
        <f>CustomerTransactionHistory!NF20</f>
        <v>0</v>
      </c>
      <c r="AR22" s="66">
        <f>CustomerTransactionHistory!NH20</f>
        <v>0</v>
      </c>
      <c r="AS22" s="73">
        <f>CustomerTransactionHistory!OH20</f>
        <v>0</v>
      </c>
      <c r="AT22" s="74">
        <f>CustomerTransactionHistory!OG20</f>
        <v>0</v>
      </c>
      <c r="AU22" s="76">
        <f>CustomerTransactionHistory!OI20</f>
        <v>0</v>
      </c>
      <c r="AV22" s="53">
        <f>CustomerTransactionHistory!PI20</f>
        <v>0</v>
      </c>
      <c r="AW22" s="54">
        <f>CustomerTransactionHistory!PH20</f>
        <v>0</v>
      </c>
      <c r="AX22" s="66">
        <f>CustomerTransactionHistory!PJ20</f>
        <v>0</v>
      </c>
      <c r="AY22" s="73">
        <f>CustomerTransactionHistory!QJ20</f>
        <v>0</v>
      </c>
      <c r="AZ22" s="74">
        <f>CustomerTransactionHistory!QI20</f>
        <v>0</v>
      </c>
      <c r="BA22" s="76">
        <f>CustomerTransactionHistory!QK20</f>
        <v>0</v>
      </c>
      <c r="BB22" s="53">
        <f>CustomerTransactionHistory!RK20</f>
        <v>0</v>
      </c>
      <c r="BC22" s="54">
        <f>CustomerTransactionHistory!RJ20</f>
        <v>0</v>
      </c>
      <c r="BD22" s="66">
        <f>CustomerTransactionHistory!RL20</f>
        <v>0</v>
      </c>
      <c r="BE22" s="73">
        <f>CustomerTransactionHistory!TM20</f>
        <v>0</v>
      </c>
      <c r="BF22" s="74">
        <f>CustomerTransactionHistory!TL20</f>
        <v>0</v>
      </c>
      <c r="BG22" s="76">
        <f>CustomerTransactionHistory!TN20</f>
        <v>0</v>
      </c>
      <c r="BH22" s="73">
        <f>CustomerTransactionHistory!UN20</f>
        <v>0</v>
      </c>
      <c r="BI22" s="74">
        <f>CustomerTransactionHistory!UM20</f>
        <v>0</v>
      </c>
      <c r="BJ22" s="76">
        <f>CustomerTransactionHistory!UO20</f>
        <v>0</v>
      </c>
      <c r="BK22" s="68">
        <f t="shared" si="0"/>
        <v>0</v>
      </c>
    </row>
    <row r="23" spans="1:63" ht="15" customHeight="1">
      <c r="A23" s="52">
        <v>18</v>
      </c>
      <c r="B23" s="8">
        <f>Others!A19</f>
        <v>0</v>
      </c>
      <c r="C23" s="53">
        <f>CustomerTransactionHistory!T21</f>
        <v>0</v>
      </c>
      <c r="D23" s="54">
        <f>CustomerTransactionHistory!S21</f>
        <v>0</v>
      </c>
      <c r="E23" s="55">
        <f>CustomerTransactionHistory!U21</f>
        <v>0</v>
      </c>
      <c r="F23" s="53">
        <f>CustomerTransactionHistory!AU21</f>
        <v>0</v>
      </c>
      <c r="G23" s="54">
        <f>CustomerTransactionHistory!AT21</f>
        <v>0</v>
      </c>
      <c r="H23" s="56">
        <f>CustomerTransactionHistory!AV21</f>
        <v>0</v>
      </c>
      <c r="I23" s="62">
        <f>CustomerTransactionHistory!BV21</f>
        <v>0</v>
      </c>
      <c r="J23" s="54">
        <f>CustomerTransactionHistory!BU21</f>
        <v>0</v>
      </c>
      <c r="K23" s="55">
        <f>CustomerTransactionHistory!BW21</f>
        <v>0</v>
      </c>
      <c r="L23" s="63">
        <f>CustomerTransactionHistory!CW21</f>
        <v>0</v>
      </c>
      <c r="M23" s="54">
        <f>CustomerTransactionHistory!CV21</f>
        <v>0</v>
      </c>
      <c r="N23" s="56">
        <f>CustomerTransactionHistory!CX21</f>
        <v>0</v>
      </c>
      <c r="O23" s="73">
        <f>CustomerTransactionHistory!DX21</f>
        <v>0</v>
      </c>
      <c r="P23" s="74">
        <f>CustomerTransactionHistory!DW21</f>
        <v>0</v>
      </c>
      <c r="Q23" s="76">
        <f>CustomerTransactionHistory!DY21</f>
        <v>0</v>
      </c>
      <c r="R23" s="53">
        <f>CustomerTransactionHistory!EY21</f>
        <v>0</v>
      </c>
      <c r="S23" s="54">
        <f>CustomerTransactionHistory!EX21</f>
        <v>0</v>
      </c>
      <c r="T23" s="66">
        <f>CustomerTransactionHistory!EZ21</f>
        <v>0</v>
      </c>
      <c r="U23" s="62">
        <f>CustomerTransactionHistory!FZ21</f>
        <v>0</v>
      </c>
      <c r="V23" s="54">
        <f>CustomerTransactionHistory!FY21</f>
        <v>0</v>
      </c>
      <c r="W23" s="55">
        <f>CustomerTransactionHistory!GA21</f>
        <v>0</v>
      </c>
      <c r="X23" s="73">
        <f>CustomerTransactionHistory!HA21</f>
        <v>0</v>
      </c>
      <c r="Y23" s="74">
        <f>CustomerTransactionHistory!GZ21</f>
        <v>0</v>
      </c>
      <c r="Z23" s="76">
        <f>CustomerTransactionHistory!HB21</f>
        <v>0</v>
      </c>
      <c r="AA23" s="53">
        <f>CustomerTransactionHistory!IB21</f>
        <v>0</v>
      </c>
      <c r="AB23" s="54">
        <f>CustomerTransactionHistory!IA21</f>
        <v>0</v>
      </c>
      <c r="AC23" s="66">
        <f>CustomerTransactionHistory!IC21</f>
        <v>0</v>
      </c>
      <c r="AD23" s="53">
        <f>CustomerTransactionHistory!JC21</f>
        <v>0</v>
      </c>
      <c r="AE23" s="54">
        <f>CustomerTransactionHistory!JB21</f>
        <v>0</v>
      </c>
      <c r="AF23" s="66">
        <f>CustomerTransactionHistory!JD21</f>
        <v>0</v>
      </c>
      <c r="AG23" s="53">
        <f>CustomerTransactionHistory!KD21</f>
        <v>0</v>
      </c>
      <c r="AH23" s="54">
        <f>CustomerTransactionHistory!KC21</f>
        <v>0</v>
      </c>
      <c r="AI23" s="66">
        <f>CustomerTransactionHistory!KE21</f>
        <v>0</v>
      </c>
      <c r="AJ23" s="53">
        <f>CustomerTransactionHistory!LE21</f>
        <v>0</v>
      </c>
      <c r="AK23" s="54">
        <f>CustomerTransactionHistory!LD21</f>
        <v>0</v>
      </c>
      <c r="AL23" s="66">
        <f>CustomerTransactionHistory!LF21</f>
        <v>0</v>
      </c>
      <c r="AM23" s="78">
        <f>CustomerTransactionHistory!MF21</f>
        <v>0</v>
      </c>
      <c r="AN23" s="74">
        <f>CustomerTransactionHistory!ME21</f>
        <v>0</v>
      </c>
      <c r="AO23" s="80">
        <f>CustomerTransactionHistory!MG21</f>
        <v>0</v>
      </c>
      <c r="AP23" s="53">
        <f>CustomerTransactionHistory!NG21</f>
        <v>0</v>
      </c>
      <c r="AQ23" s="54">
        <f>CustomerTransactionHistory!NF21</f>
        <v>0</v>
      </c>
      <c r="AR23" s="66">
        <f>CustomerTransactionHistory!NH21</f>
        <v>0</v>
      </c>
      <c r="AS23" s="73">
        <f>CustomerTransactionHistory!OH21</f>
        <v>0</v>
      </c>
      <c r="AT23" s="74">
        <f>CustomerTransactionHistory!OG21</f>
        <v>0</v>
      </c>
      <c r="AU23" s="76">
        <f>CustomerTransactionHistory!OI21</f>
        <v>0</v>
      </c>
      <c r="AV23" s="53">
        <f>CustomerTransactionHistory!PI21</f>
        <v>0</v>
      </c>
      <c r="AW23" s="54">
        <f>CustomerTransactionHistory!PH21</f>
        <v>0</v>
      </c>
      <c r="AX23" s="66">
        <f>CustomerTransactionHistory!PJ21</f>
        <v>0</v>
      </c>
      <c r="AY23" s="73">
        <f>CustomerTransactionHistory!QJ21</f>
        <v>0</v>
      </c>
      <c r="AZ23" s="74">
        <f>CustomerTransactionHistory!QI21</f>
        <v>0</v>
      </c>
      <c r="BA23" s="76">
        <f>CustomerTransactionHistory!QK21</f>
        <v>0</v>
      </c>
      <c r="BB23" s="53">
        <f>CustomerTransactionHistory!RK21</f>
        <v>0</v>
      </c>
      <c r="BC23" s="54">
        <f>CustomerTransactionHistory!RJ21</f>
        <v>0</v>
      </c>
      <c r="BD23" s="66">
        <f>CustomerTransactionHistory!RL21</f>
        <v>0</v>
      </c>
      <c r="BE23" s="73">
        <f>CustomerTransactionHistory!TM21</f>
        <v>0</v>
      </c>
      <c r="BF23" s="74">
        <f>CustomerTransactionHistory!TL21</f>
        <v>0</v>
      </c>
      <c r="BG23" s="76">
        <f>CustomerTransactionHistory!TN21</f>
        <v>0</v>
      </c>
      <c r="BH23" s="73">
        <f>CustomerTransactionHistory!UN21</f>
        <v>0</v>
      </c>
      <c r="BI23" s="74">
        <f>CustomerTransactionHistory!UM21</f>
        <v>0</v>
      </c>
      <c r="BJ23" s="76">
        <f>CustomerTransactionHistory!UO21</f>
        <v>0</v>
      </c>
      <c r="BK23" s="68">
        <f t="shared" si="0"/>
        <v>0</v>
      </c>
    </row>
    <row r="24" spans="1:63" ht="15" customHeight="1">
      <c r="A24" s="52">
        <v>19</v>
      </c>
      <c r="B24" s="8">
        <f>Others!A20</f>
        <v>0</v>
      </c>
      <c r="C24" s="53">
        <f>CustomerTransactionHistory!T22</f>
        <v>0</v>
      </c>
      <c r="D24" s="54">
        <f>CustomerTransactionHistory!S22</f>
        <v>0</v>
      </c>
      <c r="E24" s="55">
        <f>CustomerTransactionHistory!U22</f>
        <v>0</v>
      </c>
      <c r="F24" s="53">
        <f>CustomerTransactionHistory!AU22</f>
        <v>0</v>
      </c>
      <c r="G24" s="54">
        <f>CustomerTransactionHistory!AT22</f>
        <v>0</v>
      </c>
      <c r="H24" s="56">
        <f>CustomerTransactionHistory!AV22</f>
        <v>0</v>
      </c>
      <c r="I24" s="62">
        <f>CustomerTransactionHistory!BV22</f>
        <v>0</v>
      </c>
      <c r="J24" s="54">
        <f>CustomerTransactionHistory!BU22</f>
        <v>0</v>
      </c>
      <c r="K24" s="55">
        <f>CustomerTransactionHistory!BW22</f>
        <v>0</v>
      </c>
      <c r="L24" s="63">
        <f>CustomerTransactionHistory!CW22</f>
        <v>0</v>
      </c>
      <c r="M24" s="54">
        <f>CustomerTransactionHistory!CV22</f>
        <v>0</v>
      </c>
      <c r="N24" s="56">
        <f>CustomerTransactionHistory!CX22</f>
        <v>0</v>
      </c>
      <c r="O24" s="73">
        <f>CustomerTransactionHistory!DX22</f>
        <v>0</v>
      </c>
      <c r="P24" s="74">
        <f>CustomerTransactionHistory!DW22</f>
        <v>0</v>
      </c>
      <c r="Q24" s="76">
        <f>CustomerTransactionHistory!DY22</f>
        <v>0</v>
      </c>
      <c r="R24" s="53">
        <f>CustomerTransactionHistory!EY22</f>
        <v>0</v>
      </c>
      <c r="S24" s="54">
        <f>CustomerTransactionHistory!EX22</f>
        <v>0</v>
      </c>
      <c r="T24" s="66">
        <f>CustomerTransactionHistory!EZ22</f>
        <v>0</v>
      </c>
      <c r="U24" s="62">
        <f>CustomerTransactionHistory!FZ22</f>
        <v>0</v>
      </c>
      <c r="V24" s="54">
        <f>CustomerTransactionHistory!FY22</f>
        <v>0</v>
      </c>
      <c r="W24" s="55">
        <f>CustomerTransactionHistory!GA22</f>
        <v>0</v>
      </c>
      <c r="X24" s="73">
        <f>CustomerTransactionHistory!HA22</f>
        <v>0</v>
      </c>
      <c r="Y24" s="74">
        <f>CustomerTransactionHistory!GZ22</f>
        <v>0</v>
      </c>
      <c r="Z24" s="76">
        <f>CustomerTransactionHistory!HB22</f>
        <v>0</v>
      </c>
      <c r="AA24" s="53">
        <f>CustomerTransactionHistory!IB22</f>
        <v>0</v>
      </c>
      <c r="AB24" s="54">
        <f>CustomerTransactionHistory!IA22</f>
        <v>0</v>
      </c>
      <c r="AC24" s="66">
        <f>CustomerTransactionHistory!IC22</f>
        <v>0</v>
      </c>
      <c r="AD24" s="53">
        <f>CustomerTransactionHistory!JC22</f>
        <v>0</v>
      </c>
      <c r="AE24" s="54">
        <f>CustomerTransactionHistory!JB22</f>
        <v>0</v>
      </c>
      <c r="AF24" s="66">
        <f>CustomerTransactionHistory!JD22</f>
        <v>0</v>
      </c>
      <c r="AG24" s="53">
        <f>CustomerTransactionHistory!KD22</f>
        <v>0</v>
      </c>
      <c r="AH24" s="54">
        <f>CustomerTransactionHistory!KC22</f>
        <v>0</v>
      </c>
      <c r="AI24" s="66">
        <f>CustomerTransactionHistory!KE22</f>
        <v>0</v>
      </c>
      <c r="AJ24" s="53">
        <f>CustomerTransactionHistory!LE22</f>
        <v>0</v>
      </c>
      <c r="AK24" s="54">
        <f>CustomerTransactionHistory!LD22</f>
        <v>0</v>
      </c>
      <c r="AL24" s="66">
        <f>CustomerTransactionHistory!LF22</f>
        <v>0</v>
      </c>
      <c r="AM24" s="78">
        <f>CustomerTransactionHistory!MF22</f>
        <v>0</v>
      </c>
      <c r="AN24" s="74">
        <f>CustomerTransactionHistory!ME22</f>
        <v>0</v>
      </c>
      <c r="AO24" s="80">
        <f>CustomerTransactionHistory!MG22</f>
        <v>0</v>
      </c>
      <c r="AP24" s="53">
        <f>CustomerTransactionHistory!NG22</f>
        <v>0</v>
      </c>
      <c r="AQ24" s="54">
        <f>CustomerTransactionHistory!NF22</f>
        <v>0</v>
      </c>
      <c r="AR24" s="66">
        <f>CustomerTransactionHistory!NH22</f>
        <v>0</v>
      </c>
      <c r="AS24" s="73">
        <f>CustomerTransactionHistory!OH22</f>
        <v>0</v>
      </c>
      <c r="AT24" s="74">
        <f>CustomerTransactionHistory!OG22</f>
        <v>0</v>
      </c>
      <c r="AU24" s="76">
        <f>CustomerTransactionHistory!OI22</f>
        <v>0</v>
      </c>
      <c r="AV24" s="53">
        <f>CustomerTransactionHistory!PI22</f>
        <v>0</v>
      </c>
      <c r="AW24" s="54">
        <f>CustomerTransactionHistory!PH22</f>
        <v>0</v>
      </c>
      <c r="AX24" s="66">
        <f>CustomerTransactionHistory!PJ22</f>
        <v>0</v>
      </c>
      <c r="AY24" s="73">
        <f>CustomerTransactionHistory!QJ22</f>
        <v>0</v>
      </c>
      <c r="AZ24" s="74">
        <f>CustomerTransactionHistory!QI22</f>
        <v>0</v>
      </c>
      <c r="BA24" s="76">
        <f>CustomerTransactionHistory!QK22</f>
        <v>0</v>
      </c>
      <c r="BB24" s="53">
        <f>CustomerTransactionHistory!RK22</f>
        <v>0</v>
      </c>
      <c r="BC24" s="54">
        <f>CustomerTransactionHistory!RJ22</f>
        <v>0</v>
      </c>
      <c r="BD24" s="66">
        <f>CustomerTransactionHistory!RL22</f>
        <v>0</v>
      </c>
      <c r="BE24" s="73">
        <f>CustomerTransactionHistory!TM22</f>
        <v>0</v>
      </c>
      <c r="BF24" s="74">
        <f>CustomerTransactionHistory!TL22</f>
        <v>0</v>
      </c>
      <c r="BG24" s="76">
        <f>CustomerTransactionHistory!TN22</f>
        <v>0</v>
      </c>
      <c r="BH24" s="73">
        <f>CustomerTransactionHistory!UN22</f>
        <v>0</v>
      </c>
      <c r="BI24" s="74">
        <f>CustomerTransactionHistory!UM22</f>
        <v>0</v>
      </c>
      <c r="BJ24" s="76">
        <f>CustomerTransactionHistory!UO22</f>
        <v>0</v>
      </c>
      <c r="BK24" s="68">
        <f t="shared" si="0"/>
        <v>0</v>
      </c>
    </row>
    <row r="25" spans="1:63" ht="15" customHeight="1">
      <c r="A25" s="52">
        <v>20</v>
      </c>
      <c r="B25" s="8">
        <f>Others!A21</f>
        <v>0</v>
      </c>
      <c r="C25" s="53">
        <f>CustomerTransactionHistory!T23</f>
        <v>0</v>
      </c>
      <c r="D25" s="54">
        <f>CustomerTransactionHistory!S23</f>
        <v>0</v>
      </c>
      <c r="E25" s="55">
        <f>CustomerTransactionHistory!U23</f>
        <v>0</v>
      </c>
      <c r="F25" s="53">
        <f>CustomerTransactionHistory!AU23</f>
        <v>0</v>
      </c>
      <c r="G25" s="54">
        <f>CustomerTransactionHistory!AT23</f>
        <v>0</v>
      </c>
      <c r="H25" s="56">
        <f>CustomerTransactionHistory!AV23</f>
        <v>0</v>
      </c>
      <c r="I25" s="62">
        <f>CustomerTransactionHistory!BV23</f>
        <v>0</v>
      </c>
      <c r="J25" s="54">
        <f>CustomerTransactionHistory!BU23</f>
        <v>0</v>
      </c>
      <c r="K25" s="55">
        <f>CustomerTransactionHistory!BW23</f>
        <v>0</v>
      </c>
      <c r="L25" s="63">
        <f>CustomerTransactionHistory!CW23</f>
        <v>0</v>
      </c>
      <c r="M25" s="54">
        <f>CustomerTransactionHistory!CV23</f>
        <v>0</v>
      </c>
      <c r="N25" s="56">
        <f>CustomerTransactionHistory!CX23</f>
        <v>0</v>
      </c>
      <c r="O25" s="73">
        <f>CustomerTransactionHistory!DX23</f>
        <v>0</v>
      </c>
      <c r="P25" s="74">
        <f>CustomerTransactionHistory!DW23</f>
        <v>0</v>
      </c>
      <c r="Q25" s="76">
        <f>CustomerTransactionHistory!DY23</f>
        <v>0</v>
      </c>
      <c r="R25" s="53">
        <f>CustomerTransactionHistory!EY23</f>
        <v>0</v>
      </c>
      <c r="S25" s="54">
        <f>CustomerTransactionHistory!EX23</f>
        <v>0</v>
      </c>
      <c r="T25" s="66">
        <f>CustomerTransactionHistory!EZ23</f>
        <v>0</v>
      </c>
      <c r="U25" s="62">
        <f>CustomerTransactionHistory!FZ23</f>
        <v>0</v>
      </c>
      <c r="V25" s="54">
        <f>CustomerTransactionHistory!FY23</f>
        <v>0</v>
      </c>
      <c r="W25" s="55">
        <f>CustomerTransactionHistory!GA23</f>
        <v>0</v>
      </c>
      <c r="X25" s="73">
        <f>CustomerTransactionHistory!HA23</f>
        <v>0</v>
      </c>
      <c r="Y25" s="74">
        <f>CustomerTransactionHistory!GZ23</f>
        <v>0</v>
      </c>
      <c r="Z25" s="76">
        <f>CustomerTransactionHistory!HB23</f>
        <v>0</v>
      </c>
      <c r="AA25" s="53">
        <f>CustomerTransactionHistory!IB23</f>
        <v>0</v>
      </c>
      <c r="AB25" s="54">
        <f>CustomerTransactionHistory!IA23</f>
        <v>0</v>
      </c>
      <c r="AC25" s="66">
        <f>CustomerTransactionHistory!IC23</f>
        <v>0</v>
      </c>
      <c r="AD25" s="53">
        <f>CustomerTransactionHistory!JC23</f>
        <v>0</v>
      </c>
      <c r="AE25" s="54">
        <f>CustomerTransactionHistory!JB23</f>
        <v>0</v>
      </c>
      <c r="AF25" s="66">
        <f>CustomerTransactionHistory!JD23</f>
        <v>0</v>
      </c>
      <c r="AG25" s="53">
        <f>CustomerTransactionHistory!KD23</f>
        <v>0</v>
      </c>
      <c r="AH25" s="54">
        <f>CustomerTransactionHistory!KC23</f>
        <v>0</v>
      </c>
      <c r="AI25" s="66">
        <f>CustomerTransactionHistory!KE23</f>
        <v>0</v>
      </c>
      <c r="AJ25" s="53">
        <f>CustomerTransactionHistory!LE23</f>
        <v>0</v>
      </c>
      <c r="AK25" s="54">
        <f>CustomerTransactionHistory!LD23</f>
        <v>0</v>
      </c>
      <c r="AL25" s="66">
        <f>CustomerTransactionHistory!LF23</f>
        <v>0</v>
      </c>
      <c r="AM25" s="78">
        <f>CustomerTransactionHistory!MF23</f>
        <v>0</v>
      </c>
      <c r="AN25" s="74">
        <f>CustomerTransactionHistory!ME23</f>
        <v>0</v>
      </c>
      <c r="AO25" s="80">
        <f>CustomerTransactionHistory!MG23</f>
        <v>0</v>
      </c>
      <c r="AP25" s="53">
        <f>CustomerTransactionHistory!NG23</f>
        <v>0</v>
      </c>
      <c r="AQ25" s="54">
        <f>CustomerTransactionHistory!NF23</f>
        <v>0</v>
      </c>
      <c r="AR25" s="66">
        <f>CustomerTransactionHistory!NH23</f>
        <v>0</v>
      </c>
      <c r="AS25" s="73">
        <f>CustomerTransactionHistory!OH23</f>
        <v>0</v>
      </c>
      <c r="AT25" s="74">
        <f>CustomerTransactionHistory!OG23</f>
        <v>0</v>
      </c>
      <c r="AU25" s="76">
        <f>CustomerTransactionHistory!OI23</f>
        <v>0</v>
      </c>
      <c r="AV25" s="53">
        <f>CustomerTransactionHistory!PI23</f>
        <v>0</v>
      </c>
      <c r="AW25" s="54">
        <f>CustomerTransactionHistory!PH23</f>
        <v>0</v>
      </c>
      <c r="AX25" s="66">
        <f>CustomerTransactionHistory!PJ23</f>
        <v>0</v>
      </c>
      <c r="AY25" s="73">
        <f>CustomerTransactionHistory!QJ23</f>
        <v>0</v>
      </c>
      <c r="AZ25" s="74">
        <f>CustomerTransactionHistory!QI23</f>
        <v>0</v>
      </c>
      <c r="BA25" s="76">
        <f>CustomerTransactionHistory!QK23</f>
        <v>0</v>
      </c>
      <c r="BB25" s="53">
        <f>CustomerTransactionHistory!RK23</f>
        <v>0</v>
      </c>
      <c r="BC25" s="54">
        <f>CustomerTransactionHistory!RJ23</f>
        <v>0</v>
      </c>
      <c r="BD25" s="66">
        <f>CustomerTransactionHistory!RL23</f>
        <v>0</v>
      </c>
      <c r="BE25" s="73">
        <f>CustomerTransactionHistory!TM23</f>
        <v>0</v>
      </c>
      <c r="BF25" s="74">
        <f>CustomerTransactionHistory!TL23</f>
        <v>0</v>
      </c>
      <c r="BG25" s="76">
        <f>CustomerTransactionHistory!TN23</f>
        <v>0</v>
      </c>
      <c r="BH25" s="73">
        <f>CustomerTransactionHistory!UN23</f>
        <v>0</v>
      </c>
      <c r="BI25" s="74">
        <f>CustomerTransactionHistory!UM23</f>
        <v>0</v>
      </c>
      <c r="BJ25" s="76">
        <f>CustomerTransactionHistory!UO23</f>
        <v>0</v>
      </c>
      <c r="BK25" s="68">
        <f t="shared" si="0"/>
        <v>0</v>
      </c>
    </row>
    <row r="26" spans="1:63" ht="15" customHeight="1">
      <c r="A26" s="52">
        <v>21</v>
      </c>
      <c r="B26" s="8">
        <f>Others!A22</f>
        <v>0</v>
      </c>
      <c r="C26" s="53">
        <f>CustomerTransactionHistory!T24</f>
        <v>0</v>
      </c>
      <c r="D26" s="54">
        <f>CustomerTransactionHistory!S24</f>
        <v>0</v>
      </c>
      <c r="E26" s="55">
        <f>CustomerTransactionHistory!U24</f>
        <v>0</v>
      </c>
      <c r="F26" s="53">
        <f>CustomerTransactionHistory!AU24</f>
        <v>0</v>
      </c>
      <c r="G26" s="54">
        <f>CustomerTransactionHistory!AT24</f>
        <v>0</v>
      </c>
      <c r="H26" s="56">
        <f>CustomerTransactionHistory!AV24</f>
        <v>0</v>
      </c>
      <c r="I26" s="62">
        <f>CustomerTransactionHistory!BV24</f>
        <v>0</v>
      </c>
      <c r="J26" s="54">
        <f>CustomerTransactionHistory!BU24</f>
        <v>0</v>
      </c>
      <c r="K26" s="55">
        <f>CustomerTransactionHistory!BW24</f>
        <v>0</v>
      </c>
      <c r="L26" s="63">
        <f>CustomerTransactionHistory!CW24</f>
        <v>0</v>
      </c>
      <c r="M26" s="54">
        <f>CustomerTransactionHistory!CV24</f>
        <v>0</v>
      </c>
      <c r="N26" s="56">
        <f>CustomerTransactionHistory!CX24</f>
        <v>0</v>
      </c>
      <c r="O26" s="73">
        <f>CustomerTransactionHistory!DX24</f>
        <v>0</v>
      </c>
      <c r="P26" s="74">
        <f>CustomerTransactionHistory!DW24</f>
        <v>0</v>
      </c>
      <c r="Q26" s="76">
        <f>CustomerTransactionHistory!DY24</f>
        <v>0</v>
      </c>
      <c r="R26" s="53">
        <f>CustomerTransactionHistory!EY24</f>
        <v>0</v>
      </c>
      <c r="S26" s="54">
        <f>CustomerTransactionHistory!EX24</f>
        <v>0</v>
      </c>
      <c r="T26" s="66">
        <f>CustomerTransactionHistory!EZ24</f>
        <v>0</v>
      </c>
      <c r="U26" s="62">
        <f>CustomerTransactionHistory!FZ24</f>
        <v>0</v>
      </c>
      <c r="V26" s="54">
        <f>CustomerTransactionHistory!FY24</f>
        <v>0</v>
      </c>
      <c r="W26" s="55">
        <f>CustomerTransactionHistory!GA24</f>
        <v>0</v>
      </c>
      <c r="X26" s="73">
        <f>CustomerTransactionHistory!HA24</f>
        <v>0</v>
      </c>
      <c r="Y26" s="74">
        <f>CustomerTransactionHistory!GZ24</f>
        <v>0</v>
      </c>
      <c r="Z26" s="76">
        <f>CustomerTransactionHistory!HB24</f>
        <v>0</v>
      </c>
      <c r="AA26" s="53">
        <f>CustomerTransactionHistory!IB24</f>
        <v>0</v>
      </c>
      <c r="AB26" s="54">
        <f>CustomerTransactionHistory!IA24</f>
        <v>0</v>
      </c>
      <c r="AC26" s="66">
        <f>CustomerTransactionHistory!IC24</f>
        <v>0</v>
      </c>
      <c r="AD26" s="53">
        <f>CustomerTransactionHistory!JC24</f>
        <v>0</v>
      </c>
      <c r="AE26" s="54">
        <f>CustomerTransactionHistory!JB24</f>
        <v>0</v>
      </c>
      <c r="AF26" s="66">
        <f>CustomerTransactionHistory!JD24</f>
        <v>0</v>
      </c>
      <c r="AG26" s="53">
        <f>CustomerTransactionHistory!KD24</f>
        <v>0</v>
      </c>
      <c r="AH26" s="54">
        <f>CustomerTransactionHistory!KC24</f>
        <v>0</v>
      </c>
      <c r="AI26" s="66">
        <f>CustomerTransactionHistory!KE24</f>
        <v>0</v>
      </c>
      <c r="AJ26" s="53">
        <f>CustomerTransactionHistory!LE24</f>
        <v>0</v>
      </c>
      <c r="AK26" s="54">
        <f>CustomerTransactionHistory!LD24</f>
        <v>0</v>
      </c>
      <c r="AL26" s="66">
        <f>CustomerTransactionHistory!LF24</f>
        <v>0</v>
      </c>
      <c r="AM26" s="78">
        <f>CustomerTransactionHistory!MF24</f>
        <v>0</v>
      </c>
      <c r="AN26" s="74">
        <f>CustomerTransactionHistory!ME24</f>
        <v>0</v>
      </c>
      <c r="AO26" s="80">
        <f>CustomerTransactionHistory!MG24</f>
        <v>0</v>
      </c>
      <c r="AP26" s="53">
        <f>CustomerTransactionHistory!NG24</f>
        <v>0</v>
      </c>
      <c r="AQ26" s="54">
        <f>CustomerTransactionHistory!NF24</f>
        <v>0</v>
      </c>
      <c r="AR26" s="66">
        <f>CustomerTransactionHistory!NH24</f>
        <v>0</v>
      </c>
      <c r="AS26" s="73">
        <f>CustomerTransactionHistory!OH24</f>
        <v>0</v>
      </c>
      <c r="AT26" s="74">
        <f>CustomerTransactionHistory!OG24</f>
        <v>0</v>
      </c>
      <c r="AU26" s="76">
        <f>CustomerTransactionHistory!OI24</f>
        <v>0</v>
      </c>
      <c r="AV26" s="53">
        <f>CustomerTransactionHistory!PI24</f>
        <v>0</v>
      </c>
      <c r="AW26" s="54">
        <f>CustomerTransactionHistory!PH24</f>
        <v>0</v>
      </c>
      <c r="AX26" s="66">
        <f>CustomerTransactionHistory!PJ24</f>
        <v>0</v>
      </c>
      <c r="AY26" s="73">
        <f>CustomerTransactionHistory!QJ24</f>
        <v>0</v>
      </c>
      <c r="AZ26" s="74">
        <f>CustomerTransactionHistory!QI24</f>
        <v>0</v>
      </c>
      <c r="BA26" s="76">
        <f>CustomerTransactionHistory!QK24</f>
        <v>0</v>
      </c>
      <c r="BB26" s="53">
        <f>CustomerTransactionHistory!RK24</f>
        <v>0</v>
      </c>
      <c r="BC26" s="54">
        <f>CustomerTransactionHistory!RJ24</f>
        <v>0</v>
      </c>
      <c r="BD26" s="66">
        <f>CustomerTransactionHistory!RL24</f>
        <v>0</v>
      </c>
      <c r="BE26" s="73">
        <f>CustomerTransactionHistory!TM24</f>
        <v>0</v>
      </c>
      <c r="BF26" s="74">
        <f>CustomerTransactionHistory!TL24</f>
        <v>0</v>
      </c>
      <c r="BG26" s="76">
        <f>CustomerTransactionHistory!TN24</f>
        <v>0</v>
      </c>
      <c r="BH26" s="73">
        <f>CustomerTransactionHistory!UN24</f>
        <v>0</v>
      </c>
      <c r="BI26" s="74">
        <f>CustomerTransactionHistory!UM24</f>
        <v>0</v>
      </c>
      <c r="BJ26" s="76">
        <f>CustomerTransactionHistory!UO24</f>
        <v>0</v>
      </c>
      <c r="BK26" s="68">
        <f t="shared" si="0"/>
        <v>0</v>
      </c>
    </row>
    <row r="27" spans="1:63" ht="15" customHeight="1">
      <c r="A27" s="52">
        <v>22</v>
      </c>
      <c r="B27" s="8">
        <f>Others!A23</f>
        <v>0</v>
      </c>
      <c r="C27" s="53">
        <f>CustomerTransactionHistory!T25</f>
        <v>0</v>
      </c>
      <c r="D27" s="54">
        <f>CustomerTransactionHistory!S25</f>
        <v>0</v>
      </c>
      <c r="E27" s="55">
        <f>CustomerTransactionHistory!U25</f>
        <v>0</v>
      </c>
      <c r="F27" s="53">
        <f>CustomerTransactionHistory!AU25</f>
        <v>0</v>
      </c>
      <c r="G27" s="54">
        <f>CustomerTransactionHistory!AT25</f>
        <v>0</v>
      </c>
      <c r="H27" s="56">
        <f>CustomerTransactionHistory!AV25</f>
        <v>0</v>
      </c>
      <c r="I27" s="62">
        <f>CustomerTransactionHistory!BV25</f>
        <v>0</v>
      </c>
      <c r="J27" s="54">
        <f>CustomerTransactionHistory!BU25</f>
        <v>0</v>
      </c>
      <c r="K27" s="55">
        <f>CustomerTransactionHistory!BW25</f>
        <v>0</v>
      </c>
      <c r="L27" s="63">
        <f>CustomerTransactionHistory!CW25</f>
        <v>0</v>
      </c>
      <c r="M27" s="54">
        <f>CustomerTransactionHistory!CV25</f>
        <v>0</v>
      </c>
      <c r="N27" s="56">
        <f>CustomerTransactionHistory!CX25</f>
        <v>0</v>
      </c>
      <c r="O27" s="73">
        <f>CustomerTransactionHistory!DX25</f>
        <v>0</v>
      </c>
      <c r="P27" s="74">
        <f>CustomerTransactionHistory!DW25</f>
        <v>0</v>
      </c>
      <c r="Q27" s="76">
        <f>CustomerTransactionHistory!DY25</f>
        <v>0</v>
      </c>
      <c r="R27" s="53">
        <f>CustomerTransactionHistory!EY25</f>
        <v>0</v>
      </c>
      <c r="S27" s="54">
        <f>CustomerTransactionHistory!EX25</f>
        <v>0</v>
      </c>
      <c r="T27" s="66">
        <f>CustomerTransactionHistory!EZ25</f>
        <v>0</v>
      </c>
      <c r="U27" s="62">
        <f>CustomerTransactionHistory!FZ25</f>
        <v>0</v>
      </c>
      <c r="V27" s="54">
        <f>CustomerTransactionHistory!FY25</f>
        <v>0</v>
      </c>
      <c r="W27" s="55">
        <f>CustomerTransactionHistory!GA25</f>
        <v>0</v>
      </c>
      <c r="X27" s="73">
        <f>CustomerTransactionHistory!HA25</f>
        <v>0</v>
      </c>
      <c r="Y27" s="74">
        <f>CustomerTransactionHistory!GZ25</f>
        <v>0</v>
      </c>
      <c r="Z27" s="76">
        <f>CustomerTransactionHistory!HB25</f>
        <v>0</v>
      </c>
      <c r="AA27" s="53">
        <f>CustomerTransactionHistory!IB25</f>
        <v>0</v>
      </c>
      <c r="AB27" s="54">
        <f>CustomerTransactionHistory!IA25</f>
        <v>0</v>
      </c>
      <c r="AC27" s="66">
        <f>CustomerTransactionHistory!IC25</f>
        <v>0</v>
      </c>
      <c r="AD27" s="53">
        <f>CustomerTransactionHistory!JC25</f>
        <v>0</v>
      </c>
      <c r="AE27" s="54">
        <f>CustomerTransactionHistory!JB25</f>
        <v>0</v>
      </c>
      <c r="AF27" s="66">
        <f>CustomerTransactionHistory!JD25</f>
        <v>0</v>
      </c>
      <c r="AG27" s="53">
        <f>CustomerTransactionHistory!KD25</f>
        <v>0</v>
      </c>
      <c r="AH27" s="54">
        <f>CustomerTransactionHistory!KC25</f>
        <v>0</v>
      </c>
      <c r="AI27" s="66">
        <f>CustomerTransactionHistory!KE25</f>
        <v>0</v>
      </c>
      <c r="AJ27" s="53">
        <f>CustomerTransactionHistory!LE25</f>
        <v>0</v>
      </c>
      <c r="AK27" s="54">
        <f>CustomerTransactionHistory!LD25</f>
        <v>0</v>
      </c>
      <c r="AL27" s="66">
        <f>CustomerTransactionHistory!LF25</f>
        <v>0</v>
      </c>
      <c r="AM27" s="78">
        <f>CustomerTransactionHistory!MF25</f>
        <v>0</v>
      </c>
      <c r="AN27" s="74">
        <f>CustomerTransactionHistory!ME25</f>
        <v>0</v>
      </c>
      <c r="AO27" s="80">
        <f>CustomerTransactionHistory!MG25</f>
        <v>0</v>
      </c>
      <c r="AP27" s="53">
        <f>CustomerTransactionHistory!NG25</f>
        <v>0</v>
      </c>
      <c r="AQ27" s="54">
        <f>CustomerTransactionHistory!NF25</f>
        <v>0</v>
      </c>
      <c r="AR27" s="66">
        <f>CustomerTransactionHistory!NH25</f>
        <v>0</v>
      </c>
      <c r="AS27" s="73">
        <f>CustomerTransactionHistory!OH25</f>
        <v>0</v>
      </c>
      <c r="AT27" s="74">
        <f>CustomerTransactionHistory!OG25</f>
        <v>0</v>
      </c>
      <c r="AU27" s="76">
        <f>CustomerTransactionHistory!OI25</f>
        <v>0</v>
      </c>
      <c r="AV27" s="53">
        <f>CustomerTransactionHistory!PI25</f>
        <v>0</v>
      </c>
      <c r="AW27" s="54">
        <f>CustomerTransactionHistory!PH25</f>
        <v>0</v>
      </c>
      <c r="AX27" s="66">
        <f>CustomerTransactionHistory!PJ25</f>
        <v>0</v>
      </c>
      <c r="AY27" s="73">
        <f>CustomerTransactionHistory!QJ25</f>
        <v>0</v>
      </c>
      <c r="AZ27" s="74">
        <f>CustomerTransactionHistory!QI25</f>
        <v>0</v>
      </c>
      <c r="BA27" s="76">
        <f>CustomerTransactionHistory!QK25</f>
        <v>0</v>
      </c>
      <c r="BB27" s="53">
        <f>CustomerTransactionHistory!RK25</f>
        <v>0</v>
      </c>
      <c r="BC27" s="54">
        <f>CustomerTransactionHistory!RJ25</f>
        <v>0</v>
      </c>
      <c r="BD27" s="66">
        <f>CustomerTransactionHistory!RL25</f>
        <v>0</v>
      </c>
      <c r="BE27" s="73">
        <f>CustomerTransactionHistory!TM25</f>
        <v>0</v>
      </c>
      <c r="BF27" s="74">
        <f>CustomerTransactionHistory!TL25</f>
        <v>0</v>
      </c>
      <c r="BG27" s="76">
        <f>CustomerTransactionHistory!TN25</f>
        <v>0</v>
      </c>
      <c r="BH27" s="73">
        <f>CustomerTransactionHistory!UN25</f>
        <v>0</v>
      </c>
      <c r="BI27" s="74">
        <f>CustomerTransactionHistory!UM25</f>
        <v>0</v>
      </c>
      <c r="BJ27" s="76">
        <f>CustomerTransactionHistory!UO25</f>
        <v>0</v>
      </c>
      <c r="BK27" s="68">
        <f t="shared" si="0"/>
        <v>0</v>
      </c>
    </row>
    <row r="28" spans="1:63" ht="15" customHeight="1">
      <c r="A28" s="52">
        <v>23</v>
      </c>
      <c r="B28" s="8">
        <f>Others!A24</f>
        <v>0</v>
      </c>
      <c r="C28" s="53">
        <f>CustomerTransactionHistory!T26</f>
        <v>0</v>
      </c>
      <c r="D28" s="54">
        <f>CustomerTransactionHistory!S26</f>
        <v>0</v>
      </c>
      <c r="E28" s="55">
        <f>CustomerTransactionHistory!U26</f>
        <v>0</v>
      </c>
      <c r="F28" s="53">
        <f>CustomerTransactionHistory!AU26</f>
        <v>0</v>
      </c>
      <c r="G28" s="54">
        <f>CustomerTransactionHistory!AT26</f>
        <v>0</v>
      </c>
      <c r="H28" s="56">
        <f>CustomerTransactionHistory!AV26</f>
        <v>0</v>
      </c>
      <c r="I28" s="62">
        <f>CustomerTransactionHistory!BV26</f>
        <v>0</v>
      </c>
      <c r="J28" s="54">
        <f>CustomerTransactionHistory!BU26</f>
        <v>0</v>
      </c>
      <c r="K28" s="55">
        <f>CustomerTransactionHistory!BW26</f>
        <v>0</v>
      </c>
      <c r="L28" s="63">
        <f>CustomerTransactionHistory!CW26</f>
        <v>0</v>
      </c>
      <c r="M28" s="54">
        <f>CustomerTransactionHistory!CV26</f>
        <v>0</v>
      </c>
      <c r="N28" s="56">
        <f>CustomerTransactionHistory!CX26</f>
        <v>0</v>
      </c>
      <c r="O28" s="73">
        <f>CustomerTransactionHistory!DX26</f>
        <v>0</v>
      </c>
      <c r="P28" s="74">
        <f>CustomerTransactionHistory!DW26</f>
        <v>0</v>
      </c>
      <c r="Q28" s="76">
        <f>CustomerTransactionHistory!DY26</f>
        <v>0</v>
      </c>
      <c r="R28" s="53">
        <f>CustomerTransactionHistory!EY26</f>
        <v>0</v>
      </c>
      <c r="S28" s="54">
        <f>CustomerTransactionHistory!EX26</f>
        <v>0</v>
      </c>
      <c r="T28" s="66">
        <f>CustomerTransactionHistory!EZ26</f>
        <v>0</v>
      </c>
      <c r="U28" s="62">
        <f>CustomerTransactionHistory!FZ26</f>
        <v>0</v>
      </c>
      <c r="V28" s="54">
        <f>CustomerTransactionHistory!FY26</f>
        <v>0</v>
      </c>
      <c r="W28" s="55">
        <f>CustomerTransactionHistory!GA26</f>
        <v>0</v>
      </c>
      <c r="X28" s="73">
        <f>CustomerTransactionHistory!HA26</f>
        <v>0</v>
      </c>
      <c r="Y28" s="74">
        <f>CustomerTransactionHistory!GZ26</f>
        <v>0</v>
      </c>
      <c r="Z28" s="76">
        <f>CustomerTransactionHistory!HB26</f>
        <v>0</v>
      </c>
      <c r="AA28" s="53">
        <f>CustomerTransactionHistory!IB26</f>
        <v>0</v>
      </c>
      <c r="AB28" s="54">
        <f>CustomerTransactionHistory!IA26</f>
        <v>0</v>
      </c>
      <c r="AC28" s="66">
        <f>CustomerTransactionHistory!IC26</f>
        <v>0</v>
      </c>
      <c r="AD28" s="53">
        <f>CustomerTransactionHistory!JC26</f>
        <v>0</v>
      </c>
      <c r="AE28" s="54">
        <f>CustomerTransactionHistory!JB26</f>
        <v>0</v>
      </c>
      <c r="AF28" s="66">
        <f>CustomerTransactionHistory!JD26</f>
        <v>0</v>
      </c>
      <c r="AG28" s="53">
        <f>CustomerTransactionHistory!KD26</f>
        <v>0</v>
      </c>
      <c r="AH28" s="54">
        <f>CustomerTransactionHistory!KC26</f>
        <v>0</v>
      </c>
      <c r="AI28" s="66">
        <f>CustomerTransactionHistory!KE26</f>
        <v>0</v>
      </c>
      <c r="AJ28" s="53">
        <f>CustomerTransactionHistory!LE26</f>
        <v>0</v>
      </c>
      <c r="AK28" s="54">
        <f>CustomerTransactionHistory!LD26</f>
        <v>0</v>
      </c>
      <c r="AL28" s="66">
        <f>CustomerTransactionHistory!LF26</f>
        <v>0</v>
      </c>
      <c r="AM28" s="78">
        <f>CustomerTransactionHistory!MF26</f>
        <v>0</v>
      </c>
      <c r="AN28" s="74">
        <f>CustomerTransactionHistory!ME26</f>
        <v>0</v>
      </c>
      <c r="AO28" s="80">
        <f>CustomerTransactionHistory!MG26</f>
        <v>0</v>
      </c>
      <c r="AP28" s="53">
        <f>CustomerTransactionHistory!NG26</f>
        <v>0</v>
      </c>
      <c r="AQ28" s="54">
        <f>CustomerTransactionHistory!NF26</f>
        <v>0</v>
      </c>
      <c r="AR28" s="66">
        <f>CustomerTransactionHistory!NH26</f>
        <v>0</v>
      </c>
      <c r="AS28" s="73">
        <f>CustomerTransactionHistory!OH26</f>
        <v>0</v>
      </c>
      <c r="AT28" s="74">
        <f>CustomerTransactionHistory!OG26</f>
        <v>0</v>
      </c>
      <c r="AU28" s="76">
        <f>CustomerTransactionHistory!OI26</f>
        <v>0</v>
      </c>
      <c r="AV28" s="53">
        <f>CustomerTransactionHistory!PI26</f>
        <v>0</v>
      </c>
      <c r="AW28" s="54">
        <f>CustomerTransactionHistory!PH26</f>
        <v>0</v>
      </c>
      <c r="AX28" s="66">
        <f>CustomerTransactionHistory!PJ26</f>
        <v>0</v>
      </c>
      <c r="AY28" s="73">
        <f>CustomerTransactionHistory!QJ26</f>
        <v>0</v>
      </c>
      <c r="AZ28" s="74">
        <f>CustomerTransactionHistory!QI26</f>
        <v>0</v>
      </c>
      <c r="BA28" s="76">
        <f>CustomerTransactionHistory!QK26</f>
        <v>0</v>
      </c>
      <c r="BB28" s="53">
        <f>CustomerTransactionHistory!RK26</f>
        <v>0</v>
      </c>
      <c r="BC28" s="54">
        <f>CustomerTransactionHistory!RJ26</f>
        <v>0</v>
      </c>
      <c r="BD28" s="66">
        <f>CustomerTransactionHistory!RL26</f>
        <v>0</v>
      </c>
      <c r="BE28" s="73">
        <f>CustomerTransactionHistory!TM26</f>
        <v>0</v>
      </c>
      <c r="BF28" s="74">
        <f>CustomerTransactionHistory!TL26</f>
        <v>0</v>
      </c>
      <c r="BG28" s="76">
        <f>CustomerTransactionHistory!TN26</f>
        <v>0</v>
      </c>
      <c r="BH28" s="73">
        <f>CustomerTransactionHistory!UN26</f>
        <v>0</v>
      </c>
      <c r="BI28" s="74">
        <f>CustomerTransactionHistory!UM26</f>
        <v>0</v>
      </c>
      <c r="BJ28" s="76">
        <f>CustomerTransactionHistory!UO26</f>
        <v>0</v>
      </c>
      <c r="BK28" s="68">
        <f t="shared" si="0"/>
        <v>0</v>
      </c>
    </row>
    <row r="29" spans="1:63" s="2" customFormat="1" ht="17.25" customHeight="1">
      <c r="A29" s="435" t="s">
        <v>34</v>
      </c>
      <c r="B29" s="436"/>
      <c r="C29" s="57">
        <f>SUM(C6:C28)</f>
        <v>0</v>
      </c>
      <c r="D29" s="69">
        <f>SUM(D6:D28)</f>
        <v>0</v>
      </c>
      <c r="E29" s="70">
        <f>SUM(E6:E28)</f>
        <v>0</v>
      </c>
      <c r="F29" s="57">
        <f t="shared" ref="F29:AK29" si="1">SUM(F6:F28)</f>
        <v>0</v>
      </c>
      <c r="G29" s="69">
        <f t="shared" si="1"/>
        <v>0</v>
      </c>
      <c r="H29" s="70">
        <f t="shared" si="1"/>
        <v>0</v>
      </c>
      <c r="I29" s="57">
        <f t="shared" si="1"/>
        <v>0</v>
      </c>
      <c r="J29" s="69">
        <f t="shared" si="1"/>
        <v>0</v>
      </c>
      <c r="K29" s="70">
        <f t="shared" si="1"/>
        <v>0</v>
      </c>
      <c r="L29" s="57">
        <f t="shared" si="1"/>
        <v>0</v>
      </c>
      <c r="M29" s="69">
        <f t="shared" si="1"/>
        <v>0</v>
      </c>
      <c r="N29" s="70">
        <f t="shared" si="1"/>
        <v>0</v>
      </c>
      <c r="O29" s="57">
        <f t="shared" si="1"/>
        <v>0</v>
      </c>
      <c r="P29" s="69">
        <f t="shared" si="1"/>
        <v>0</v>
      </c>
      <c r="Q29" s="70">
        <f t="shared" si="1"/>
        <v>0</v>
      </c>
      <c r="R29" s="57">
        <f t="shared" si="1"/>
        <v>0</v>
      </c>
      <c r="S29" s="69">
        <f t="shared" si="1"/>
        <v>0</v>
      </c>
      <c r="T29" s="70">
        <f t="shared" si="1"/>
        <v>0</v>
      </c>
      <c r="U29" s="57">
        <f t="shared" si="1"/>
        <v>0</v>
      </c>
      <c r="V29" s="69">
        <f t="shared" si="1"/>
        <v>0</v>
      </c>
      <c r="W29" s="70">
        <f t="shared" si="1"/>
        <v>0</v>
      </c>
      <c r="X29" s="57">
        <f t="shared" si="1"/>
        <v>0</v>
      </c>
      <c r="Y29" s="69">
        <f t="shared" si="1"/>
        <v>0</v>
      </c>
      <c r="Z29" s="70">
        <f t="shared" si="1"/>
        <v>0</v>
      </c>
      <c r="AA29" s="57">
        <f t="shared" si="1"/>
        <v>0</v>
      </c>
      <c r="AB29" s="69">
        <f t="shared" si="1"/>
        <v>0</v>
      </c>
      <c r="AC29" s="70">
        <f t="shared" si="1"/>
        <v>0</v>
      </c>
      <c r="AD29" s="57">
        <f t="shared" si="1"/>
        <v>0</v>
      </c>
      <c r="AE29" s="69">
        <f t="shared" si="1"/>
        <v>0</v>
      </c>
      <c r="AF29" s="70">
        <f t="shared" si="1"/>
        <v>0</v>
      </c>
      <c r="AG29" s="57">
        <f t="shared" si="1"/>
        <v>0</v>
      </c>
      <c r="AH29" s="69">
        <f t="shared" si="1"/>
        <v>0</v>
      </c>
      <c r="AI29" s="70">
        <f t="shared" si="1"/>
        <v>0</v>
      </c>
      <c r="AJ29" s="57">
        <f t="shared" si="1"/>
        <v>0</v>
      </c>
      <c r="AK29" s="69">
        <f t="shared" si="1"/>
        <v>0</v>
      </c>
      <c r="AL29" s="70">
        <f t="shared" ref="AL29:BK29" si="2">SUM(AL6:AL28)</f>
        <v>0</v>
      </c>
      <c r="AM29" s="57">
        <f t="shared" si="2"/>
        <v>0</v>
      </c>
      <c r="AN29" s="69">
        <f t="shared" si="2"/>
        <v>0</v>
      </c>
      <c r="AO29" s="70">
        <f t="shared" si="2"/>
        <v>0</v>
      </c>
      <c r="AP29" s="57">
        <f t="shared" si="2"/>
        <v>0</v>
      </c>
      <c r="AQ29" s="69">
        <f t="shared" si="2"/>
        <v>0</v>
      </c>
      <c r="AR29" s="70">
        <f t="shared" si="2"/>
        <v>0</v>
      </c>
      <c r="AS29" s="57">
        <f t="shared" si="2"/>
        <v>0</v>
      </c>
      <c r="AT29" s="69">
        <f t="shared" si="2"/>
        <v>0</v>
      </c>
      <c r="AU29" s="70">
        <f t="shared" si="2"/>
        <v>0</v>
      </c>
      <c r="AV29" s="57">
        <f t="shared" si="2"/>
        <v>0</v>
      </c>
      <c r="AW29" s="69">
        <f t="shared" si="2"/>
        <v>0</v>
      </c>
      <c r="AX29" s="70">
        <f t="shared" si="2"/>
        <v>0</v>
      </c>
      <c r="AY29" s="57">
        <f t="shared" si="2"/>
        <v>0</v>
      </c>
      <c r="AZ29" s="69">
        <f t="shared" si="2"/>
        <v>0</v>
      </c>
      <c r="BA29" s="70">
        <f t="shared" si="2"/>
        <v>0</v>
      </c>
      <c r="BB29" s="57">
        <f t="shared" si="2"/>
        <v>0</v>
      </c>
      <c r="BC29" s="69">
        <f t="shared" si="2"/>
        <v>0</v>
      </c>
      <c r="BD29" s="70">
        <f t="shared" si="2"/>
        <v>0</v>
      </c>
      <c r="BE29" s="57">
        <f t="shared" si="2"/>
        <v>0</v>
      </c>
      <c r="BF29" s="69">
        <f t="shared" si="2"/>
        <v>0</v>
      </c>
      <c r="BG29" s="70">
        <f t="shared" si="2"/>
        <v>0</v>
      </c>
      <c r="BH29" s="57">
        <f t="shared" si="2"/>
        <v>0</v>
      </c>
      <c r="BI29" s="69">
        <f t="shared" si="2"/>
        <v>0</v>
      </c>
      <c r="BJ29" s="70">
        <f t="shared" si="2"/>
        <v>0</v>
      </c>
      <c r="BK29" s="70">
        <f t="shared" si="2"/>
        <v>0</v>
      </c>
    </row>
  </sheetData>
  <mergeCells count="23">
    <mergeCell ref="A29:B29"/>
    <mergeCell ref="BK4:BK5"/>
    <mergeCell ref="A4:B5"/>
    <mergeCell ref="AV4:AX4"/>
    <mergeCell ref="AY4:BA4"/>
    <mergeCell ref="BB4:BD4"/>
    <mergeCell ref="BE4:BG4"/>
    <mergeCell ref="BH4:BJ4"/>
    <mergeCell ref="AG4:AI4"/>
    <mergeCell ref="AJ4:AL4"/>
    <mergeCell ref="AM4:AO4"/>
    <mergeCell ref="AP4:AR4"/>
    <mergeCell ref="AS4:AU4"/>
    <mergeCell ref="R4:T4"/>
    <mergeCell ref="U4:W4"/>
    <mergeCell ref="X4:Z4"/>
    <mergeCell ref="AA4:AC4"/>
    <mergeCell ref="AD4:AF4"/>
    <mergeCell ref="C4:E4"/>
    <mergeCell ref="F4:H4"/>
    <mergeCell ref="I4:K4"/>
    <mergeCell ref="L4:N4"/>
    <mergeCell ref="O4:Q4"/>
  </mergeCells>
  <pageMargins left="0.75" right="0.75" top="1" bottom="1" header="0.51180555555555596" footer="0.51180555555555596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BK29"/>
  <sheetViews>
    <sheetView topLeftCell="AV10" workbookViewId="0">
      <selection activeCell="BJ34" sqref="BJ34"/>
    </sheetView>
  </sheetViews>
  <sheetFormatPr defaultColWidth="9" defaultRowHeight="11.25"/>
  <cols>
    <col min="1" max="1" customWidth="true" style="1" width="3.0" collapsed="false"/>
    <col min="2" max="2" customWidth="true" style="2" width="9.125" collapsed="false"/>
    <col min="3" max="3" customWidth="true" style="1" width="11.375" collapsed="false"/>
    <col min="4" max="4" customWidth="true" style="1" width="11.0" collapsed="false"/>
    <col min="5" max="5" customWidth="true" style="1" width="11.375" collapsed="false"/>
    <col min="6" max="7" customWidth="true" style="1" width="10.0" collapsed="false"/>
    <col min="8" max="8" customWidth="true" style="1" width="11.375" collapsed="false"/>
    <col min="9" max="11" customWidth="true" style="1" width="10.0" collapsed="false"/>
    <col min="12" max="12" customWidth="true" style="1" width="10.125" collapsed="false"/>
    <col min="13" max="13" customWidth="true" style="1" width="10.0" collapsed="false"/>
    <col min="14" max="14" customWidth="true" style="1" width="10.125" collapsed="false"/>
    <col min="15" max="17" customWidth="true" style="1" width="9.125" collapsed="false"/>
    <col min="18" max="19" customWidth="true" style="1" width="7.5" collapsed="false"/>
    <col min="20" max="22" customWidth="true" style="1" width="8.25" collapsed="false"/>
    <col min="23" max="25" customWidth="true" style="1" width="9.125" collapsed="false"/>
    <col min="26" max="26" customWidth="true" style="1" width="10.0" collapsed="false"/>
    <col min="27" max="28" customWidth="true" style="1" width="10.125" collapsed="false"/>
    <col min="29" max="29" customWidth="true" style="1" width="10.0" collapsed="false"/>
    <col min="30" max="32" customWidth="true" style="1" width="9.125" collapsed="false"/>
    <col min="33" max="34" customWidth="true" style="1" width="8.25" collapsed="false"/>
    <col min="35" max="35" customWidth="true" style="1" width="10.0" collapsed="false"/>
    <col min="36" max="37" customWidth="true" style="1" width="8.25" collapsed="false"/>
    <col min="38" max="38" customWidth="true" style="1" width="9.125" collapsed="false"/>
    <col min="39" max="40" customWidth="true" style="1" width="7.5" collapsed="false"/>
    <col min="41" max="43" customWidth="true" style="1" width="8.25" collapsed="false"/>
    <col min="44" max="44" customWidth="true" style="1" width="10.0" collapsed="false"/>
    <col min="45" max="46" customWidth="true" style="1" width="8.25" collapsed="false"/>
    <col min="47" max="47" customWidth="true" style="1" width="10.0" collapsed="false"/>
    <col min="48" max="49" customWidth="true" style="1" width="8.25" collapsed="false"/>
    <col min="50" max="50" customWidth="true" style="1" width="10.0" collapsed="false"/>
    <col min="51" max="52" customWidth="true" style="1" width="8.25" collapsed="false"/>
    <col min="53" max="53" customWidth="true" style="1" width="10.0" collapsed="false"/>
    <col min="54" max="55" customWidth="true" style="1" width="8.25" collapsed="false"/>
    <col min="56" max="56" customWidth="true" style="1" width="10.0" collapsed="false"/>
    <col min="57" max="58" customWidth="true" style="1" width="10.125" collapsed="false"/>
    <col min="59" max="59" customWidth="true" style="1" width="10.0" collapsed="false"/>
    <col min="60" max="60" customWidth="true" style="1" width="10.125" collapsed="false"/>
    <col min="61" max="62" customWidth="true" style="1" width="10.0" collapsed="false"/>
    <col min="63" max="63" customWidth="true" style="1" width="11.375" collapsed="false"/>
    <col min="64" max="16384" style="1" width="9.0" collapsed="false"/>
  </cols>
  <sheetData>
    <row r="2" spans="1:63">
      <c r="A2" s="1" t="s">
        <v>100</v>
      </c>
    </row>
    <row r="4" spans="1:63">
      <c r="A4" s="420"/>
      <c r="B4" s="439"/>
      <c r="C4" s="426" t="s">
        <v>66</v>
      </c>
      <c r="D4" s="427"/>
      <c r="E4" s="428"/>
      <c r="F4" s="426" t="s">
        <v>67</v>
      </c>
      <c r="G4" s="427"/>
      <c r="H4" s="429"/>
      <c r="I4" s="430" t="s">
        <v>68</v>
      </c>
      <c r="J4" s="427"/>
      <c r="K4" s="428"/>
      <c r="L4" s="431" t="s">
        <v>69</v>
      </c>
      <c r="M4" s="432"/>
      <c r="N4" s="433"/>
      <c r="O4" s="426" t="s">
        <v>70</v>
      </c>
      <c r="P4" s="427"/>
      <c r="Q4" s="434"/>
      <c r="R4" s="426" t="s">
        <v>71</v>
      </c>
      <c r="S4" s="427"/>
      <c r="T4" s="434"/>
      <c r="U4" s="430" t="s">
        <v>72</v>
      </c>
      <c r="V4" s="427"/>
      <c r="W4" s="428"/>
      <c r="X4" s="426" t="s">
        <v>73</v>
      </c>
      <c r="Y4" s="427"/>
      <c r="Z4" s="434"/>
      <c r="AA4" s="426" t="s">
        <v>74</v>
      </c>
      <c r="AB4" s="427"/>
      <c r="AC4" s="434"/>
      <c r="AD4" s="426" t="s">
        <v>75</v>
      </c>
      <c r="AE4" s="427"/>
      <c r="AF4" s="434"/>
      <c r="AG4" s="426" t="s">
        <v>76</v>
      </c>
      <c r="AH4" s="427"/>
      <c r="AI4" s="434"/>
      <c r="AJ4" s="426" t="s">
        <v>77</v>
      </c>
      <c r="AK4" s="427"/>
      <c r="AL4" s="434"/>
      <c r="AM4" s="430" t="s">
        <v>78</v>
      </c>
      <c r="AN4" s="427"/>
      <c r="AO4" s="428"/>
      <c r="AP4" s="426" t="s">
        <v>79</v>
      </c>
      <c r="AQ4" s="427"/>
      <c r="AR4" s="434"/>
      <c r="AS4" s="426" t="s">
        <v>80</v>
      </c>
      <c r="AT4" s="427"/>
      <c r="AU4" s="434"/>
      <c r="AV4" s="426" t="s">
        <v>81</v>
      </c>
      <c r="AW4" s="427"/>
      <c r="AX4" s="434"/>
      <c r="AY4" s="426" t="s">
        <v>82</v>
      </c>
      <c r="AZ4" s="427"/>
      <c r="BA4" s="434"/>
      <c r="BB4" s="426" t="s">
        <v>83</v>
      </c>
      <c r="BC4" s="427"/>
      <c r="BD4" s="434"/>
      <c r="BE4" s="426" t="s">
        <v>84</v>
      </c>
      <c r="BF4" s="427"/>
      <c r="BG4" s="434"/>
      <c r="BH4" s="426" t="s">
        <v>85</v>
      </c>
      <c r="BI4" s="427"/>
      <c r="BJ4" s="434"/>
      <c r="BK4" s="437" t="s">
        <v>101</v>
      </c>
    </row>
    <row r="5" spans="1:63">
      <c r="A5" s="440"/>
      <c r="B5" s="441"/>
      <c r="C5" s="43" t="s">
        <v>96</v>
      </c>
      <c r="D5" s="44" t="s">
        <v>97</v>
      </c>
      <c r="E5" s="45" t="s">
        <v>102</v>
      </c>
      <c r="F5" s="43" t="s">
        <v>96</v>
      </c>
      <c r="G5" s="44" t="s">
        <v>97</v>
      </c>
      <c r="H5" s="46" t="s">
        <v>102</v>
      </c>
      <c r="I5" s="58" t="s">
        <v>96</v>
      </c>
      <c r="J5" s="44" t="s">
        <v>97</v>
      </c>
      <c r="K5" s="45" t="s">
        <v>102</v>
      </c>
      <c r="L5" s="59" t="s">
        <v>96</v>
      </c>
      <c r="M5" s="44" t="s">
        <v>97</v>
      </c>
      <c r="N5" s="46" t="s">
        <v>102</v>
      </c>
      <c r="O5" s="43" t="s">
        <v>96</v>
      </c>
      <c r="P5" s="44" t="s">
        <v>97</v>
      </c>
      <c r="Q5" s="64" t="s">
        <v>102</v>
      </c>
      <c r="R5" s="43" t="s">
        <v>96</v>
      </c>
      <c r="S5" s="44" t="s">
        <v>97</v>
      </c>
      <c r="T5" s="64" t="s">
        <v>102</v>
      </c>
      <c r="U5" s="58" t="s">
        <v>96</v>
      </c>
      <c r="V5" s="44" t="s">
        <v>97</v>
      </c>
      <c r="W5" s="45" t="s">
        <v>102</v>
      </c>
      <c r="X5" s="43" t="s">
        <v>96</v>
      </c>
      <c r="Y5" s="44" t="s">
        <v>97</v>
      </c>
      <c r="Z5" s="64" t="s">
        <v>102</v>
      </c>
      <c r="AA5" s="43" t="s">
        <v>96</v>
      </c>
      <c r="AB5" s="44" t="s">
        <v>97</v>
      </c>
      <c r="AC5" s="64" t="s">
        <v>102</v>
      </c>
      <c r="AD5" s="43" t="s">
        <v>96</v>
      </c>
      <c r="AE5" s="44" t="s">
        <v>97</v>
      </c>
      <c r="AF5" s="64" t="s">
        <v>102</v>
      </c>
      <c r="AG5" s="43" t="s">
        <v>96</v>
      </c>
      <c r="AH5" s="44" t="s">
        <v>97</v>
      </c>
      <c r="AI5" s="64" t="s">
        <v>102</v>
      </c>
      <c r="AJ5" s="43" t="s">
        <v>96</v>
      </c>
      <c r="AK5" s="44" t="s">
        <v>97</v>
      </c>
      <c r="AL5" s="64" t="s">
        <v>102</v>
      </c>
      <c r="AM5" s="58" t="s">
        <v>96</v>
      </c>
      <c r="AN5" s="44" t="s">
        <v>97</v>
      </c>
      <c r="AO5" s="45" t="s">
        <v>102</v>
      </c>
      <c r="AP5" s="43" t="s">
        <v>96</v>
      </c>
      <c r="AQ5" s="44" t="s">
        <v>97</v>
      </c>
      <c r="AR5" s="64" t="s">
        <v>102</v>
      </c>
      <c r="AS5" s="43" t="s">
        <v>96</v>
      </c>
      <c r="AT5" s="44" t="s">
        <v>97</v>
      </c>
      <c r="AU5" s="64" t="s">
        <v>102</v>
      </c>
      <c r="AV5" s="43" t="s">
        <v>96</v>
      </c>
      <c r="AW5" s="44" t="s">
        <v>97</v>
      </c>
      <c r="AX5" s="64" t="s">
        <v>102</v>
      </c>
      <c r="AY5" s="43" t="s">
        <v>96</v>
      </c>
      <c r="AZ5" s="44" t="s">
        <v>97</v>
      </c>
      <c r="BA5" s="64" t="s">
        <v>102</v>
      </c>
      <c r="BB5" s="43" t="s">
        <v>96</v>
      </c>
      <c r="BC5" s="44" t="s">
        <v>97</v>
      </c>
      <c r="BD5" s="64" t="s">
        <v>102</v>
      </c>
      <c r="BE5" s="43" t="s">
        <v>96</v>
      </c>
      <c r="BF5" s="44" t="s">
        <v>97</v>
      </c>
      <c r="BG5" s="64" t="s">
        <v>102</v>
      </c>
      <c r="BH5" s="43" t="s">
        <v>96</v>
      </c>
      <c r="BI5" s="44" t="s">
        <v>97</v>
      </c>
      <c r="BJ5" s="64" t="s">
        <v>102</v>
      </c>
      <c r="BK5" s="438"/>
    </row>
    <row r="6" spans="1:63" ht="15" customHeight="1">
      <c r="A6" s="47">
        <v>1</v>
      </c>
      <c r="B6" s="8">
        <f>Others!A2</f>
        <v>0</v>
      </c>
      <c r="C6" s="48">
        <f>CustomerTransactionHistory!K4</f>
        <v>0</v>
      </c>
      <c r="D6" s="49">
        <f>CustomerTransactionHistory!J4</f>
        <v>0</v>
      </c>
      <c r="E6" s="50">
        <f>CustomerTransactionHistory!L4</f>
        <v>0</v>
      </c>
      <c r="F6" s="48">
        <f>CustomerTransactionHistory!AL4</f>
        <v>0</v>
      </c>
      <c r="G6" s="49">
        <f>CustomerTransactionHistory!AK4</f>
        <v>0</v>
      </c>
      <c r="H6" s="51">
        <f>CustomerTransactionHistory!AM4</f>
        <v>0</v>
      </c>
      <c r="I6" s="60">
        <f>CustomerTransactionHistory!BM4</f>
        <v>0</v>
      </c>
      <c r="J6" s="49">
        <f>CustomerTransactionHistory!BL4</f>
        <v>0</v>
      </c>
      <c r="K6" s="50">
        <f>CustomerTransactionHistory!BN4</f>
        <v>0</v>
      </c>
      <c r="L6" s="61">
        <f>CustomerTransactionHistory!CN4</f>
        <v>0</v>
      </c>
      <c r="M6" s="49">
        <f>CustomerTransactionHistory!CM4</f>
        <v>0</v>
      </c>
      <c r="N6" s="51">
        <f>CustomerTransactionHistory!CO4</f>
        <v>0</v>
      </c>
      <c r="O6" s="48">
        <f>CustomerTransactionHistory!DO4</f>
        <v>0</v>
      </c>
      <c r="P6" s="49">
        <f>CustomerTransactionHistory!DN4</f>
        <v>0</v>
      </c>
      <c r="Q6" s="65">
        <f>CustomerTransactionHistory!DP4</f>
        <v>0</v>
      </c>
      <c r="R6" s="48">
        <f>CustomerTransactionHistory!EP4</f>
        <v>0</v>
      </c>
      <c r="S6" s="49">
        <f>CustomerTransactionHistory!EO4</f>
        <v>0</v>
      </c>
      <c r="T6" s="65">
        <f>CustomerTransactionHistory!EQ4</f>
        <v>0</v>
      </c>
      <c r="U6" s="60">
        <f>CustomerTransactionHistory!FQ4</f>
        <v>0</v>
      </c>
      <c r="V6" s="49">
        <f>CustomerTransactionHistory!FP4</f>
        <v>0</v>
      </c>
      <c r="W6" s="50">
        <f>CustomerTransactionHistory!FR4</f>
        <v>0</v>
      </c>
      <c r="X6" s="48">
        <f>CustomerTransactionHistory!GR4</f>
        <v>0</v>
      </c>
      <c r="Y6" s="49">
        <f>CustomerTransactionHistory!GQ4</f>
        <v>0</v>
      </c>
      <c r="Z6" s="65">
        <f>CustomerTransactionHistory!GS4</f>
        <v>0</v>
      </c>
      <c r="AA6" s="48">
        <f>CustomerTransactionHistory!HS4</f>
        <v>0</v>
      </c>
      <c r="AB6" s="49">
        <f>CustomerTransactionHistory!HR4</f>
        <v>0</v>
      </c>
      <c r="AC6" s="65">
        <f>CustomerTransactionHistory!HT4</f>
        <v>0</v>
      </c>
      <c r="AD6" s="48">
        <f>CustomerTransactionHistory!IT4</f>
        <v>0</v>
      </c>
      <c r="AE6" s="49">
        <f>CustomerTransactionHistory!IS4</f>
        <v>0</v>
      </c>
      <c r="AF6" s="65">
        <f>CustomerTransactionHistory!IU4</f>
        <v>0</v>
      </c>
      <c r="AG6" s="48">
        <f>CustomerTransactionHistory!JU4</f>
        <v>0</v>
      </c>
      <c r="AH6" s="49">
        <f>CustomerTransactionHistory!JT4</f>
        <v>0</v>
      </c>
      <c r="AI6" s="65">
        <f>CustomerTransactionHistory!JV4</f>
        <v>0</v>
      </c>
      <c r="AJ6" s="48">
        <f>CustomerTransactionHistory!KV4</f>
        <v>0</v>
      </c>
      <c r="AK6" s="49">
        <f>CustomerTransactionHistory!KU4</f>
        <v>0</v>
      </c>
      <c r="AL6" s="65">
        <f>CustomerTransactionHistory!KW4</f>
        <v>0</v>
      </c>
      <c r="AM6" s="60">
        <f>CustomerTransactionHistory!LW4</f>
        <v>0</v>
      </c>
      <c r="AN6" s="49">
        <f>CustomerTransactionHistory!LV4</f>
        <v>0</v>
      </c>
      <c r="AO6" s="50">
        <f>CustomerTransactionHistory!LX4</f>
        <v>0</v>
      </c>
      <c r="AP6" s="48">
        <f>CustomerTransactionHistory!MX4</f>
        <v>0</v>
      </c>
      <c r="AQ6" s="49">
        <f>CustomerTransactionHistory!MW4</f>
        <v>0</v>
      </c>
      <c r="AR6" s="65">
        <f>CustomerTransactionHistory!MY4</f>
        <v>0</v>
      </c>
      <c r="AS6" s="48">
        <f>CustomerTransactionHistory!NY4</f>
        <v>0</v>
      </c>
      <c r="AT6" s="49">
        <f>CustomerTransactionHistory!NX4</f>
        <v>0</v>
      </c>
      <c r="AU6" s="65">
        <f>CustomerTransactionHistory!NZ4</f>
        <v>0</v>
      </c>
      <c r="AV6" s="48">
        <f>CustomerTransactionHistory!OZ4</f>
        <v>0</v>
      </c>
      <c r="AW6" s="49">
        <f>CustomerTransactionHistory!OY4</f>
        <v>0</v>
      </c>
      <c r="AX6" s="65">
        <f>CustomerTransactionHistory!PA4</f>
        <v>0</v>
      </c>
      <c r="AY6" s="48">
        <f>CustomerTransactionHistory!QA4</f>
        <v>0</v>
      </c>
      <c r="AZ6" s="49">
        <f>CustomerTransactionHistory!PZ4</f>
        <v>0</v>
      </c>
      <c r="BA6" s="65">
        <f>CustomerTransactionHistory!QB4</f>
        <v>0</v>
      </c>
      <c r="BB6" s="48">
        <f>CustomerTransactionHistory!RB4</f>
        <v>0</v>
      </c>
      <c r="BC6" s="49">
        <f>CustomerTransactionHistory!RA4</f>
        <v>0</v>
      </c>
      <c r="BD6" s="65">
        <f>CustomerTransactionHistory!RC4</f>
        <v>0</v>
      </c>
      <c r="BE6" s="48">
        <f>CustomerTransactionHistory!TD4</f>
        <v>0</v>
      </c>
      <c r="BF6" s="49">
        <f>CustomerTransactionHistory!TC4</f>
        <v>0</v>
      </c>
      <c r="BG6" s="65">
        <f>CustomerTransactionHistory!TE4</f>
        <v>0</v>
      </c>
      <c r="BH6" s="48">
        <f>CustomerTransactionHistory!UE4</f>
        <v>0</v>
      </c>
      <c r="BI6" s="49">
        <f>CustomerTransactionHistory!UD4</f>
        <v>0</v>
      </c>
      <c r="BJ6" s="65">
        <f>CustomerTransactionHistory!UF4</f>
        <v>0</v>
      </c>
      <c r="BK6" s="67">
        <f>SUM(E6,N6,H6,K6,Q6,W6,T6,Z6,AL6,AO6,AC6,AF6,AI6,AR6,AU6,AX6,BA6,BD6,BG6,BJ6)</f>
        <v>0</v>
      </c>
    </row>
    <row r="7" spans="1:63" ht="15" customHeight="1">
      <c r="A7" s="52">
        <v>2</v>
      </c>
      <c r="B7" s="8">
        <f>Others!A3</f>
        <v>0</v>
      </c>
      <c r="C7" s="53">
        <f>CustomerTransactionHistory!K5</f>
        <v>0</v>
      </c>
      <c r="D7" s="54">
        <f>CustomerTransactionHistory!J5</f>
        <v>0</v>
      </c>
      <c r="E7" s="55">
        <f>CustomerTransactionHistory!L5</f>
        <v>0</v>
      </c>
      <c r="F7" s="53">
        <f>CustomerTransactionHistory!AL5</f>
        <v>0</v>
      </c>
      <c r="G7" s="54">
        <f>CustomerTransactionHistory!AK5</f>
        <v>0</v>
      </c>
      <c r="H7" s="56">
        <f>CustomerTransactionHistory!AM5</f>
        <v>0</v>
      </c>
      <c r="I7" s="62">
        <f>CustomerTransactionHistory!BM5</f>
        <v>0</v>
      </c>
      <c r="J7" s="54">
        <f>CustomerTransactionHistory!BL5</f>
        <v>0</v>
      </c>
      <c r="K7" s="55">
        <f>CustomerTransactionHistory!BN5</f>
        <v>0</v>
      </c>
      <c r="L7" s="63">
        <f>CustomerTransactionHistory!CN5</f>
        <v>0</v>
      </c>
      <c r="M7" s="54">
        <f>CustomerTransactionHistory!CM5</f>
        <v>0</v>
      </c>
      <c r="N7" s="56">
        <f>CustomerTransactionHistory!CO5</f>
        <v>0</v>
      </c>
      <c r="O7" s="53">
        <f>CustomerTransactionHistory!DO5</f>
        <v>0</v>
      </c>
      <c r="P7" s="54">
        <f>CustomerTransactionHistory!DN5</f>
        <v>0</v>
      </c>
      <c r="Q7" s="66">
        <f>CustomerTransactionHistory!DP5</f>
        <v>0</v>
      </c>
      <c r="R7" s="53">
        <f>CustomerTransactionHistory!EP5</f>
        <v>0</v>
      </c>
      <c r="S7" s="54">
        <f>CustomerTransactionHistory!EO5</f>
        <v>0</v>
      </c>
      <c r="T7" s="66">
        <f>CustomerTransactionHistory!EQ5</f>
        <v>0</v>
      </c>
      <c r="U7" s="62">
        <f>CustomerTransactionHistory!FQ5</f>
        <v>0</v>
      </c>
      <c r="V7" s="54">
        <f>CustomerTransactionHistory!FP5</f>
        <v>0</v>
      </c>
      <c r="W7" s="55">
        <f>CustomerTransactionHistory!FR5</f>
        <v>0</v>
      </c>
      <c r="X7" s="53">
        <f>CustomerTransactionHistory!GR5</f>
        <v>0</v>
      </c>
      <c r="Y7" s="54">
        <f>CustomerTransactionHistory!GQ5</f>
        <v>0</v>
      </c>
      <c r="Z7" s="66">
        <f>CustomerTransactionHistory!GS5</f>
        <v>0</v>
      </c>
      <c r="AA7" s="53">
        <f>CustomerTransactionHistory!HS5</f>
        <v>0</v>
      </c>
      <c r="AB7" s="54">
        <f>CustomerTransactionHistory!HR5</f>
        <v>0</v>
      </c>
      <c r="AC7" s="66">
        <f>CustomerTransactionHistory!HT5</f>
        <v>0</v>
      </c>
      <c r="AD7" s="53">
        <f>CustomerTransactionHistory!IT5</f>
        <v>0</v>
      </c>
      <c r="AE7" s="54">
        <f>CustomerTransactionHistory!IS5</f>
        <v>0</v>
      </c>
      <c r="AF7" s="66">
        <f>CustomerTransactionHistory!IU5</f>
        <v>0</v>
      </c>
      <c r="AG7" s="53">
        <f>CustomerTransactionHistory!JU5</f>
        <v>0</v>
      </c>
      <c r="AH7" s="54">
        <f>CustomerTransactionHistory!JT5</f>
        <v>0</v>
      </c>
      <c r="AI7" s="66">
        <f>CustomerTransactionHistory!JV5</f>
        <v>0</v>
      </c>
      <c r="AJ7" s="53">
        <f>CustomerTransactionHistory!KV5</f>
        <v>0</v>
      </c>
      <c r="AK7" s="54">
        <f>CustomerTransactionHistory!KU5</f>
        <v>0</v>
      </c>
      <c r="AL7" s="66">
        <f>CustomerTransactionHistory!KW5</f>
        <v>0</v>
      </c>
      <c r="AM7" s="62">
        <f>CustomerTransactionHistory!LW5</f>
        <v>0</v>
      </c>
      <c r="AN7" s="54">
        <f>CustomerTransactionHistory!LV5</f>
        <v>0</v>
      </c>
      <c r="AO7" s="55">
        <f>CustomerTransactionHistory!LX5</f>
        <v>0</v>
      </c>
      <c r="AP7" s="53">
        <f>CustomerTransactionHistory!MX5</f>
        <v>0</v>
      </c>
      <c r="AQ7" s="54">
        <f>CustomerTransactionHistory!MW5</f>
        <v>0</v>
      </c>
      <c r="AR7" s="66">
        <f>CustomerTransactionHistory!MY5</f>
        <v>0</v>
      </c>
      <c r="AS7" s="53">
        <f>CustomerTransactionHistory!NY5</f>
        <v>0</v>
      </c>
      <c r="AT7" s="54">
        <f>CustomerTransactionHistory!NX5</f>
        <v>0</v>
      </c>
      <c r="AU7" s="66">
        <f>CustomerTransactionHistory!NZ5</f>
        <v>0</v>
      </c>
      <c r="AV7" s="53">
        <f>CustomerTransactionHistory!OZ5</f>
        <v>0</v>
      </c>
      <c r="AW7" s="54">
        <f>CustomerTransactionHistory!OY5</f>
        <v>0</v>
      </c>
      <c r="AX7" s="66">
        <f>CustomerTransactionHistory!PA5</f>
        <v>0</v>
      </c>
      <c r="AY7" s="53">
        <f>CustomerTransactionHistory!QA5</f>
        <v>0</v>
      </c>
      <c r="AZ7" s="54">
        <f>CustomerTransactionHistory!PZ5</f>
        <v>0</v>
      </c>
      <c r="BA7" s="66">
        <f>CustomerTransactionHistory!QB5</f>
        <v>0</v>
      </c>
      <c r="BB7" s="53">
        <f>CustomerTransactionHistory!RB5</f>
        <v>0</v>
      </c>
      <c r="BC7" s="54">
        <f>CustomerTransactionHistory!RA5</f>
        <v>0</v>
      </c>
      <c r="BD7" s="66">
        <f>CustomerTransactionHistory!RC5</f>
        <v>0</v>
      </c>
      <c r="BE7" s="53">
        <f>CustomerTransactionHistory!TD5</f>
        <v>0</v>
      </c>
      <c r="BF7" s="54">
        <f>CustomerTransactionHistory!TC5</f>
        <v>0</v>
      </c>
      <c r="BG7" s="66">
        <f>CustomerTransactionHistory!TE5</f>
        <v>0</v>
      </c>
      <c r="BH7" s="53">
        <f>CustomerTransactionHistory!UE5</f>
        <v>0</v>
      </c>
      <c r="BI7" s="54">
        <f>CustomerTransactionHistory!UD5</f>
        <v>0</v>
      </c>
      <c r="BJ7" s="66">
        <f>CustomerTransactionHistory!UF5</f>
        <v>0</v>
      </c>
      <c r="BK7" s="68">
        <f>SUM(E7,N7,H7,K7,Q7,W7,T7,Z7,AL7,AO7,AC7,AF7,AI7,AR7,AU7,AX7,BA7,BD7,BG7,BJ7)</f>
        <v>0</v>
      </c>
    </row>
    <row r="8" spans="1:63" ht="15" customHeight="1">
      <c r="A8" s="52">
        <v>3</v>
      </c>
      <c r="B8" s="8">
        <f>Others!A4</f>
        <v>0</v>
      </c>
      <c r="C8" s="53">
        <f>CustomerTransactionHistory!K6</f>
        <v>0</v>
      </c>
      <c r="D8" s="54">
        <f>CustomerTransactionHistory!J6</f>
        <v>0</v>
      </c>
      <c r="E8" s="55">
        <f>CustomerTransactionHistory!L6</f>
        <v>0</v>
      </c>
      <c r="F8" s="53">
        <f>CustomerTransactionHistory!AL6</f>
        <v>0</v>
      </c>
      <c r="G8" s="54">
        <f>CustomerTransactionHistory!AK6</f>
        <v>0</v>
      </c>
      <c r="H8" s="56">
        <f>CustomerTransactionHistory!AM6</f>
        <v>0</v>
      </c>
      <c r="I8" s="62">
        <f>CustomerTransactionHistory!BM6</f>
        <v>0</v>
      </c>
      <c r="J8" s="54">
        <f>CustomerTransactionHistory!BL6</f>
        <v>0</v>
      </c>
      <c r="K8" s="55">
        <f>CustomerTransactionHistory!BN6</f>
        <v>0</v>
      </c>
      <c r="L8" s="63">
        <f>CustomerTransactionHistory!CN6</f>
        <v>0</v>
      </c>
      <c r="M8" s="54">
        <f>CustomerTransactionHistory!CM6</f>
        <v>0</v>
      </c>
      <c r="N8" s="56">
        <f>CustomerTransactionHistory!CO6</f>
        <v>0</v>
      </c>
      <c r="O8" s="53">
        <f>CustomerTransactionHistory!DO6</f>
        <v>0</v>
      </c>
      <c r="P8" s="54">
        <f>CustomerTransactionHistory!DN6</f>
        <v>0</v>
      </c>
      <c r="Q8" s="66">
        <f>CustomerTransactionHistory!DP6</f>
        <v>0</v>
      </c>
      <c r="R8" s="53">
        <f>CustomerTransactionHistory!EP6</f>
        <v>0</v>
      </c>
      <c r="S8" s="54">
        <f>CustomerTransactionHistory!EO6</f>
        <v>0</v>
      </c>
      <c r="T8" s="66">
        <f>CustomerTransactionHistory!EQ6</f>
        <v>0</v>
      </c>
      <c r="U8" s="62">
        <f>CustomerTransactionHistory!FQ6</f>
        <v>0</v>
      </c>
      <c r="V8" s="54">
        <f>CustomerTransactionHistory!FP6</f>
        <v>0</v>
      </c>
      <c r="W8" s="55">
        <f>CustomerTransactionHistory!FR6</f>
        <v>0</v>
      </c>
      <c r="X8" s="53">
        <f>CustomerTransactionHistory!GR6</f>
        <v>0</v>
      </c>
      <c r="Y8" s="54">
        <f>CustomerTransactionHistory!GQ6</f>
        <v>0</v>
      </c>
      <c r="Z8" s="66">
        <f>CustomerTransactionHistory!GS6</f>
        <v>0</v>
      </c>
      <c r="AA8" s="53">
        <f>CustomerTransactionHistory!HS6</f>
        <v>0</v>
      </c>
      <c r="AB8" s="54">
        <f>CustomerTransactionHistory!HR6</f>
        <v>0</v>
      </c>
      <c r="AC8" s="66">
        <f>CustomerTransactionHistory!HT6</f>
        <v>0</v>
      </c>
      <c r="AD8" s="53">
        <f>CustomerTransactionHistory!IT6</f>
        <v>0</v>
      </c>
      <c r="AE8" s="54">
        <f>CustomerTransactionHistory!IS6</f>
        <v>0</v>
      </c>
      <c r="AF8" s="66">
        <f>CustomerTransactionHistory!IU6</f>
        <v>0</v>
      </c>
      <c r="AG8" s="53">
        <f>CustomerTransactionHistory!JU6</f>
        <v>0</v>
      </c>
      <c r="AH8" s="54">
        <f>CustomerTransactionHistory!JT6</f>
        <v>0</v>
      </c>
      <c r="AI8" s="66">
        <f>CustomerTransactionHistory!JV6</f>
        <v>0</v>
      </c>
      <c r="AJ8" s="53">
        <f>CustomerTransactionHistory!KV6</f>
        <v>0</v>
      </c>
      <c r="AK8" s="54">
        <f>CustomerTransactionHistory!KU6</f>
        <v>0</v>
      </c>
      <c r="AL8" s="66">
        <f>CustomerTransactionHistory!KW6</f>
        <v>0</v>
      </c>
      <c r="AM8" s="62">
        <f>CustomerTransactionHistory!LW6</f>
        <v>0</v>
      </c>
      <c r="AN8" s="54">
        <f>CustomerTransactionHistory!LV6</f>
        <v>0</v>
      </c>
      <c r="AO8" s="55">
        <f>CustomerTransactionHistory!LX6</f>
        <v>0</v>
      </c>
      <c r="AP8" s="53">
        <f>CustomerTransactionHistory!MX6</f>
        <v>0</v>
      </c>
      <c r="AQ8" s="54">
        <f>CustomerTransactionHistory!MW6</f>
        <v>0</v>
      </c>
      <c r="AR8" s="66">
        <f>CustomerTransactionHistory!MY6</f>
        <v>0</v>
      </c>
      <c r="AS8" s="53">
        <f>CustomerTransactionHistory!NY6</f>
        <v>0</v>
      </c>
      <c r="AT8" s="54">
        <f>CustomerTransactionHistory!NX6</f>
        <v>0</v>
      </c>
      <c r="AU8" s="66">
        <f>CustomerTransactionHistory!NZ6</f>
        <v>0</v>
      </c>
      <c r="AV8" s="53">
        <f>CustomerTransactionHistory!OZ6</f>
        <v>0</v>
      </c>
      <c r="AW8" s="54">
        <f>CustomerTransactionHistory!OY6</f>
        <v>0</v>
      </c>
      <c r="AX8" s="66">
        <f>CustomerTransactionHistory!PA6</f>
        <v>0</v>
      </c>
      <c r="AY8" s="53">
        <f>CustomerTransactionHistory!QA6</f>
        <v>0</v>
      </c>
      <c r="AZ8" s="54">
        <f>CustomerTransactionHistory!PZ6</f>
        <v>0</v>
      </c>
      <c r="BA8" s="66">
        <f>CustomerTransactionHistory!QB6</f>
        <v>0</v>
      </c>
      <c r="BB8" s="53">
        <f>CustomerTransactionHistory!RB6</f>
        <v>0</v>
      </c>
      <c r="BC8" s="54">
        <f>CustomerTransactionHistory!RA6</f>
        <v>0</v>
      </c>
      <c r="BD8" s="66">
        <f>CustomerTransactionHistory!RC6</f>
        <v>0</v>
      </c>
      <c r="BE8" s="53">
        <f>CustomerTransactionHistory!TD6</f>
        <v>0</v>
      </c>
      <c r="BF8" s="54">
        <f>CustomerTransactionHistory!TC6</f>
        <v>0</v>
      </c>
      <c r="BG8" s="66">
        <f>CustomerTransactionHistory!TE6</f>
        <v>0</v>
      </c>
      <c r="BH8" s="53">
        <f>CustomerTransactionHistory!UE6</f>
        <v>0</v>
      </c>
      <c r="BI8" s="54">
        <f>CustomerTransactionHistory!UD6</f>
        <v>0</v>
      </c>
      <c r="BJ8" s="66">
        <f>CustomerTransactionHistory!UF6</f>
        <v>0</v>
      </c>
      <c r="BK8" s="68">
        <f t="shared" ref="BK8:BK28" si="0">SUM(E8,N8,H8,K8,Q8,W8,T8,Z8,AL8,AO8,AC8,AF8,AI8,AR8,AU8,AX8,BA8,BD8,BG8,BJ8)</f>
        <v>0</v>
      </c>
    </row>
    <row r="9" spans="1:63" ht="15" customHeight="1">
      <c r="A9" s="52">
        <v>4</v>
      </c>
      <c r="B9" s="8">
        <f>Others!A5</f>
        <v>0</v>
      </c>
      <c r="C9" s="53">
        <f>CustomerTransactionHistory!K7</f>
        <v>0</v>
      </c>
      <c r="D9" s="54">
        <f>CustomerTransactionHistory!J7</f>
        <v>0</v>
      </c>
      <c r="E9" s="55">
        <f>CustomerTransactionHistory!L7</f>
        <v>0</v>
      </c>
      <c r="F9" s="53">
        <f>CustomerTransactionHistory!AL7</f>
        <v>0</v>
      </c>
      <c r="G9" s="54">
        <f>CustomerTransactionHistory!AK7</f>
        <v>0</v>
      </c>
      <c r="H9" s="56">
        <f>CustomerTransactionHistory!AM7</f>
        <v>0</v>
      </c>
      <c r="I9" s="62">
        <f>CustomerTransactionHistory!BM7</f>
        <v>0</v>
      </c>
      <c r="J9" s="54">
        <f>CustomerTransactionHistory!BL7</f>
        <v>0</v>
      </c>
      <c r="K9" s="55">
        <f>CustomerTransactionHistory!BN7</f>
        <v>0</v>
      </c>
      <c r="L9" s="63">
        <f>CustomerTransactionHistory!CN7</f>
        <v>0</v>
      </c>
      <c r="M9" s="54">
        <f>CustomerTransactionHistory!CM7</f>
        <v>0</v>
      </c>
      <c r="N9" s="56">
        <f>CustomerTransactionHistory!CO7</f>
        <v>0</v>
      </c>
      <c r="O9" s="53">
        <f>CustomerTransactionHistory!DO7</f>
        <v>0</v>
      </c>
      <c r="P9" s="54">
        <f>CustomerTransactionHistory!DN7</f>
        <v>0</v>
      </c>
      <c r="Q9" s="66">
        <f>CustomerTransactionHistory!DP7</f>
        <v>0</v>
      </c>
      <c r="R9" s="53">
        <f>CustomerTransactionHistory!EP7</f>
        <v>0</v>
      </c>
      <c r="S9" s="54">
        <f>CustomerTransactionHistory!EO7</f>
        <v>0</v>
      </c>
      <c r="T9" s="66">
        <f>CustomerTransactionHistory!EQ7</f>
        <v>0</v>
      </c>
      <c r="U9" s="62">
        <f>CustomerTransactionHistory!FQ7</f>
        <v>0</v>
      </c>
      <c r="V9" s="54">
        <f>CustomerTransactionHistory!FP7</f>
        <v>0</v>
      </c>
      <c r="W9" s="55">
        <f>CustomerTransactionHistory!FR7</f>
        <v>0</v>
      </c>
      <c r="X9" s="53">
        <f>CustomerTransactionHistory!GR7</f>
        <v>0</v>
      </c>
      <c r="Y9" s="54">
        <f>CustomerTransactionHistory!GQ7</f>
        <v>0</v>
      </c>
      <c r="Z9" s="66">
        <f>CustomerTransactionHistory!GS7</f>
        <v>0</v>
      </c>
      <c r="AA9" s="53">
        <f>CustomerTransactionHistory!HS7</f>
        <v>0</v>
      </c>
      <c r="AB9" s="54">
        <f>CustomerTransactionHistory!HR7</f>
        <v>0</v>
      </c>
      <c r="AC9" s="66">
        <f>CustomerTransactionHistory!HT7</f>
        <v>0</v>
      </c>
      <c r="AD9" s="53">
        <f>CustomerTransactionHistory!IT7</f>
        <v>0</v>
      </c>
      <c r="AE9" s="54">
        <f>CustomerTransactionHistory!IS7</f>
        <v>0</v>
      </c>
      <c r="AF9" s="66">
        <f>CustomerTransactionHistory!IU7</f>
        <v>0</v>
      </c>
      <c r="AG9" s="53">
        <f>CustomerTransactionHistory!JU7</f>
        <v>0</v>
      </c>
      <c r="AH9" s="54">
        <f>CustomerTransactionHistory!JT7</f>
        <v>0</v>
      </c>
      <c r="AI9" s="66">
        <f>CustomerTransactionHistory!JV7</f>
        <v>0</v>
      </c>
      <c r="AJ9" s="53">
        <f>CustomerTransactionHistory!KV7</f>
        <v>0</v>
      </c>
      <c r="AK9" s="54">
        <f>CustomerTransactionHistory!KU7</f>
        <v>0</v>
      </c>
      <c r="AL9" s="66">
        <f>CustomerTransactionHistory!KW7</f>
        <v>0</v>
      </c>
      <c r="AM9" s="62">
        <f>CustomerTransactionHistory!LW7</f>
        <v>0</v>
      </c>
      <c r="AN9" s="54">
        <f>CustomerTransactionHistory!LV7</f>
        <v>0</v>
      </c>
      <c r="AO9" s="55">
        <f>CustomerTransactionHistory!LX7</f>
        <v>0</v>
      </c>
      <c r="AP9" s="53">
        <f>CustomerTransactionHistory!MX7</f>
        <v>0</v>
      </c>
      <c r="AQ9" s="54">
        <f>CustomerTransactionHistory!MW7</f>
        <v>0</v>
      </c>
      <c r="AR9" s="66">
        <f>CustomerTransactionHistory!MY7</f>
        <v>0</v>
      </c>
      <c r="AS9" s="53">
        <f>CustomerTransactionHistory!NY7</f>
        <v>0</v>
      </c>
      <c r="AT9" s="54">
        <f>CustomerTransactionHistory!NX7</f>
        <v>0</v>
      </c>
      <c r="AU9" s="66">
        <f>CustomerTransactionHistory!NZ7</f>
        <v>0</v>
      </c>
      <c r="AV9" s="53">
        <f>CustomerTransactionHistory!OZ7</f>
        <v>0</v>
      </c>
      <c r="AW9" s="54">
        <f>CustomerTransactionHistory!OY7</f>
        <v>0</v>
      </c>
      <c r="AX9" s="66">
        <f>CustomerTransactionHistory!PA7</f>
        <v>0</v>
      </c>
      <c r="AY9" s="53">
        <f>CustomerTransactionHistory!QA7</f>
        <v>0</v>
      </c>
      <c r="AZ9" s="54">
        <f>CustomerTransactionHistory!PZ7</f>
        <v>0</v>
      </c>
      <c r="BA9" s="66">
        <f>CustomerTransactionHistory!QB7</f>
        <v>0</v>
      </c>
      <c r="BB9" s="53">
        <f>CustomerTransactionHistory!RB7</f>
        <v>0</v>
      </c>
      <c r="BC9" s="54">
        <f>CustomerTransactionHistory!RA7</f>
        <v>0</v>
      </c>
      <c r="BD9" s="66">
        <f>CustomerTransactionHistory!RC7</f>
        <v>0</v>
      </c>
      <c r="BE9" s="53">
        <f>CustomerTransactionHistory!TD7</f>
        <v>0</v>
      </c>
      <c r="BF9" s="54">
        <f>CustomerTransactionHistory!TC7</f>
        <v>0</v>
      </c>
      <c r="BG9" s="66">
        <f>CustomerTransactionHistory!TE7</f>
        <v>0</v>
      </c>
      <c r="BH9" s="53">
        <f>CustomerTransactionHistory!UE7</f>
        <v>0</v>
      </c>
      <c r="BI9" s="54">
        <f>CustomerTransactionHistory!UD7</f>
        <v>0</v>
      </c>
      <c r="BJ9" s="66">
        <f>CustomerTransactionHistory!UF7</f>
        <v>0</v>
      </c>
      <c r="BK9" s="68">
        <f t="shared" si="0"/>
        <v>0</v>
      </c>
    </row>
    <row r="10" spans="1:63" ht="15" customHeight="1">
      <c r="A10" s="52">
        <v>5</v>
      </c>
      <c r="B10" s="8">
        <f>Others!A6</f>
        <v>0</v>
      </c>
      <c r="C10" s="53">
        <f>CustomerTransactionHistory!K8</f>
        <v>0</v>
      </c>
      <c r="D10" s="54">
        <f>CustomerTransactionHistory!J8</f>
        <v>0</v>
      </c>
      <c r="E10" s="55">
        <f>CustomerTransactionHistory!L8</f>
        <v>0</v>
      </c>
      <c r="F10" s="53">
        <f>CustomerTransactionHistory!AL8</f>
        <v>0</v>
      </c>
      <c r="G10" s="54">
        <f>CustomerTransactionHistory!AK8</f>
        <v>0</v>
      </c>
      <c r="H10" s="56">
        <f>CustomerTransactionHistory!AM8</f>
        <v>0</v>
      </c>
      <c r="I10" s="62">
        <f>CustomerTransactionHistory!BM8</f>
        <v>0</v>
      </c>
      <c r="J10" s="54">
        <f>CustomerTransactionHistory!BL8</f>
        <v>0</v>
      </c>
      <c r="K10" s="55">
        <f>CustomerTransactionHistory!BN8</f>
        <v>0</v>
      </c>
      <c r="L10" s="63">
        <f>CustomerTransactionHistory!CN8</f>
        <v>0</v>
      </c>
      <c r="M10" s="54">
        <f>CustomerTransactionHistory!CM8</f>
        <v>0</v>
      </c>
      <c r="N10" s="56">
        <f>CustomerTransactionHistory!CO8</f>
        <v>0</v>
      </c>
      <c r="O10" s="53">
        <f>CustomerTransactionHistory!DO8</f>
        <v>0</v>
      </c>
      <c r="P10" s="54">
        <f>CustomerTransactionHistory!DN8</f>
        <v>0</v>
      </c>
      <c r="Q10" s="66">
        <f>CustomerTransactionHistory!DP8</f>
        <v>0</v>
      </c>
      <c r="R10" s="53">
        <f>CustomerTransactionHistory!EP8</f>
        <v>0</v>
      </c>
      <c r="S10" s="54">
        <f>CustomerTransactionHistory!EO8</f>
        <v>0</v>
      </c>
      <c r="T10" s="66">
        <f>CustomerTransactionHistory!EQ8</f>
        <v>0</v>
      </c>
      <c r="U10" s="62">
        <f>CustomerTransactionHistory!FQ8</f>
        <v>0</v>
      </c>
      <c r="V10" s="54">
        <f>CustomerTransactionHistory!FP8</f>
        <v>0</v>
      </c>
      <c r="W10" s="55">
        <f>CustomerTransactionHistory!FR8</f>
        <v>0</v>
      </c>
      <c r="X10" s="53">
        <f>CustomerTransactionHistory!GR8</f>
        <v>0</v>
      </c>
      <c r="Y10" s="54">
        <f>CustomerTransactionHistory!GQ8</f>
        <v>0</v>
      </c>
      <c r="Z10" s="66">
        <f>CustomerTransactionHistory!GS8</f>
        <v>0</v>
      </c>
      <c r="AA10" s="53">
        <f>CustomerTransactionHistory!HS8</f>
        <v>0</v>
      </c>
      <c r="AB10" s="54">
        <f>CustomerTransactionHistory!HR8</f>
        <v>0</v>
      </c>
      <c r="AC10" s="66">
        <f>CustomerTransactionHistory!HT8</f>
        <v>0</v>
      </c>
      <c r="AD10" s="53">
        <f>CustomerTransactionHistory!IT8</f>
        <v>0</v>
      </c>
      <c r="AE10" s="54">
        <f>CustomerTransactionHistory!IS8</f>
        <v>0</v>
      </c>
      <c r="AF10" s="66">
        <f>CustomerTransactionHistory!IU8</f>
        <v>0</v>
      </c>
      <c r="AG10" s="53">
        <f>CustomerTransactionHistory!JU8</f>
        <v>0</v>
      </c>
      <c r="AH10" s="54">
        <f>CustomerTransactionHistory!JT8</f>
        <v>0</v>
      </c>
      <c r="AI10" s="66">
        <f>CustomerTransactionHistory!JV8</f>
        <v>0</v>
      </c>
      <c r="AJ10" s="53">
        <f>CustomerTransactionHistory!KV8</f>
        <v>0</v>
      </c>
      <c r="AK10" s="54">
        <f>CustomerTransactionHistory!KU8</f>
        <v>0</v>
      </c>
      <c r="AL10" s="66">
        <f>CustomerTransactionHistory!KW8</f>
        <v>0</v>
      </c>
      <c r="AM10" s="62">
        <f>CustomerTransactionHistory!LW8</f>
        <v>0</v>
      </c>
      <c r="AN10" s="54">
        <f>CustomerTransactionHistory!LV8</f>
        <v>0</v>
      </c>
      <c r="AO10" s="55">
        <f>CustomerTransactionHistory!LX8</f>
        <v>0</v>
      </c>
      <c r="AP10" s="53">
        <f>CustomerTransactionHistory!MX8</f>
        <v>0</v>
      </c>
      <c r="AQ10" s="54">
        <f>CustomerTransactionHistory!MW8</f>
        <v>0</v>
      </c>
      <c r="AR10" s="66">
        <f>CustomerTransactionHistory!MY8</f>
        <v>0</v>
      </c>
      <c r="AS10" s="53">
        <f>CustomerTransactionHistory!NY8</f>
        <v>0</v>
      </c>
      <c r="AT10" s="54">
        <f>CustomerTransactionHistory!NX8</f>
        <v>0</v>
      </c>
      <c r="AU10" s="66">
        <f>CustomerTransactionHistory!NZ8</f>
        <v>0</v>
      </c>
      <c r="AV10" s="53">
        <f>CustomerTransactionHistory!OZ8</f>
        <v>0</v>
      </c>
      <c r="AW10" s="54">
        <f>CustomerTransactionHistory!OY8</f>
        <v>0</v>
      </c>
      <c r="AX10" s="66">
        <f>CustomerTransactionHistory!PA8</f>
        <v>0</v>
      </c>
      <c r="AY10" s="53">
        <f>CustomerTransactionHistory!QA8</f>
        <v>0</v>
      </c>
      <c r="AZ10" s="54">
        <f>CustomerTransactionHistory!PZ8</f>
        <v>0</v>
      </c>
      <c r="BA10" s="66">
        <f>CustomerTransactionHistory!QB8</f>
        <v>0</v>
      </c>
      <c r="BB10" s="53">
        <f>CustomerTransactionHistory!RB8</f>
        <v>0</v>
      </c>
      <c r="BC10" s="54">
        <f>CustomerTransactionHistory!RA8</f>
        <v>0</v>
      </c>
      <c r="BD10" s="66">
        <f>CustomerTransactionHistory!RC8</f>
        <v>0</v>
      </c>
      <c r="BE10" s="53">
        <f>CustomerTransactionHistory!TD8</f>
        <v>0</v>
      </c>
      <c r="BF10" s="54">
        <f>CustomerTransactionHistory!TC8</f>
        <v>0</v>
      </c>
      <c r="BG10" s="66">
        <f>CustomerTransactionHistory!TE8</f>
        <v>0</v>
      </c>
      <c r="BH10" s="53">
        <f>CustomerTransactionHistory!UE8</f>
        <v>0</v>
      </c>
      <c r="BI10" s="54">
        <f>CustomerTransactionHistory!UD8</f>
        <v>0</v>
      </c>
      <c r="BJ10" s="66">
        <f>CustomerTransactionHistory!UF8</f>
        <v>0</v>
      </c>
      <c r="BK10" s="68">
        <f t="shared" si="0"/>
        <v>0</v>
      </c>
    </row>
    <row r="11" spans="1:63" ht="15" customHeight="1">
      <c r="A11" s="52">
        <v>6</v>
      </c>
      <c r="B11" s="8">
        <f>Others!A7</f>
        <v>0</v>
      </c>
      <c r="C11" s="53">
        <f>CustomerTransactionHistory!K9</f>
        <v>0</v>
      </c>
      <c r="D11" s="54">
        <f>CustomerTransactionHistory!J9</f>
        <v>0</v>
      </c>
      <c r="E11" s="55">
        <f>CustomerTransactionHistory!L9</f>
        <v>0</v>
      </c>
      <c r="F11" s="53">
        <f>CustomerTransactionHistory!AL9</f>
        <v>0</v>
      </c>
      <c r="G11" s="54">
        <f>CustomerTransactionHistory!AK9</f>
        <v>0</v>
      </c>
      <c r="H11" s="56">
        <f>CustomerTransactionHistory!AM9</f>
        <v>0</v>
      </c>
      <c r="I11" s="62">
        <f>CustomerTransactionHistory!BM9</f>
        <v>0</v>
      </c>
      <c r="J11" s="54">
        <f>CustomerTransactionHistory!BL9</f>
        <v>0</v>
      </c>
      <c r="K11" s="55">
        <f>CustomerTransactionHistory!BN9</f>
        <v>0</v>
      </c>
      <c r="L11" s="63">
        <f>CustomerTransactionHistory!CN9</f>
        <v>0</v>
      </c>
      <c r="M11" s="54">
        <f>CustomerTransactionHistory!CM9</f>
        <v>0</v>
      </c>
      <c r="N11" s="56">
        <f>CustomerTransactionHistory!CO9</f>
        <v>0</v>
      </c>
      <c r="O11" s="53">
        <f>CustomerTransactionHistory!DO9</f>
        <v>0</v>
      </c>
      <c r="P11" s="54">
        <f>CustomerTransactionHistory!DN9</f>
        <v>0</v>
      </c>
      <c r="Q11" s="66">
        <f>CustomerTransactionHistory!DP9</f>
        <v>0</v>
      </c>
      <c r="R11" s="53">
        <f>CustomerTransactionHistory!EP9</f>
        <v>0</v>
      </c>
      <c r="S11" s="54">
        <f>CustomerTransactionHistory!EO9</f>
        <v>0</v>
      </c>
      <c r="T11" s="66">
        <f>CustomerTransactionHistory!EQ9</f>
        <v>0</v>
      </c>
      <c r="U11" s="62">
        <f>CustomerTransactionHistory!FQ9</f>
        <v>0</v>
      </c>
      <c r="V11" s="54">
        <f>CustomerTransactionHistory!FP9</f>
        <v>0</v>
      </c>
      <c r="W11" s="55">
        <f>CustomerTransactionHistory!FR9</f>
        <v>0</v>
      </c>
      <c r="X11" s="53">
        <f>CustomerTransactionHistory!GR9</f>
        <v>0</v>
      </c>
      <c r="Y11" s="54">
        <f>CustomerTransactionHistory!GQ9</f>
        <v>0</v>
      </c>
      <c r="Z11" s="66">
        <f>CustomerTransactionHistory!GS9</f>
        <v>0</v>
      </c>
      <c r="AA11" s="53">
        <f>CustomerTransactionHistory!HS9</f>
        <v>0</v>
      </c>
      <c r="AB11" s="54">
        <f>CustomerTransactionHistory!HR9</f>
        <v>0</v>
      </c>
      <c r="AC11" s="66">
        <f>CustomerTransactionHistory!HT9</f>
        <v>0</v>
      </c>
      <c r="AD11" s="53">
        <f>CustomerTransactionHistory!IT9</f>
        <v>0</v>
      </c>
      <c r="AE11" s="54">
        <f>CustomerTransactionHistory!IS9</f>
        <v>0</v>
      </c>
      <c r="AF11" s="66">
        <f>CustomerTransactionHistory!IU9</f>
        <v>0</v>
      </c>
      <c r="AG11" s="53">
        <f>CustomerTransactionHistory!JU9</f>
        <v>0</v>
      </c>
      <c r="AH11" s="54">
        <f>CustomerTransactionHistory!JT9</f>
        <v>0</v>
      </c>
      <c r="AI11" s="66">
        <f>CustomerTransactionHistory!JV9</f>
        <v>0</v>
      </c>
      <c r="AJ11" s="53">
        <f>CustomerTransactionHistory!KV9</f>
        <v>0</v>
      </c>
      <c r="AK11" s="54">
        <f>CustomerTransactionHistory!KU9</f>
        <v>0</v>
      </c>
      <c r="AL11" s="66">
        <f>CustomerTransactionHistory!KW9</f>
        <v>0</v>
      </c>
      <c r="AM11" s="62">
        <f>CustomerTransactionHistory!LW9</f>
        <v>0</v>
      </c>
      <c r="AN11" s="54">
        <f>CustomerTransactionHistory!LV9</f>
        <v>0</v>
      </c>
      <c r="AO11" s="55">
        <f>CustomerTransactionHistory!LX9</f>
        <v>0</v>
      </c>
      <c r="AP11" s="53">
        <f>CustomerTransactionHistory!MX9</f>
        <v>0</v>
      </c>
      <c r="AQ11" s="54">
        <f>CustomerTransactionHistory!MW9</f>
        <v>0</v>
      </c>
      <c r="AR11" s="66">
        <f>CustomerTransactionHistory!MY9</f>
        <v>0</v>
      </c>
      <c r="AS11" s="53">
        <f>CustomerTransactionHistory!NY9</f>
        <v>0</v>
      </c>
      <c r="AT11" s="54">
        <f>CustomerTransactionHistory!NX9</f>
        <v>0</v>
      </c>
      <c r="AU11" s="66">
        <f>CustomerTransactionHistory!NZ9</f>
        <v>0</v>
      </c>
      <c r="AV11" s="53">
        <f>CustomerTransactionHistory!OZ9</f>
        <v>0</v>
      </c>
      <c r="AW11" s="54">
        <f>CustomerTransactionHistory!OY9</f>
        <v>0</v>
      </c>
      <c r="AX11" s="66">
        <f>CustomerTransactionHistory!PA9</f>
        <v>0</v>
      </c>
      <c r="AY11" s="53">
        <f>CustomerTransactionHistory!QA9</f>
        <v>0</v>
      </c>
      <c r="AZ11" s="54">
        <f>CustomerTransactionHistory!PZ9</f>
        <v>0</v>
      </c>
      <c r="BA11" s="66">
        <f>CustomerTransactionHistory!QB9</f>
        <v>0</v>
      </c>
      <c r="BB11" s="53">
        <f>CustomerTransactionHistory!RB9</f>
        <v>0</v>
      </c>
      <c r="BC11" s="54">
        <f>CustomerTransactionHistory!RA9</f>
        <v>0</v>
      </c>
      <c r="BD11" s="66">
        <f>CustomerTransactionHistory!RC9</f>
        <v>0</v>
      </c>
      <c r="BE11" s="53">
        <f>CustomerTransactionHistory!TD9</f>
        <v>0</v>
      </c>
      <c r="BF11" s="54">
        <f>CustomerTransactionHistory!TC9</f>
        <v>0</v>
      </c>
      <c r="BG11" s="66">
        <f>CustomerTransactionHistory!TE9</f>
        <v>0</v>
      </c>
      <c r="BH11" s="53">
        <f>CustomerTransactionHistory!UE9</f>
        <v>0</v>
      </c>
      <c r="BI11" s="54">
        <f>CustomerTransactionHistory!UD9</f>
        <v>0</v>
      </c>
      <c r="BJ11" s="66">
        <f>CustomerTransactionHistory!UF9</f>
        <v>0</v>
      </c>
      <c r="BK11" s="68">
        <f t="shared" si="0"/>
        <v>0</v>
      </c>
    </row>
    <row r="12" spans="1:63" ht="15" customHeight="1">
      <c r="A12" s="52">
        <v>7</v>
      </c>
      <c r="B12" s="8">
        <f>Others!A8</f>
        <v>0</v>
      </c>
      <c r="C12" s="53">
        <f>CustomerTransactionHistory!K10</f>
        <v>0</v>
      </c>
      <c r="D12" s="54">
        <f>CustomerTransactionHistory!J10</f>
        <v>0</v>
      </c>
      <c r="E12" s="55">
        <f>CustomerTransactionHistory!L10</f>
        <v>0</v>
      </c>
      <c r="F12" s="53">
        <f>CustomerTransactionHistory!AL10</f>
        <v>0</v>
      </c>
      <c r="G12" s="54">
        <f>CustomerTransactionHistory!AK10</f>
        <v>0</v>
      </c>
      <c r="H12" s="56">
        <f>CustomerTransactionHistory!AM10</f>
        <v>0</v>
      </c>
      <c r="I12" s="62">
        <f>CustomerTransactionHistory!BM10</f>
        <v>0</v>
      </c>
      <c r="J12" s="54">
        <f>CustomerTransactionHistory!BL10</f>
        <v>0</v>
      </c>
      <c r="K12" s="55">
        <f>CustomerTransactionHistory!BN10</f>
        <v>0</v>
      </c>
      <c r="L12" s="63">
        <f>CustomerTransactionHistory!CN10</f>
        <v>0</v>
      </c>
      <c r="M12" s="54">
        <f>CustomerTransactionHistory!CM10</f>
        <v>0</v>
      </c>
      <c r="N12" s="56">
        <f>CustomerTransactionHistory!CO10</f>
        <v>0</v>
      </c>
      <c r="O12" s="53">
        <f>CustomerTransactionHistory!DO10</f>
        <v>0</v>
      </c>
      <c r="P12" s="54">
        <f>CustomerTransactionHistory!DN10</f>
        <v>0</v>
      </c>
      <c r="Q12" s="66">
        <f>CustomerTransactionHistory!DP10</f>
        <v>0</v>
      </c>
      <c r="R12" s="53">
        <f>CustomerTransactionHistory!EP10</f>
        <v>0</v>
      </c>
      <c r="S12" s="54">
        <f>CustomerTransactionHistory!EO10</f>
        <v>0</v>
      </c>
      <c r="T12" s="66">
        <f>CustomerTransactionHistory!EQ10</f>
        <v>0</v>
      </c>
      <c r="U12" s="62">
        <f>CustomerTransactionHistory!FQ10</f>
        <v>0</v>
      </c>
      <c r="V12" s="54">
        <f>CustomerTransactionHistory!FP10</f>
        <v>0</v>
      </c>
      <c r="W12" s="55">
        <f>CustomerTransactionHistory!FR10</f>
        <v>0</v>
      </c>
      <c r="X12" s="53">
        <f>CustomerTransactionHistory!GR10</f>
        <v>0</v>
      </c>
      <c r="Y12" s="54">
        <f>CustomerTransactionHistory!GQ10</f>
        <v>0</v>
      </c>
      <c r="Z12" s="66">
        <f>CustomerTransactionHistory!GS10</f>
        <v>0</v>
      </c>
      <c r="AA12" s="53">
        <f>CustomerTransactionHistory!HS10</f>
        <v>0</v>
      </c>
      <c r="AB12" s="54">
        <f>CustomerTransactionHistory!HR10</f>
        <v>0</v>
      </c>
      <c r="AC12" s="66">
        <f>CustomerTransactionHistory!HT10</f>
        <v>0</v>
      </c>
      <c r="AD12" s="53">
        <f>CustomerTransactionHistory!IT10</f>
        <v>0</v>
      </c>
      <c r="AE12" s="54">
        <f>CustomerTransactionHistory!IS10</f>
        <v>0</v>
      </c>
      <c r="AF12" s="66">
        <f>CustomerTransactionHistory!IU10</f>
        <v>0</v>
      </c>
      <c r="AG12" s="53">
        <f>CustomerTransactionHistory!JU10</f>
        <v>0</v>
      </c>
      <c r="AH12" s="54">
        <f>CustomerTransactionHistory!JT10</f>
        <v>0</v>
      </c>
      <c r="AI12" s="66">
        <f>CustomerTransactionHistory!JV10</f>
        <v>0</v>
      </c>
      <c r="AJ12" s="53">
        <f>CustomerTransactionHistory!KV10</f>
        <v>0</v>
      </c>
      <c r="AK12" s="54">
        <f>CustomerTransactionHistory!KU10</f>
        <v>0</v>
      </c>
      <c r="AL12" s="66">
        <f>CustomerTransactionHistory!KW10</f>
        <v>0</v>
      </c>
      <c r="AM12" s="62">
        <f>CustomerTransactionHistory!LW10</f>
        <v>0</v>
      </c>
      <c r="AN12" s="54">
        <f>CustomerTransactionHistory!LV10</f>
        <v>0</v>
      </c>
      <c r="AO12" s="55">
        <f>CustomerTransactionHistory!LX10</f>
        <v>0</v>
      </c>
      <c r="AP12" s="53">
        <f>CustomerTransactionHistory!MX10</f>
        <v>0</v>
      </c>
      <c r="AQ12" s="54">
        <f>CustomerTransactionHistory!MW10</f>
        <v>0</v>
      </c>
      <c r="AR12" s="66">
        <f>CustomerTransactionHistory!MY10</f>
        <v>0</v>
      </c>
      <c r="AS12" s="53">
        <f>CustomerTransactionHistory!NY10</f>
        <v>0</v>
      </c>
      <c r="AT12" s="54">
        <f>CustomerTransactionHistory!NX10</f>
        <v>0</v>
      </c>
      <c r="AU12" s="66">
        <f>CustomerTransactionHistory!NZ10</f>
        <v>0</v>
      </c>
      <c r="AV12" s="53">
        <f>CustomerTransactionHistory!OZ10</f>
        <v>0</v>
      </c>
      <c r="AW12" s="54">
        <f>CustomerTransactionHistory!OY10</f>
        <v>0</v>
      </c>
      <c r="AX12" s="66">
        <f>CustomerTransactionHistory!PA10</f>
        <v>0</v>
      </c>
      <c r="AY12" s="53">
        <f>CustomerTransactionHistory!QA10</f>
        <v>0</v>
      </c>
      <c r="AZ12" s="54">
        <f>CustomerTransactionHistory!PZ10</f>
        <v>0</v>
      </c>
      <c r="BA12" s="66">
        <f>CustomerTransactionHistory!QB10</f>
        <v>0</v>
      </c>
      <c r="BB12" s="53">
        <f>CustomerTransactionHistory!RB10</f>
        <v>0</v>
      </c>
      <c r="BC12" s="54">
        <f>CustomerTransactionHistory!RA10</f>
        <v>0</v>
      </c>
      <c r="BD12" s="66">
        <f>CustomerTransactionHistory!RC10</f>
        <v>0</v>
      </c>
      <c r="BE12" s="53">
        <f>CustomerTransactionHistory!TD10</f>
        <v>0</v>
      </c>
      <c r="BF12" s="54">
        <f>CustomerTransactionHistory!TC10</f>
        <v>0</v>
      </c>
      <c r="BG12" s="66">
        <f>CustomerTransactionHistory!TE10</f>
        <v>0</v>
      </c>
      <c r="BH12" s="53">
        <f>CustomerTransactionHistory!UE10</f>
        <v>0</v>
      </c>
      <c r="BI12" s="54">
        <f>CustomerTransactionHistory!UD10</f>
        <v>0</v>
      </c>
      <c r="BJ12" s="66">
        <f>CustomerTransactionHistory!UF10</f>
        <v>0</v>
      </c>
      <c r="BK12" s="68">
        <f t="shared" si="0"/>
        <v>0</v>
      </c>
    </row>
    <row r="13" spans="1:63" ht="15" customHeight="1">
      <c r="A13" s="52">
        <v>8</v>
      </c>
      <c r="B13" s="8">
        <f>Others!A9</f>
        <v>0</v>
      </c>
      <c r="C13" s="53">
        <f>CustomerTransactionHistory!K11</f>
        <v>0</v>
      </c>
      <c r="D13" s="54">
        <f>CustomerTransactionHistory!J11</f>
        <v>0</v>
      </c>
      <c r="E13" s="55">
        <f>CustomerTransactionHistory!L11</f>
        <v>0</v>
      </c>
      <c r="F13" s="53">
        <f>CustomerTransactionHistory!AL11</f>
        <v>0</v>
      </c>
      <c r="G13" s="54">
        <f>CustomerTransactionHistory!AK11</f>
        <v>0</v>
      </c>
      <c r="H13" s="56">
        <f>CustomerTransactionHistory!AM11</f>
        <v>0</v>
      </c>
      <c r="I13" s="62">
        <f>CustomerTransactionHistory!BM11</f>
        <v>0</v>
      </c>
      <c r="J13" s="54">
        <f>CustomerTransactionHistory!BL11</f>
        <v>0</v>
      </c>
      <c r="K13" s="55">
        <f>CustomerTransactionHistory!BN11</f>
        <v>0</v>
      </c>
      <c r="L13" s="63">
        <f>CustomerTransactionHistory!CN11</f>
        <v>0</v>
      </c>
      <c r="M13" s="54">
        <f>CustomerTransactionHistory!CM11</f>
        <v>0</v>
      </c>
      <c r="N13" s="56">
        <f>CustomerTransactionHistory!CO11</f>
        <v>0</v>
      </c>
      <c r="O13" s="53">
        <f>CustomerTransactionHistory!DO11</f>
        <v>0</v>
      </c>
      <c r="P13" s="54">
        <f>CustomerTransactionHistory!DN11</f>
        <v>0</v>
      </c>
      <c r="Q13" s="66">
        <f>CustomerTransactionHistory!DP11</f>
        <v>0</v>
      </c>
      <c r="R13" s="53">
        <f>CustomerTransactionHistory!EP11</f>
        <v>0</v>
      </c>
      <c r="S13" s="54">
        <f>CustomerTransactionHistory!EO11</f>
        <v>0</v>
      </c>
      <c r="T13" s="66">
        <f>CustomerTransactionHistory!EQ11</f>
        <v>0</v>
      </c>
      <c r="U13" s="62">
        <f>CustomerTransactionHistory!FQ11</f>
        <v>0</v>
      </c>
      <c r="V13" s="54">
        <f>CustomerTransactionHistory!FP11</f>
        <v>0</v>
      </c>
      <c r="W13" s="55">
        <f>CustomerTransactionHistory!FR11</f>
        <v>0</v>
      </c>
      <c r="X13" s="53">
        <f>CustomerTransactionHistory!GR11</f>
        <v>0</v>
      </c>
      <c r="Y13" s="54">
        <f>CustomerTransactionHistory!GQ11</f>
        <v>0</v>
      </c>
      <c r="Z13" s="66">
        <f>CustomerTransactionHistory!GS11</f>
        <v>0</v>
      </c>
      <c r="AA13" s="53">
        <f>CustomerTransactionHistory!HS11</f>
        <v>0</v>
      </c>
      <c r="AB13" s="54">
        <f>CustomerTransactionHistory!HR11</f>
        <v>0</v>
      </c>
      <c r="AC13" s="66">
        <f>CustomerTransactionHistory!HT11</f>
        <v>0</v>
      </c>
      <c r="AD13" s="53">
        <f>CustomerTransactionHistory!IT11</f>
        <v>0</v>
      </c>
      <c r="AE13" s="54">
        <f>CustomerTransactionHistory!IS11</f>
        <v>0</v>
      </c>
      <c r="AF13" s="66">
        <f>CustomerTransactionHistory!IU11</f>
        <v>0</v>
      </c>
      <c r="AG13" s="53">
        <f>CustomerTransactionHistory!JU11</f>
        <v>0</v>
      </c>
      <c r="AH13" s="54">
        <f>CustomerTransactionHistory!JT11</f>
        <v>0</v>
      </c>
      <c r="AI13" s="66">
        <f>CustomerTransactionHistory!JV11</f>
        <v>0</v>
      </c>
      <c r="AJ13" s="53">
        <f>CustomerTransactionHistory!KV11</f>
        <v>0</v>
      </c>
      <c r="AK13" s="54">
        <f>CustomerTransactionHistory!KU11</f>
        <v>0</v>
      </c>
      <c r="AL13" s="66">
        <f>CustomerTransactionHistory!KW11</f>
        <v>0</v>
      </c>
      <c r="AM13" s="62">
        <f>CustomerTransactionHistory!LW11</f>
        <v>0</v>
      </c>
      <c r="AN13" s="54">
        <f>CustomerTransactionHistory!LV11</f>
        <v>0</v>
      </c>
      <c r="AO13" s="55">
        <f>CustomerTransactionHistory!LX11</f>
        <v>0</v>
      </c>
      <c r="AP13" s="53">
        <f>CustomerTransactionHistory!MX11</f>
        <v>0</v>
      </c>
      <c r="AQ13" s="54">
        <f>CustomerTransactionHistory!MW11</f>
        <v>0</v>
      </c>
      <c r="AR13" s="66">
        <f>CustomerTransactionHistory!MY11</f>
        <v>0</v>
      </c>
      <c r="AS13" s="53">
        <f>CustomerTransactionHistory!NY11</f>
        <v>0</v>
      </c>
      <c r="AT13" s="54">
        <f>CustomerTransactionHistory!NX11</f>
        <v>0</v>
      </c>
      <c r="AU13" s="66">
        <f>CustomerTransactionHistory!NZ11</f>
        <v>0</v>
      </c>
      <c r="AV13" s="53">
        <f>CustomerTransactionHistory!OZ11</f>
        <v>0</v>
      </c>
      <c r="AW13" s="54">
        <f>CustomerTransactionHistory!OY11</f>
        <v>0</v>
      </c>
      <c r="AX13" s="66">
        <f>CustomerTransactionHistory!PA11</f>
        <v>0</v>
      </c>
      <c r="AY13" s="53">
        <f>CustomerTransactionHistory!QA11</f>
        <v>0</v>
      </c>
      <c r="AZ13" s="54">
        <f>CustomerTransactionHistory!PZ11</f>
        <v>0</v>
      </c>
      <c r="BA13" s="66">
        <f>CustomerTransactionHistory!QB11</f>
        <v>0</v>
      </c>
      <c r="BB13" s="53">
        <f>CustomerTransactionHistory!RB11</f>
        <v>0</v>
      </c>
      <c r="BC13" s="54">
        <f>CustomerTransactionHistory!RA11</f>
        <v>0</v>
      </c>
      <c r="BD13" s="66">
        <f>CustomerTransactionHistory!RC11</f>
        <v>0</v>
      </c>
      <c r="BE13" s="53">
        <f>CustomerTransactionHistory!TD11</f>
        <v>0</v>
      </c>
      <c r="BF13" s="54">
        <f>CustomerTransactionHistory!TC11</f>
        <v>0</v>
      </c>
      <c r="BG13" s="66">
        <f>CustomerTransactionHistory!TE11</f>
        <v>0</v>
      </c>
      <c r="BH13" s="53">
        <f>CustomerTransactionHistory!UE11</f>
        <v>0</v>
      </c>
      <c r="BI13" s="54">
        <f>CustomerTransactionHistory!UD11</f>
        <v>0</v>
      </c>
      <c r="BJ13" s="66">
        <f>CustomerTransactionHistory!UF11</f>
        <v>0</v>
      </c>
      <c r="BK13" s="68">
        <f t="shared" si="0"/>
        <v>0</v>
      </c>
    </row>
    <row r="14" spans="1:63" ht="15" customHeight="1">
      <c r="A14" s="52">
        <v>9</v>
      </c>
      <c r="B14" s="8">
        <f>Others!A10</f>
        <v>0</v>
      </c>
      <c r="C14" s="53">
        <f>CustomerTransactionHistory!K12</f>
        <v>0</v>
      </c>
      <c r="D14" s="54">
        <f>CustomerTransactionHistory!J12</f>
        <v>0</v>
      </c>
      <c r="E14" s="55">
        <f>CustomerTransactionHistory!L12</f>
        <v>0</v>
      </c>
      <c r="F14" s="53">
        <f>CustomerTransactionHistory!AL12</f>
        <v>0</v>
      </c>
      <c r="G14" s="54">
        <f>CustomerTransactionHistory!AK12</f>
        <v>0</v>
      </c>
      <c r="H14" s="56">
        <f>CustomerTransactionHistory!AM12</f>
        <v>0</v>
      </c>
      <c r="I14" s="62">
        <f>CustomerTransactionHistory!BM12</f>
        <v>0</v>
      </c>
      <c r="J14" s="54">
        <f>CustomerTransactionHistory!BL12</f>
        <v>0</v>
      </c>
      <c r="K14" s="55">
        <f>CustomerTransactionHistory!BN12</f>
        <v>0</v>
      </c>
      <c r="L14" s="63">
        <f>CustomerTransactionHistory!CN12</f>
        <v>0</v>
      </c>
      <c r="M14" s="54">
        <f>CustomerTransactionHistory!CM12</f>
        <v>0</v>
      </c>
      <c r="N14" s="56">
        <f>CustomerTransactionHistory!CO12</f>
        <v>0</v>
      </c>
      <c r="O14" s="53">
        <f>CustomerTransactionHistory!DO12</f>
        <v>0</v>
      </c>
      <c r="P14" s="54">
        <f>CustomerTransactionHistory!DN12</f>
        <v>0</v>
      </c>
      <c r="Q14" s="66">
        <f>CustomerTransactionHistory!DP12</f>
        <v>0</v>
      </c>
      <c r="R14" s="53">
        <f>CustomerTransactionHistory!EP12</f>
        <v>0</v>
      </c>
      <c r="S14" s="54">
        <f>CustomerTransactionHistory!EO12</f>
        <v>0</v>
      </c>
      <c r="T14" s="66">
        <f>CustomerTransactionHistory!EQ12</f>
        <v>0</v>
      </c>
      <c r="U14" s="62">
        <f>CustomerTransactionHistory!FQ12</f>
        <v>0</v>
      </c>
      <c r="V14" s="54">
        <f>CustomerTransactionHistory!FP12</f>
        <v>0</v>
      </c>
      <c r="W14" s="55">
        <f>CustomerTransactionHistory!FR12</f>
        <v>0</v>
      </c>
      <c r="X14" s="53">
        <f>CustomerTransactionHistory!GR12</f>
        <v>0</v>
      </c>
      <c r="Y14" s="54">
        <f>CustomerTransactionHistory!GQ12</f>
        <v>0</v>
      </c>
      <c r="Z14" s="66">
        <f>CustomerTransactionHistory!GS12</f>
        <v>0</v>
      </c>
      <c r="AA14" s="53">
        <f>CustomerTransactionHistory!HS12</f>
        <v>0</v>
      </c>
      <c r="AB14" s="54">
        <f>CustomerTransactionHistory!HR12</f>
        <v>0</v>
      </c>
      <c r="AC14" s="66">
        <f>CustomerTransactionHistory!HT12</f>
        <v>0</v>
      </c>
      <c r="AD14" s="53">
        <f>CustomerTransactionHistory!IT12</f>
        <v>0</v>
      </c>
      <c r="AE14" s="54">
        <f>CustomerTransactionHistory!IS12</f>
        <v>0</v>
      </c>
      <c r="AF14" s="66">
        <f>CustomerTransactionHistory!IU12</f>
        <v>0</v>
      </c>
      <c r="AG14" s="53">
        <f>CustomerTransactionHistory!JU12</f>
        <v>0</v>
      </c>
      <c r="AH14" s="54">
        <f>CustomerTransactionHistory!JT12</f>
        <v>0</v>
      </c>
      <c r="AI14" s="66">
        <f>CustomerTransactionHistory!JV12</f>
        <v>0</v>
      </c>
      <c r="AJ14" s="53">
        <f>CustomerTransactionHistory!KV12</f>
        <v>0</v>
      </c>
      <c r="AK14" s="54">
        <f>CustomerTransactionHistory!KU12</f>
        <v>0</v>
      </c>
      <c r="AL14" s="66">
        <f>CustomerTransactionHistory!KW12</f>
        <v>0</v>
      </c>
      <c r="AM14" s="62">
        <f>CustomerTransactionHistory!LW12</f>
        <v>0</v>
      </c>
      <c r="AN14" s="54">
        <f>CustomerTransactionHistory!LV12</f>
        <v>0</v>
      </c>
      <c r="AO14" s="55">
        <f>CustomerTransactionHistory!LX12</f>
        <v>0</v>
      </c>
      <c r="AP14" s="53">
        <f>CustomerTransactionHistory!MX12</f>
        <v>0</v>
      </c>
      <c r="AQ14" s="54">
        <f>CustomerTransactionHistory!MW12</f>
        <v>0</v>
      </c>
      <c r="AR14" s="66">
        <f>CustomerTransactionHistory!MY12</f>
        <v>0</v>
      </c>
      <c r="AS14" s="53">
        <f>CustomerTransactionHistory!NY12</f>
        <v>0</v>
      </c>
      <c r="AT14" s="54">
        <f>CustomerTransactionHistory!NX12</f>
        <v>0</v>
      </c>
      <c r="AU14" s="66">
        <f>CustomerTransactionHistory!NZ12</f>
        <v>0</v>
      </c>
      <c r="AV14" s="53">
        <f>CustomerTransactionHistory!OZ12</f>
        <v>0</v>
      </c>
      <c r="AW14" s="54">
        <f>CustomerTransactionHistory!OY12</f>
        <v>0</v>
      </c>
      <c r="AX14" s="66">
        <f>CustomerTransactionHistory!PA12</f>
        <v>0</v>
      </c>
      <c r="AY14" s="53">
        <f>CustomerTransactionHistory!QA12</f>
        <v>0</v>
      </c>
      <c r="AZ14" s="54">
        <f>CustomerTransactionHistory!PZ12</f>
        <v>0</v>
      </c>
      <c r="BA14" s="66">
        <f>CustomerTransactionHistory!QB12</f>
        <v>0</v>
      </c>
      <c r="BB14" s="53">
        <f>CustomerTransactionHistory!RB12</f>
        <v>0</v>
      </c>
      <c r="BC14" s="54">
        <f>CustomerTransactionHistory!RA12</f>
        <v>0</v>
      </c>
      <c r="BD14" s="66">
        <f>CustomerTransactionHistory!RC12</f>
        <v>0</v>
      </c>
      <c r="BE14" s="53">
        <f>CustomerTransactionHistory!TD12</f>
        <v>0</v>
      </c>
      <c r="BF14" s="54">
        <f>CustomerTransactionHistory!TC12</f>
        <v>0</v>
      </c>
      <c r="BG14" s="66">
        <f>CustomerTransactionHistory!TE12</f>
        <v>0</v>
      </c>
      <c r="BH14" s="53">
        <f>CustomerTransactionHistory!UE12</f>
        <v>0</v>
      </c>
      <c r="BI14" s="54">
        <f>CustomerTransactionHistory!UD12</f>
        <v>0</v>
      </c>
      <c r="BJ14" s="66">
        <f>CustomerTransactionHistory!UF12</f>
        <v>0</v>
      </c>
      <c r="BK14" s="68">
        <f t="shared" si="0"/>
        <v>0</v>
      </c>
    </row>
    <row r="15" spans="1:63" ht="15" customHeight="1">
      <c r="A15" s="52">
        <v>10</v>
      </c>
      <c r="B15" s="8">
        <f>Others!A11</f>
        <v>0</v>
      </c>
      <c r="C15" s="53">
        <f>CustomerTransactionHistory!K13</f>
        <v>0</v>
      </c>
      <c r="D15" s="54">
        <f>CustomerTransactionHistory!J13</f>
        <v>0</v>
      </c>
      <c r="E15" s="55">
        <f>CustomerTransactionHistory!L13</f>
        <v>0</v>
      </c>
      <c r="F15" s="53">
        <f>CustomerTransactionHistory!AL13</f>
        <v>0</v>
      </c>
      <c r="G15" s="54">
        <f>CustomerTransactionHistory!AK13</f>
        <v>0</v>
      </c>
      <c r="H15" s="56">
        <f>CustomerTransactionHistory!AM13</f>
        <v>0</v>
      </c>
      <c r="I15" s="62">
        <f>CustomerTransactionHistory!BM13</f>
        <v>0</v>
      </c>
      <c r="J15" s="54">
        <f>CustomerTransactionHistory!BL13</f>
        <v>0</v>
      </c>
      <c r="K15" s="55">
        <f>CustomerTransactionHistory!BN13</f>
        <v>0</v>
      </c>
      <c r="L15" s="63">
        <f>CustomerTransactionHistory!CN13</f>
        <v>0</v>
      </c>
      <c r="M15" s="54">
        <f>CustomerTransactionHistory!CM13</f>
        <v>0</v>
      </c>
      <c r="N15" s="56">
        <f>CustomerTransactionHistory!CO13</f>
        <v>0</v>
      </c>
      <c r="O15" s="53">
        <f>CustomerTransactionHistory!DO13</f>
        <v>0</v>
      </c>
      <c r="P15" s="54">
        <f>CustomerTransactionHistory!DN13</f>
        <v>0</v>
      </c>
      <c r="Q15" s="66">
        <f>CustomerTransactionHistory!DP13</f>
        <v>0</v>
      </c>
      <c r="R15" s="53">
        <f>CustomerTransactionHistory!EP13</f>
        <v>0</v>
      </c>
      <c r="S15" s="54">
        <f>CustomerTransactionHistory!EO13</f>
        <v>0</v>
      </c>
      <c r="T15" s="66">
        <f>CustomerTransactionHistory!EQ13</f>
        <v>0</v>
      </c>
      <c r="U15" s="62">
        <f>CustomerTransactionHistory!FQ13</f>
        <v>0</v>
      </c>
      <c r="V15" s="54">
        <f>CustomerTransactionHistory!FP13</f>
        <v>0</v>
      </c>
      <c r="W15" s="55">
        <f>CustomerTransactionHistory!FR13</f>
        <v>0</v>
      </c>
      <c r="X15" s="53">
        <f>CustomerTransactionHistory!GR13</f>
        <v>0</v>
      </c>
      <c r="Y15" s="54">
        <f>CustomerTransactionHistory!GQ13</f>
        <v>0</v>
      </c>
      <c r="Z15" s="66">
        <f>CustomerTransactionHistory!GS13</f>
        <v>0</v>
      </c>
      <c r="AA15" s="53">
        <f>CustomerTransactionHistory!HS13</f>
        <v>0</v>
      </c>
      <c r="AB15" s="54">
        <f>CustomerTransactionHistory!HR13</f>
        <v>0</v>
      </c>
      <c r="AC15" s="66">
        <f>CustomerTransactionHistory!HT13</f>
        <v>0</v>
      </c>
      <c r="AD15" s="53">
        <f>CustomerTransactionHistory!IT13</f>
        <v>0</v>
      </c>
      <c r="AE15" s="54">
        <f>CustomerTransactionHistory!IS13</f>
        <v>0</v>
      </c>
      <c r="AF15" s="66">
        <f>CustomerTransactionHistory!IU13</f>
        <v>0</v>
      </c>
      <c r="AG15" s="53">
        <f>CustomerTransactionHistory!JU13</f>
        <v>0</v>
      </c>
      <c r="AH15" s="54">
        <f>CustomerTransactionHistory!JT13</f>
        <v>0</v>
      </c>
      <c r="AI15" s="66">
        <f>CustomerTransactionHistory!JV13</f>
        <v>0</v>
      </c>
      <c r="AJ15" s="53">
        <f>CustomerTransactionHistory!KV13</f>
        <v>0</v>
      </c>
      <c r="AK15" s="54">
        <f>CustomerTransactionHistory!KU13</f>
        <v>0</v>
      </c>
      <c r="AL15" s="66">
        <f>CustomerTransactionHistory!KW13</f>
        <v>0</v>
      </c>
      <c r="AM15" s="62">
        <f>CustomerTransactionHistory!LW13</f>
        <v>0</v>
      </c>
      <c r="AN15" s="54">
        <f>CustomerTransactionHistory!LV13</f>
        <v>0</v>
      </c>
      <c r="AO15" s="55">
        <f>CustomerTransactionHistory!LX13</f>
        <v>0</v>
      </c>
      <c r="AP15" s="53">
        <f>CustomerTransactionHistory!MX13</f>
        <v>0</v>
      </c>
      <c r="AQ15" s="54">
        <f>CustomerTransactionHistory!MW13</f>
        <v>0</v>
      </c>
      <c r="AR15" s="66">
        <f>CustomerTransactionHistory!MY13</f>
        <v>0</v>
      </c>
      <c r="AS15" s="53">
        <f>CustomerTransactionHistory!NY13</f>
        <v>0</v>
      </c>
      <c r="AT15" s="54">
        <f>CustomerTransactionHistory!NX13</f>
        <v>0</v>
      </c>
      <c r="AU15" s="66">
        <f>CustomerTransactionHistory!NZ13</f>
        <v>0</v>
      </c>
      <c r="AV15" s="53">
        <f>CustomerTransactionHistory!OZ13</f>
        <v>0</v>
      </c>
      <c r="AW15" s="54">
        <f>CustomerTransactionHistory!OY13</f>
        <v>0</v>
      </c>
      <c r="AX15" s="66">
        <f>CustomerTransactionHistory!PA13</f>
        <v>0</v>
      </c>
      <c r="AY15" s="53">
        <f>CustomerTransactionHistory!QA13</f>
        <v>0</v>
      </c>
      <c r="AZ15" s="54">
        <f>CustomerTransactionHistory!PZ13</f>
        <v>0</v>
      </c>
      <c r="BA15" s="66">
        <f>CustomerTransactionHistory!QB13</f>
        <v>0</v>
      </c>
      <c r="BB15" s="53">
        <f>CustomerTransactionHistory!RB13</f>
        <v>0</v>
      </c>
      <c r="BC15" s="54">
        <f>CustomerTransactionHistory!RA13</f>
        <v>0</v>
      </c>
      <c r="BD15" s="66">
        <f>CustomerTransactionHistory!RC13</f>
        <v>0</v>
      </c>
      <c r="BE15" s="53">
        <f>CustomerTransactionHistory!TD13</f>
        <v>0</v>
      </c>
      <c r="BF15" s="54">
        <f>CustomerTransactionHistory!TC13</f>
        <v>0</v>
      </c>
      <c r="BG15" s="66">
        <f>CustomerTransactionHistory!TE13</f>
        <v>0</v>
      </c>
      <c r="BH15" s="53">
        <f>CustomerTransactionHistory!UE13</f>
        <v>0</v>
      </c>
      <c r="BI15" s="54">
        <f>CustomerTransactionHistory!UD13</f>
        <v>0</v>
      </c>
      <c r="BJ15" s="66">
        <f>CustomerTransactionHistory!UF13</f>
        <v>0</v>
      </c>
      <c r="BK15" s="68">
        <f t="shared" si="0"/>
        <v>0</v>
      </c>
    </row>
    <row r="16" spans="1:63" ht="15" customHeight="1">
      <c r="A16" s="52">
        <v>11</v>
      </c>
      <c r="B16" s="8">
        <f>Others!A12</f>
        <v>0</v>
      </c>
      <c r="C16" s="53">
        <f>CustomerTransactionHistory!K14</f>
        <v>0</v>
      </c>
      <c r="D16" s="54">
        <f>CustomerTransactionHistory!J14</f>
        <v>0</v>
      </c>
      <c r="E16" s="55">
        <f>CustomerTransactionHistory!L14</f>
        <v>0</v>
      </c>
      <c r="F16" s="53">
        <f>CustomerTransactionHistory!AL14</f>
        <v>0</v>
      </c>
      <c r="G16" s="54">
        <f>CustomerTransactionHistory!AK14</f>
        <v>0</v>
      </c>
      <c r="H16" s="56">
        <f>CustomerTransactionHistory!AM14</f>
        <v>0</v>
      </c>
      <c r="I16" s="62">
        <f>CustomerTransactionHistory!BM14</f>
        <v>0</v>
      </c>
      <c r="J16" s="54">
        <f>CustomerTransactionHistory!BL14</f>
        <v>0</v>
      </c>
      <c r="K16" s="55">
        <f>CustomerTransactionHistory!BN14</f>
        <v>0</v>
      </c>
      <c r="L16" s="63">
        <f>CustomerTransactionHistory!CN14</f>
        <v>0</v>
      </c>
      <c r="M16" s="54">
        <f>CustomerTransactionHistory!CM14</f>
        <v>0</v>
      </c>
      <c r="N16" s="56">
        <f>CustomerTransactionHistory!CO14</f>
        <v>0</v>
      </c>
      <c r="O16" s="53">
        <f>CustomerTransactionHistory!DO14</f>
        <v>0</v>
      </c>
      <c r="P16" s="54">
        <f>CustomerTransactionHistory!DN14</f>
        <v>0</v>
      </c>
      <c r="Q16" s="66">
        <f>CustomerTransactionHistory!DP14</f>
        <v>0</v>
      </c>
      <c r="R16" s="53">
        <f>CustomerTransactionHistory!EP14</f>
        <v>0</v>
      </c>
      <c r="S16" s="54">
        <f>CustomerTransactionHistory!EO14</f>
        <v>0</v>
      </c>
      <c r="T16" s="66">
        <f>CustomerTransactionHistory!EQ14</f>
        <v>0</v>
      </c>
      <c r="U16" s="62">
        <f>CustomerTransactionHistory!FQ14</f>
        <v>0</v>
      </c>
      <c r="V16" s="54">
        <f>CustomerTransactionHistory!FP14</f>
        <v>0</v>
      </c>
      <c r="W16" s="55">
        <f>CustomerTransactionHistory!FR14</f>
        <v>0</v>
      </c>
      <c r="X16" s="53">
        <f>CustomerTransactionHistory!GR14</f>
        <v>0</v>
      </c>
      <c r="Y16" s="54">
        <f>CustomerTransactionHistory!GQ14</f>
        <v>0</v>
      </c>
      <c r="Z16" s="66">
        <f>CustomerTransactionHistory!GS14</f>
        <v>0</v>
      </c>
      <c r="AA16" s="53">
        <f>CustomerTransactionHistory!HS14</f>
        <v>0</v>
      </c>
      <c r="AB16" s="54">
        <f>CustomerTransactionHistory!HR14</f>
        <v>0</v>
      </c>
      <c r="AC16" s="66">
        <f>CustomerTransactionHistory!HT14</f>
        <v>0</v>
      </c>
      <c r="AD16" s="53">
        <f>CustomerTransactionHistory!IT14</f>
        <v>0</v>
      </c>
      <c r="AE16" s="54">
        <f>CustomerTransactionHistory!IS14</f>
        <v>0</v>
      </c>
      <c r="AF16" s="66">
        <f>CustomerTransactionHistory!IU14</f>
        <v>0</v>
      </c>
      <c r="AG16" s="53">
        <f>CustomerTransactionHistory!JU14</f>
        <v>0</v>
      </c>
      <c r="AH16" s="54">
        <f>CustomerTransactionHistory!JT14</f>
        <v>0</v>
      </c>
      <c r="AI16" s="66">
        <f>CustomerTransactionHistory!JV14</f>
        <v>0</v>
      </c>
      <c r="AJ16" s="53">
        <f>CustomerTransactionHistory!KV14</f>
        <v>0</v>
      </c>
      <c r="AK16" s="54">
        <f>CustomerTransactionHistory!KU14</f>
        <v>0</v>
      </c>
      <c r="AL16" s="66">
        <f>CustomerTransactionHistory!KW14</f>
        <v>0</v>
      </c>
      <c r="AM16" s="62">
        <f>CustomerTransactionHistory!LW14</f>
        <v>0</v>
      </c>
      <c r="AN16" s="54">
        <f>CustomerTransactionHistory!LV14</f>
        <v>0</v>
      </c>
      <c r="AO16" s="55">
        <f>CustomerTransactionHistory!LX14</f>
        <v>0</v>
      </c>
      <c r="AP16" s="53">
        <f>CustomerTransactionHistory!MX14</f>
        <v>0</v>
      </c>
      <c r="AQ16" s="54">
        <f>CustomerTransactionHistory!MW14</f>
        <v>0</v>
      </c>
      <c r="AR16" s="66">
        <f>CustomerTransactionHistory!MY14</f>
        <v>0</v>
      </c>
      <c r="AS16" s="53">
        <f>CustomerTransactionHistory!NY14</f>
        <v>0</v>
      </c>
      <c r="AT16" s="54">
        <f>CustomerTransactionHistory!NX14</f>
        <v>0</v>
      </c>
      <c r="AU16" s="66">
        <f>CustomerTransactionHistory!NZ14</f>
        <v>0</v>
      </c>
      <c r="AV16" s="53">
        <f>CustomerTransactionHistory!OZ14</f>
        <v>0</v>
      </c>
      <c r="AW16" s="54">
        <f>CustomerTransactionHistory!OY14</f>
        <v>0</v>
      </c>
      <c r="AX16" s="66">
        <f>CustomerTransactionHistory!PA14</f>
        <v>0</v>
      </c>
      <c r="AY16" s="53">
        <f>CustomerTransactionHistory!QA14</f>
        <v>0</v>
      </c>
      <c r="AZ16" s="54">
        <f>CustomerTransactionHistory!PZ14</f>
        <v>0</v>
      </c>
      <c r="BA16" s="66">
        <f>CustomerTransactionHistory!QB14</f>
        <v>0</v>
      </c>
      <c r="BB16" s="53">
        <f>CustomerTransactionHistory!RB14</f>
        <v>0</v>
      </c>
      <c r="BC16" s="54">
        <f>CustomerTransactionHistory!RA14</f>
        <v>0</v>
      </c>
      <c r="BD16" s="66">
        <f>CustomerTransactionHistory!RC14</f>
        <v>0</v>
      </c>
      <c r="BE16" s="53">
        <f>CustomerTransactionHistory!TD14</f>
        <v>0</v>
      </c>
      <c r="BF16" s="54">
        <f>CustomerTransactionHistory!TC14</f>
        <v>0</v>
      </c>
      <c r="BG16" s="66">
        <f>CustomerTransactionHistory!TE14</f>
        <v>0</v>
      </c>
      <c r="BH16" s="53">
        <f>CustomerTransactionHistory!UE14</f>
        <v>0</v>
      </c>
      <c r="BI16" s="54">
        <f>CustomerTransactionHistory!UD14</f>
        <v>0</v>
      </c>
      <c r="BJ16" s="66">
        <f>CustomerTransactionHistory!UF14</f>
        <v>0</v>
      </c>
      <c r="BK16" s="68">
        <f t="shared" si="0"/>
        <v>0</v>
      </c>
    </row>
    <row r="17" spans="1:63" ht="15" customHeight="1">
      <c r="A17" s="52">
        <v>12</v>
      </c>
      <c r="B17" s="8">
        <f>Others!A13</f>
        <v>0</v>
      </c>
      <c r="C17" s="53">
        <f>CustomerTransactionHistory!K15</f>
        <v>0</v>
      </c>
      <c r="D17" s="54">
        <f>CustomerTransactionHistory!J15</f>
        <v>0</v>
      </c>
      <c r="E17" s="55">
        <f>CustomerTransactionHistory!L15</f>
        <v>0</v>
      </c>
      <c r="F17" s="53">
        <f>CustomerTransactionHistory!AL15</f>
        <v>0</v>
      </c>
      <c r="G17" s="54">
        <f>CustomerTransactionHistory!AK15</f>
        <v>0</v>
      </c>
      <c r="H17" s="56">
        <f>CustomerTransactionHistory!AM15</f>
        <v>0</v>
      </c>
      <c r="I17" s="62">
        <f>CustomerTransactionHistory!BM15</f>
        <v>0</v>
      </c>
      <c r="J17" s="54">
        <f>CustomerTransactionHistory!BL15</f>
        <v>0</v>
      </c>
      <c r="K17" s="55">
        <f>CustomerTransactionHistory!BN15</f>
        <v>0</v>
      </c>
      <c r="L17" s="63">
        <f>CustomerTransactionHistory!CN15</f>
        <v>0</v>
      </c>
      <c r="M17" s="54">
        <f>CustomerTransactionHistory!CM15</f>
        <v>0</v>
      </c>
      <c r="N17" s="56">
        <f>CustomerTransactionHistory!CO15</f>
        <v>0</v>
      </c>
      <c r="O17" s="53">
        <f>CustomerTransactionHistory!DO15</f>
        <v>0</v>
      </c>
      <c r="P17" s="54">
        <f>CustomerTransactionHistory!DN15</f>
        <v>0</v>
      </c>
      <c r="Q17" s="66">
        <f>CustomerTransactionHistory!DP15</f>
        <v>0</v>
      </c>
      <c r="R17" s="53">
        <f>CustomerTransactionHistory!EP15</f>
        <v>0</v>
      </c>
      <c r="S17" s="54">
        <f>CustomerTransactionHistory!EO15</f>
        <v>0</v>
      </c>
      <c r="T17" s="66">
        <f>CustomerTransactionHistory!EQ15</f>
        <v>0</v>
      </c>
      <c r="U17" s="62">
        <f>CustomerTransactionHistory!FQ15</f>
        <v>0</v>
      </c>
      <c r="V17" s="54">
        <f>CustomerTransactionHistory!FP15</f>
        <v>0</v>
      </c>
      <c r="W17" s="55">
        <f>CustomerTransactionHistory!FR15</f>
        <v>0</v>
      </c>
      <c r="X17" s="53">
        <f>CustomerTransactionHistory!GR15</f>
        <v>0</v>
      </c>
      <c r="Y17" s="54">
        <f>CustomerTransactionHistory!GQ15</f>
        <v>0</v>
      </c>
      <c r="Z17" s="66">
        <f>CustomerTransactionHistory!GS15</f>
        <v>0</v>
      </c>
      <c r="AA17" s="53">
        <f>CustomerTransactionHistory!HS15</f>
        <v>0</v>
      </c>
      <c r="AB17" s="54">
        <f>CustomerTransactionHistory!HR15</f>
        <v>0</v>
      </c>
      <c r="AC17" s="66">
        <f>CustomerTransactionHistory!HT15</f>
        <v>0</v>
      </c>
      <c r="AD17" s="53">
        <f>CustomerTransactionHistory!IT15</f>
        <v>0</v>
      </c>
      <c r="AE17" s="54">
        <f>CustomerTransactionHistory!IS15</f>
        <v>0</v>
      </c>
      <c r="AF17" s="66">
        <f>CustomerTransactionHistory!IU15</f>
        <v>0</v>
      </c>
      <c r="AG17" s="53">
        <f>CustomerTransactionHistory!JU15</f>
        <v>0</v>
      </c>
      <c r="AH17" s="54">
        <f>CustomerTransactionHistory!JT15</f>
        <v>0</v>
      </c>
      <c r="AI17" s="66">
        <f>CustomerTransactionHistory!JV15</f>
        <v>0</v>
      </c>
      <c r="AJ17" s="53">
        <f>CustomerTransactionHistory!KV15</f>
        <v>0</v>
      </c>
      <c r="AK17" s="54">
        <f>CustomerTransactionHistory!KU15</f>
        <v>0</v>
      </c>
      <c r="AL17" s="66">
        <f>CustomerTransactionHistory!KW15</f>
        <v>0</v>
      </c>
      <c r="AM17" s="62">
        <f>CustomerTransactionHistory!LW15</f>
        <v>0</v>
      </c>
      <c r="AN17" s="54">
        <f>CustomerTransactionHistory!LV15</f>
        <v>0</v>
      </c>
      <c r="AO17" s="55">
        <f>CustomerTransactionHistory!LX15</f>
        <v>0</v>
      </c>
      <c r="AP17" s="53">
        <f>CustomerTransactionHistory!MX15</f>
        <v>0</v>
      </c>
      <c r="AQ17" s="54">
        <f>CustomerTransactionHistory!MW15</f>
        <v>0</v>
      </c>
      <c r="AR17" s="66">
        <f>CustomerTransactionHistory!MY15</f>
        <v>0</v>
      </c>
      <c r="AS17" s="53">
        <f>CustomerTransactionHistory!NY15</f>
        <v>0</v>
      </c>
      <c r="AT17" s="54">
        <f>CustomerTransactionHistory!NX15</f>
        <v>0</v>
      </c>
      <c r="AU17" s="66">
        <f>CustomerTransactionHistory!NZ15</f>
        <v>0</v>
      </c>
      <c r="AV17" s="53">
        <f>CustomerTransactionHistory!OZ15</f>
        <v>0</v>
      </c>
      <c r="AW17" s="54">
        <f>CustomerTransactionHistory!OY15</f>
        <v>0</v>
      </c>
      <c r="AX17" s="66">
        <f>CustomerTransactionHistory!PA15</f>
        <v>0</v>
      </c>
      <c r="AY17" s="53">
        <f>CustomerTransactionHistory!QA15</f>
        <v>0</v>
      </c>
      <c r="AZ17" s="54">
        <f>CustomerTransactionHistory!PZ15</f>
        <v>0</v>
      </c>
      <c r="BA17" s="66">
        <f>CustomerTransactionHistory!QB15</f>
        <v>0</v>
      </c>
      <c r="BB17" s="53">
        <f>CustomerTransactionHistory!RB15</f>
        <v>0</v>
      </c>
      <c r="BC17" s="54">
        <f>CustomerTransactionHistory!RA15</f>
        <v>0</v>
      </c>
      <c r="BD17" s="66">
        <f>CustomerTransactionHistory!RC15</f>
        <v>0</v>
      </c>
      <c r="BE17" s="53">
        <f>CustomerTransactionHistory!TD15</f>
        <v>0</v>
      </c>
      <c r="BF17" s="54">
        <f>CustomerTransactionHistory!TC15</f>
        <v>0</v>
      </c>
      <c r="BG17" s="66">
        <f>CustomerTransactionHistory!TE15</f>
        <v>0</v>
      </c>
      <c r="BH17" s="53">
        <f>CustomerTransactionHistory!UE15</f>
        <v>0</v>
      </c>
      <c r="BI17" s="54">
        <f>CustomerTransactionHistory!UD15</f>
        <v>0</v>
      </c>
      <c r="BJ17" s="66">
        <f>CustomerTransactionHistory!UF15</f>
        <v>0</v>
      </c>
      <c r="BK17" s="68">
        <f t="shared" si="0"/>
        <v>0</v>
      </c>
    </row>
    <row r="18" spans="1:63" ht="15" customHeight="1">
      <c r="A18" s="52">
        <v>13</v>
      </c>
      <c r="B18" s="8">
        <f>Others!A14</f>
        <v>0</v>
      </c>
      <c r="C18" s="53">
        <f>CustomerTransactionHistory!K16</f>
        <v>0</v>
      </c>
      <c r="D18" s="54">
        <f>CustomerTransactionHistory!J16</f>
        <v>0</v>
      </c>
      <c r="E18" s="55">
        <f>CustomerTransactionHistory!L16</f>
        <v>0</v>
      </c>
      <c r="F18" s="53">
        <f>CustomerTransactionHistory!AL16</f>
        <v>0</v>
      </c>
      <c r="G18" s="54">
        <f>CustomerTransactionHistory!AK16</f>
        <v>0</v>
      </c>
      <c r="H18" s="56">
        <f>CustomerTransactionHistory!AM16</f>
        <v>0</v>
      </c>
      <c r="I18" s="62">
        <f>CustomerTransactionHistory!BM16</f>
        <v>0</v>
      </c>
      <c r="J18" s="54">
        <f>CustomerTransactionHistory!BL16</f>
        <v>0</v>
      </c>
      <c r="K18" s="55">
        <f>CustomerTransactionHistory!BN16</f>
        <v>0</v>
      </c>
      <c r="L18" s="63">
        <f>CustomerTransactionHistory!CN16</f>
        <v>0</v>
      </c>
      <c r="M18" s="54">
        <f>CustomerTransactionHistory!CM16</f>
        <v>0</v>
      </c>
      <c r="N18" s="56">
        <f>CustomerTransactionHistory!CO16</f>
        <v>0</v>
      </c>
      <c r="O18" s="53">
        <f>CustomerTransactionHistory!DO16</f>
        <v>0</v>
      </c>
      <c r="P18" s="54">
        <f>CustomerTransactionHistory!DN16</f>
        <v>0</v>
      </c>
      <c r="Q18" s="66">
        <f>CustomerTransactionHistory!DP16</f>
        <v>0</v>
      </c>
      <c r="R18" s="53">
        <f>CustomerTransactionHistory!EP16</f>
        <v>0</v>
      </c>
      <c r="S18" s="54">
        <f>CustomerTransactionHistory!EO16</f>
        <v>0</v>
      </c>
      <c r="T18" s="66">
        <f>CustomerTransactionHistory!EQ16</f>
        <v>0</v>
      </c>
      <c r="U18" s="62">
        <f>CustomerTransactionHistory!FQ16</f>
        <v>0</v>
      </c>
      <c r="V18" s="54">
        <f>CustomerTransactionHistory!FP16</f>
        <v>0</v>
      </c>
      <c r="W18" s="55">
        <f>CustomerTransactionHistory!FR16</f>
        <v>0</v>
      </c>
      <c r="X18" s="53">
        <f>CustomerTransactionHistory!GR16</f>
        <v>0</v>
      </c>
      <c r="Y18" s="54">
        <f>CustomerTransactionHistory!GQ16</f>
        <v>0</v>
      </c>
      <c r="Z18" s="66">
        <f>CustomerTransactionHistory!GS16</f>
        <v>0</v>
      </c>
      <c r="AA18" s="53">
        <f>CustomerTransactionHistory!HS16</f>
        <v>0</v>
      </c>
      <c r="AB18" s="54">
        <f>CustomerTransactionHistory!HR16</f>
        <v>0</v>
      </c>
      <c r="AC18" s="66">
        <f>CustomerTransactionHistory!HT16</f>
        <v>0</v>
      </c>
      <c r="AD18" s="53">
        <f>CustomerTransactionHistory!IT16</f>
        <v>0</v>
      </c>
      <c r="AE18" s="54">
        <f>CustomerTransactionHistory!IS16</f>
        <v>0</v>
      </c>
      <c r="AF18" s="66">
        <f>CustomerTransactionHistory!IU16</f>
        <v>0</v>
      </c>
      <c r="AG18" s="53">
        <f>CustomerTransactionHistory!JU16</f>
        <v>0</v>
      </c>
      <c r="AH18" s="54">
        <f>CustomerTransactionHistory!JT16</f>
        <v>0</v>
      </c>
      <c r="AI18" s="66">
        <f>CustomerTransactionHistory!JV16</f>
        <v>0</v>
      </c>
      <c r="AJ18" s="53">
        <f>CustomerTransactionHistory!KV16</f>
        <v>0</v>
      </c>
      <c r="AK18" s="54">
        <f>CustomerTransactionHistory!KU16</f>
        <v>0</v>
      </c>
      <c r="AL18" s="66">
        <f>CustomerTransactionHistory!KW16</f>
        <v>0</v>
      </c>
      <c r="AM18" s="62">
        <f>CustomerTransactionHistory!LW16</f>
        <v>0</v>
      </c>
      <c r="AN18" s="54">
        <f>CustomerTransactionHistory!LV16</f>
        <v>0</v>
      </c>
      <c r="AO18" s="55">
        <f>CustomerTransactionHistory!LX16</f>
        <v>0</v>
      </c>
      <c r="AP18" s="53">
        <f>CustomerTransactionHistory!MX16</f>
        <v>0</v>
      </c>
      <c r="AQ18" s="54">
        <f>CustomerTransactionHistory!MW16</f>
        <v>0</v>
      </c>
      <c r="AR18" s="66">
        <f>CustomerTransactionHistory!MY16</f>
        <v>0</v>
      </c>
      <c r="AS18" s="53">
        <f>CustomerTransactionHistory!NY16</f>
        <v>0</v>
      </c>
      <c r="AT18" s="54">
        <f>CustomerTransactionHistory!NX16</f>
        <v>0</v>
      </c>
      <c r="AU18" s="66">
        <f>CustomerTransactionHistory!NZ16</f>
        <v>0</v>
      </c>
      <c r="AV18" s="53">
        <f>CustomerTransactionHistory!OZ16</f>
        <v>0</v>
      </c>
      <c r="AW18" s="54">
        <f>CustomerTransactionHistory!OY16</f>
        <v>0</v>
      </c>
      <c r="AX18" s="66">
        <f>CustomerTransactionHistory!PA16</f>
        <v>0</v>
      </c>
      <c r="AY18" s="53">
        <f>CustomerTransactionHistory!QA16</f>
        <v>0</v>
      </c>
      <c r="AZ18" s="54">
        <f>CustomerTransactionHistory!PZ16</f>
        <v>0</v>
      </c>
      <c r="BA18" s="66">
        <f>CustomerTransactionHistory!QB16</f>
        <v>0</v>
      </c>
      <c r="BB18" s="53">
        <f>CustomerTransactionHistory!RB16</f>
        <v>0</v>
      </c>
      <c r="BC18" s="54">
        <f>CustomerTransactionHistory!RA16</f>
        <v>0</v>
      </c>
      <c r="BD18" s="66">
        <f>CustomerTransactionHistory!RC16</f>
        <v>0</v>
      </c>
      <c r="BE18" s="53">
        <f>CustomerTransactionHistory!TD16</f>
        <v>0</v>
      </c>
      <c r="BF18" s="54">
        <f>CustomerTransactionHistory!TC16</f>
        <v>0</v>
      </c>
      <c r="BG18" s="66">
        <f>CustomerTransactionHistory!TE16</f>
        <v>0</v>
      </c>
      <c r="BH18" s="53">
        <f>CustomerTransactionHistory!UE16</f>
        <v>0</v>
      </c>
      <c r="BI18" s="54">
        <f>CustomerTransactionHistory!UD16</f>
        <v>0</v>
      </c>
      <c r="BJ18" s="66">
        <f>CustomerTransactionHistory!UF16</f>
        <v>0</v>
      </c>
      <c r="BK18" s="68">
        <f t="shared" si="0"/>
        <v>0</v>
      </c>
    </row>
    <row r="19" spans="1:63" ht="15" customHeight="1">
      <c r="A19" s="52">
        <v>14</v>
      </c>
      <c r="B19" s="8">
        <f>Others!A15</f>
        <v>0</v>
      </c>
      <c r="C19" s="53">
        <f>CustomerTransactionHistory!K17</f>
        <v>0</v>
      </c>
      <c r="D19" s="54">
        <f>CustomerTransactionHistory!J17</f>
        <v>0</v>
      </c>
      <c r="E19" s="55">
        <f>CustomerTransactionHistory!L17</f>
        <v>0</v>
      </c>
      <c r="F19" s="53">
        <f>CustomerTransactionHistory!AL17</f>
        <v>0</v>
      </c>
      <c r="G19" s="54">
        <f>CustomerTransactionHistory!AK17</f>
        <v>0</v>
      </c>
      <c r="H19" s="56">
        <f>CustomerTransactionHistory!AM17</f>
        <v>0</v>
      </c>
      <c r="I19" s="62">
        <f>CustomerTransactionHistory!BM17</f>
        <v>0</v>
      </c>
      <c r="J19" s="54">
        <f>CustomerTransactionHistory!BL17</f>
        <v>0</v>
      </c>
      <c r="K19" s="55">
        <f>CustomerTransactionHistory!BN17</f>
        <v>0</v>
      </c>
      <c r="L19" s="63">
        <f>CustomerTransactionHistory!CN17</f>
        <v>0</v>
      </c>
      <c r="M19" s="54">
        <f>CustomerTransactionHistory!CM17</f>
        <v>0</v>
      </c>
      <c r="N19" s="56">
        <f>CustomerTransactionHistory!CO17</f>
        <v>0</v>
      </c>
      <c r="O19" s="53">
        <f>CustomerTransactionHistory!DO17</f>
        <v>0</v>
      </c>
      <c r="P19" s="54">
        <f>CustomerTransactionHistory!DN17</f>
        <v>0</v>
      </c>
      <c r="Q19" s="66">
        <f>CustomerTransactionHistory!DP17</f>
        <v>0</v>
      </c>
      <c r="R19" s="53">
        <f>CustomerTransactionHistory!EP17</f>
        <v>0</v>
      </c>
      <c r="S19" s="54">
        <f>CustomerTransactionHistory!EO17</f>
        <v>0</v>
      </c>
      <c r="T19" s="66">
        <f>CustomerTransactionHistory!EQ17</f>
        <v>0</v>
      </c>
      <c r="U19" s="62">
        <f>CustomerTransactionHistory!FQ17</f>
        <v>0</v>
      </c>
      <c r="V19" s="54">
        <f>CustomerTransactionHistory!FP17</f>
        <v>0</v>
      </c>
      <c r="W19" s="55">
        <f>CustomerTransactionHistory!FR17</f>
        <v>0</v>
      </c>
      <c r="X19" s="53">
        <f>CustomerTransactionHistory!GR17</f>
        <v>0</v>
      </c>
      <c r="Y19" s="54">
        <f>CustomerTransactionHistory!GQ17</f>
        <v>0</v>
      </c>
      <c r="Z19" s="66">
        <f>CustomerTransactionHistory!GS17</f>
        <v>0</v>
      </c>
      <c r="AA19" s="53">
        <f>CustomerTransactionHistory!HS17</f>
        <v>0</v>
      </c>
      <c r="AB19" s="54">
        <f>CustomerTransactionHistory!HR17</f>
        <v>0</v>
      </c>
      <c r="AC19" s="66">
        <f>CustomerTransactionHistory!HT17</f>
        <v>0</v>
      </c>
      <c r="AD19" s="53">
        <f>CustomerTransactionHistory!IT17</f>
        <v>0</v>
      </c>
      <c r="AE19" s="54">
        <f>CustomerTransactionHistory!IS17</f>
        <v>0</v>
      </c>
      <c r="AF19" s="66">
        <f>CustomerTransactionHistory!IU17</f>
        <v>0</v>
      </c>
      <c r="AG19" s="53">
        <f>CustomerTransactionHistory!JU17</f>
        <v>0</v>
      </c>
      <c r="AH19" s="54">
        <f>CustomerTransactionHistory!JT17</f>
        <v>0</v>
      </c>
      <c r="AI19" s="66">
        <f>CustomerTransactionHistory!JV17</f>
        <v>0</v>
      </c>
      <c r="AJ19" s="53">
        <f>CustomerTransactionHistory!KV17</f>
        <v>0</v>
      </c>
      <c r="AK19" s="54">
        <f>CustomerTransactionHistory!KU17</f>
        <v>0</v>
      </c>
      <c r="AL19" s="66">
        <f>CustomerTransactionHistory!KW17</f>
        <v>0</v>
      </c>
      <c r="AM19" s="62">
        <f>CustomerTransactionHistory!LW17</f>
        <v>0</v>
      </c>
      <c r="AN19" s="54">
        <f>CustomerTransactionHistory!LV17</f>
        <v>0</v>
      </c>
      <c r="AO19" s="55">
        <f>CustomerTransactionHistory!LX17</f>
        <v>0</v>
      </c>
      <c r="AP19" s="53">
        <f>CustomerTransactionHistory!MX17</f>
        <v>0</v>
      </c>
      <c r="AQ19" s="54">
        <f>CustomerTransactionHistory!MW17</f>
        <v>0</v>
      </c>
      <c r="AR19" s="66">
        <f>CustomerTransactionHistory!MY17</f>
        <v>0</v>
      </c>
      <c r="AS19" s="53">
        <f>CustomerTransactionHistory!NY17</f>
        <v>0</v>
      </c>
      <c r="AT19" s="54">
        <f>CustomerTransactionHistory!NX17</f>
        <v>0</v>
      </c>
      <c r="AU19" s="66">
        <f>CustomerTransactionHistory!NZ17</f>
        <v>0</v>
      </c>
      <c r="AV19" s="53">
        <f>CustomerTransactionHistory!OZ17</f>
        <v>0</v>
      </c>
      <c r="AW19" s="54">
        <f>CustomerTransactionHistory!OY17</f>
        <v>0</v>
      </c>
      <c r="AX19" s="66">
        <f>CustomerTransactionHistory!PA17</f>
        <v>0</v>
      </c>
      <c r="AY19" s="53">
        <f>CustomerTransactionHistory!QA17</f>
        <v>0</v>
      </c>
      <c r="AZ19" s="54">
        <f>CustomerTransactionHistory!PZ17</f>
        <v>0</v>
      </c>
      <c r="BA19" s="66">
        <f>CustomerTransactionHistory!QB17</f>
        <v>0</v>
      </c>
      <c r="BB19" s="53">
        <f>CustomerTransactionHistory!RB17</f>
        <v>0</v>
      </c>
      <c r="BC19" s="54">
        <f>CustomerTransactionHistory!RA17</f>
        <v>0</v>
      </c>
      <c r="BD19" s="66">
        <f>CustomerTransactionHistory!RC17</f>
        <v>0</v>
      </c>
      <c r="BE19" s="53">
        <f>CustomerTransactionHistory!TD17</f>
        <v>0</v>
      </c>
      <c r="BF19" s="54">
        <f>CustomerTransactionHistory!TC17</f>
        <v>0</v>
      </c>
      <c r="BG19" s="66">
        <f>CustomerTransactionHistory!TE17</f>
        <v>0</v>
      </c>
      <c r="BH19" s="53">
        <f>CustomerTransactionHistory!UE17</f>
        <v>0</v>
      </c>
      <c r="BI19" s="54">
        <f>CustomerTransactionHistory!UD17</f>
        <v>0</v>
      </c>
      <c r="BJ19" s="66">
        <f>CustomerTransactionHistory!UF17</f>
        <v>0</v>
      </c>
      <c r="BK19" s="68">
        <f t="shared" si="0"/>
        <v>0</v>
      </c>
    </row>
    <row r="20" spans="1:63" ht="15" customHeight="1">
      <c r="A20" s="52">
        <v>15</v>
      </c>
      <c r="B20" s="8">
        <f>Others!A16</f>
        <v>0</v>
      </c>
      <c r="C20" s="53">
        <f>CustomerTransactionHistory!K18</f>
        <v>0</v>
      </c>
      <c r="D20" s="54">
        <f>CustomerTransactionHistory!J18</f>
        <v>0</v>
      </c>
      <c r="E20" s="55">
        <f>CustomerTransactionHistory!L18</f>
        <v>0</v>
      </c>
      <c r="F20" s="53">
        <f>CustomerTransactionHistory!AL18</f>
        <v>0</v>
      </c>
      <c r="G20" s="54">
        <f>CustomerTransactionHistory!AK18</f>
        <v>0</v>
      </c>
      <c r="H20" s="56">
        <f>CustomerTransactionHistory!AM18</f>
        <v>0</v>
      </c>
      <c r="I20" s="62">
        <f>CustomerTransactionHistory!BM18</f>
        <v>0</v>
      </c>
      <c r="J20" s="54">
        <f>CustomerTransactionHistory!BL18</f>
        <v>0</v>
      </c>
      <c r="K20" s="55">
        <f>CustomerTransactionHistory!BN18</f>
        <v>0</v>
      </c>
      <c r="L20" s="63">
        <f>CustomerTransactionHistory!CN18</f>
        <v>0</v>
      </c>
      <c r="M20" s="54">
        <f>CustomerTransactionHistory!CM18</f>
        <v>0</v>
      </c>
      <c r="N20" s="56">
        <f>CustomerTransactionHistory!CO18</f>
        <v>0</v>
      </c>
      <c r="O20" s="53">
        <f>CustomerTransactionHistory!DO18</f>
        <v>0</v>
      </c>
      <c r="P20" s="54">
        <f>CustomerTransactionHistory!DN18</f>
        <v>0</v>
      </c>
      <c r="Q20" s="66">
        <f>CustomerTransactionHistory!DP18</f>
        <v>0</v>
      </c>
      <c r="R20" s="53">
        <f>CustomerTransactionHistory!EP18</f>
        <v>0</v>
      </c>
      <c r="S20" s="54">
        <f>CustomerTransactionHistory!EO18</f>
        <v>0</v>
      </c>
      <c r="T20" s="66">
        <f>CustomerTransactionHistory!EQ18</f>
        <v>0</v>
      </c>
      <c r="U20" s="62">
        <f>CustomerTransactionHistory!FQ18</f>
        <v>0</v>
      </c>
      <c r="V20" s="54">
        <f>CustomerTransactionHistory!FP18</f>
        <v>0</v>
      </c>
      <c r="W20" s="55">
        <f>CustomerTransactionHistory!FR18</f>
        <v>0</v>
      </c>
      <c r="X20" s="53">
        <f>CustomerTransactionHistory!GR18</f>
        <v>0</v>
      </c>
      <c r="Y20" s="54">
        <f>CustomerTransactionHistory!GQ18</f>
        <v>0</v>
      </c>
      <c r="Z20" s="66">
        <f>CustomerTransactionHistory!GS18</f>
        <v>0</v>
      </c>
      <c r="AA20" s="53">
        <f>CustomerTransactionHistory!HS18</f>
        <v>0</v>
      </c>
      <c r="AB20" s="54">
        <f>CustomerTransactionHistory!HR18</f>
        <v>0</v>
      </c>
      <c r="AC20" s="66">
        <f>CustomerTransactionHistory!HT18</f>
        <v>0</v>
      </c>
      <c r="AD20" s="53">
        <f>CustomerTransactionHistory!IT18</f>
        <v>0</v>
      </c>
      <c r="AE20" s="54">
        <f>CustomerTransactionHistory!IS18</f>
        <v>0</v>
      </c>
      <c r="AF20" s="66">
        <f>CustomerTransactionHistory!IU18</f>
        <v>0</v>
      </c>
      <c r="AG20" s="53">
        <f>CustomerTransactionHistory!JU18</f>
        <v>0</v>
      </c>
      <c r="AH20" s="54">
        <f>CustomerTransactionHistory!JT18</f>
        <v>0</v>
      </c>
      <c r="AI20" s="66">
        <f>CustomerTransactionHistory!JV18</f>
        <v>0</v>
      </c>
      <c r="AJ20" s="53">
        <f>CustomerTransactionHistory!KV18</f>
        <v>0</v>
      </c>
      <c r="AK20" s="54">
        <f>CustomerTransactionHistory!KU18</f>
        <v>0</v>
      </c>
      <c r="AL20" s="66">
        <f>CustomerTransactionHistory!KW18</f>
        <v>0</v>
      </c>
      <c r="AM20" s="62">
        <f>CustomerTransactionHistory!LW18</f>
        <v>0</v>
      </c>
      <c r="AN20" s="54">
        <f>CustomerTransactionHistory!LV18</f>
        <v>0</v>
      </c>
      <c r="AO20" s="55">
        <f>CustomerTransactionHistory!LX18</f>
        <v>0</v>
      </c>
      <c r="AP20" s="53">
        <f>CustomerTransactionHistory!MX18</f>
        <v>0</v>
      </c>
      <c r="AQ20" s="54">
        <f>CustomerTransactionHistory!MW18</f>
        <v>0</v>
      </c>
      <c r="AR20" s="66">
        <f>CustomerTransactionHistory!MY18</f>
        <v>0</v>
      </c>
      <c r="AS20" s="53">
        <f>CustomerTransactionHistory!NY18</f>
        <v>0</v>
      </c>
      <c r="AT20" s="54">
        <f>CustomerTransactionHistory!NX18</f>
        <v>0</v>
      </c>
      <c r="AU20" s="66">
        <f>CustomerTransactionHistory!NZ18</f>
        <v>0</v>
      </c>
      <c r="AV20" s="53">
        <f>CustomerTransactionHistory!OZ18</f>
        <v>0</v>
      </c>
      <c r="AW20" s="54">
        <f>CustomerTransactionHistory!OY18</f>
        <v>0</v>
      </c>
      <c r="AX20" s="66">
        <f>CustomerTransactionHistory!PA18</f>
        <v>0</v>
      </c>
      <c r="AY20" s="53">
        <f>CustomerTransactionHistory!QA18</f>
        <v>0</v>
      </c>
      <c r="AZ20" s="54">
        <f>CustomerTransactionHistory!PZ18</f>
        <v>0</v>
      </c>
      <c r="BA20" s="66">
        <f>CustomerTransactionHistory!QB18</f>
        <v>0</v>
      </c>
      <c r="BB20" s="53">
        <f>CustomerTransactionHistory!RB18</f>
        <v>0</v>
      </c>
      <c r="BC20" s="54">
        <f>CustomerTransactionHistory!RA18</f>
        <v>0</v>
      </c>
      <c r="BD20" s="66">
        <f>CustomerTransactionHistory!RC18</f>
        <v>0</v>
      </c>
      <c r="BE20" s="53">
        <f>CustomerTransactionHistory!TD18</f>
        <v>0</v>
      </c>
      <c r="BF20" s="54">
        <f>CustomerTransactionHistory!TC18</f>
        <v>0</v>
      </c>
      <c r="BG20" s="66">
        <f>CustomerTransactionHistory!TE18</f>
        <v>0</v>
      </c>
      <c r="BH20" s="53">
        <f>CustomerTransactionHistory!UE18</f>
        <v>0</v>
      </c>
      <c r="BI20" s="54">
        <f>CustomerTransactionHistory!UD18</f>
        <v>0</v>
      </c>
      <c r="BJ20" s="66">
        <f>CustomerTransactionHistory!UF18</f>
        <v>0</v>
      </c>
      <c r="BK20" s="68">
        <f t="shared" si="0"/>
        <v>0</v>
      </c>
    </row>
    <row r="21" spans="1:63" ht="15" customHeight="1">
      <c r="A21" s="52">
        <v>16</v>
      </c>
      <c r="B21" s="8">
        <f>Others!A17</f>
        <v>0</v>
      </c>
      <c r="C21" s="53">
        <f>CustomerTransactionHistory!K19</f>
        <v>0</v>
      </c>
      <c r="D21" s="54">
        <f>CustomerTransactionHistory!J19</f>
        <v>0</v>
      </c>
      <c r="E21" s="55">
        <f>CustomerTransactionHistory!L19</f>
        <v>0</v>
      </c>
      <c r="F21" s="53">
        <f>CustomerTransactionHistory!AL19</f>
        <v>0</v>
      </c>
      <c r="G21" s="54">
        <f>CustomerTransactionHistory!AK19</f>
        <v>0</v>
      </c>
      <c r="H21" s="56">
        <f>CustomerTransactionHistory!AM19</f>
        <v>0</v>
      </c>
      <c r="I21" s="62">
        <f>CustomerTransactionHistory!BM19</f>
        <v>0</v>
      </c>
      <c r="J21" s="54">
        <f>CustomerTransactionHistory!BL19</f>
        <v>0</v>
      </c>
      <c r="K21" s="55">
        <f>CustomerTransactionHistory!BN19</f>
        <v>0</v>
      </c>
      <c r="L21" s="63">
        <f>CustomerTransactionHistory!CN19</f>
        <v>0</v>
      </c>
      <c r="M21" s="54">
        <f>CustomerTransactionHistory!CM19</f>
        <v>0</v>
      </c>
      <c r="N21" s="56">
        <f>CustomerTransactionHistory!CO19</f>
        <v>0</v>
      </c>
      <c r="O21" s="53">
        <f>CustomerTransactionHistory!DO19</f>
        <v>0</v>
      </c>
      <c r="P21" s="54">
        <f>CustomerTransactionHistory!DN19</f>
        <v>0</v>
      </c>
      <c r="Q21" s="66">
        <f>CustomerTransactionHistory!DP19</f>
        <v>0</v>
      </c>
      <c r="R21" s="53">
        <f>CustomerTransactionHistory!EP19</f>
        <v>0</v>
      </c>
      <c r="S21" s="54">
        <f>CustomerTransactionHistory!EO19</f>
        <v>0</v>
      </c>
      <c r="T21" s="66">
        <f>CustomerTransactionHistory!EQ19</f>
        <v>0</v>
      </c>
      <c r="U21" s="62">
        <f>CustomerTransactionHistory!FQ19</f>
        <v>0</v>
      </c>
      <c r="V21" s="54">
        <f>CustomerTransactionHistory!FP19</f>
        <v>0</v>
      </c>
      <c r="W21" s="55">
        <f>CustomerTransactionHistory!FR19</f>
        <v>0</v>
      </c>
      <c r="X21" s="53">
        <f>CustomerTransactionHistory!GR19</f>
        <v>0</v>
      </c>
      <c r="Y21" s="54">
        <f>CustomerTransactionHistory!GQ19</f>
        <v>0</v>
      </c>
      <c r="Z21" s="66">
        <f>CustomerTransactionHistory!GS19</f>
        <v>0</v>
      </c>
      <c r="AA21" s="53">
        <f>CustomerTransactionHistory!HS19</f>
        <v>0</v>
      </c>
      <c r="AB21" s="54">
        <f>CustomerTransactionHistory!HR19</f>
        <v>0</v>
      </c>
      <c r="AC21" s="66">
        <f>CustomerTransactionHistory!HT19</f>
        <v>0</v>
      </c>
      <c r="AD21" s="53">
        <f>CustomerTransactionHistory!IT19</f>
        <v>0</v>
      </c>
      <c r="AE21" s="54">
        <f>CustomerTransactionHistory!IS19</f>
        <v>0</v>
      </c>
      <c r="AF21" s="66">
        <f>CustomerTransactionHistory!IU19</f>
        <v>0</v>
      </c>
      <c r="AG21" s="53">
        <f>CustomerTransactionHistory!JU19</f>
        <v>0</v>
      </c>
      <c r="AH21" s="54">
        <f>CustomerTransactionHistory!JT19</f>
        <v>0</v>
      </c>
      <c r="AI21" s="66">
        <f>CustomerTransactionHistory!JV19</f>
        <v>0</v>
      </c>
      <c r="AJ21" s="53">
        <f>CustomerTransactionHistory!KV19</f>
        <v>0</v>
      </c>
      <c r="AK21" s="54">
        <f>CustomerTransactionHistory!KU19</f>
        <v>0</v>
      </c>
      <c r="AL21" s="66">
        <f>CustomerTransactionHistory!KW19</f>
        <v>0</v>
      </c>
      <c r="AM21" s="62">
        <f>CustomerTransactionHistory!LW19</f>
        <v>0</v>
      </c>
      <c r="AN21" s="54">
        <f>CustomerTransactionHistory!LV19</f>
        <v>0</v>
      </c>
      <c r="AO21" s="55">
        <f>CustomerTransactionHistory!LX19</f>
        <v>0</v>
      </c>
      <c r="AP21" s="53">
        <f>CustomerTransactionHistory!MX19</f>
        <v>0</v>
      </c>
      <c r="AQ21" s="54">
        <f>CustomerTransactionHistory!MW19</f>
        <v>0</v>
      </c>
      <c r="AR21" s="66">
        <f>CustomerTransactionHistory!MY19</f>
        <v>0</v>
      </c>
      <c r="AS21" s="53">
        <f>CustomerTransactionHistory!NY19</f>
        <v>0</v>
      </c>
      <c r="AT21" s="54">
        <f>CustomerTransactionHistory!NX19</f>
        <v>0</v>
      </c>
      <c r="AU21" s="66">
        <f>CustomerTransactionHistory!NZ19</f>
        <v>0</v>
      </c>
      <c r="AV21" s="53">
        <f>CustomerTransactionHistory!OZ19</f>
        <v>0</v>
      </c>
      <c r="AW21" s="54">
        <f>CustomerTransactionHistory!OY19</f>
        <v>0</v>
      </c>
      <c r="AX21" s="66">
        <f>CustomerTransactionHistory!PA19</f>
        <v>0</v>
      </c>
      <c r="AY21" s="53">
        <f>CustomerTransactionHistory!QA19</f>
        <v>0</v>
      </c>
      <c r="AZ21" s="54">
        <f>CustomerTransactionHistory!PZ19</f>
        <v>0</v>
      </c>
      <c r="BA21" s="66">
        <f>CustomerTransactionHistory!QB19</f>
        <v>0</v>
      </c>
      <c r="BB21" s="53">
        <f>CustomerTransactionHistory!RB19</f>
        <v>0</v>
      </c>
      <c r="BC21" s="54">
        <f>CustomerTransactionHistory!RA19</f>
        <v>0</v>
      </c>
      <c r="BD21" s="66">
        <f>CustomerTransactionHistory!RC19</f>
        <v>0</v>
      </c>
      <c r="BE21" s="53">
        <f>CustomerTransactionHistory!TD19</f>
        <v>0</v>
      </c>
      <c r="BF21" s="54">
        <f>CustomerTransactionHistory!TC19</f>
        <v>0</v>
      </c>
      <c r="BG21" s="66">
        <f>CustomerTransactionHistory!TE19</f>
        <v>0</v>
      </c>
      <c r="BH21" s="53">
        <f>CustomerTransactionHistory!UE19</f>
        <v>0</v>
      </c>
      <c r="BI21" s="54">
        <f>CustomerTransactionHistory!UD19</f>
        <v>0</v>
      </c>
      <c r="BJ21" s="66">
        <f>CustomerTransactionHistory!UF19</f>
        <v>0</v>
      </c>
      <c r="BK21" s="68">
        <f t="shared" si="0"/>
        <v>0</v>
      </c>
    </row>
    <row r="22" spans="1:63" ht="15" customHeight="1">
      <c r="A22" s="52">
        <v>17</v>
      </c>
      <c r="B22" s="8">
        <f>Others!A18</f>
        <v>0</v>
      </c>
      <c r="C22" s="53">
        <f>CustomerTransactionHistory!K20</f>
        <v>0</v>
      </c>
      <c r="D22" s="54">
        <f>CustomerTransactionHistory!J20</f>
        <v>0</v>
      </c>
      <c r="E22" s="55">
        <f>CustomerTransactionHistory!L20</f>
        <v>0</v>
      </c>
      <c r="F22" s="53">
        <f>CustomerTransactionHistory!AL20</f>
        <v>0</v>
      </c>
      <c r="G22" s="54">
        <f>CustomerTransactionHistory!AK20</f>
        <v>0</v>
      </c>
      <c r="H22" s="56">
        <f>CustomerTransactionHistory!AM20</f>
        <v>0</v>
      </c>
      <c r="I22" s="62">
        <f>CustomerTransactionHistory!BM20</f>
        <v>0</v>
      </c>
      <c r="J22" s="54">
        <f>CustomerTransactionHistory!BL20</f>
        <v>0</v>
      </c>
      <c r="K22" s="55">
        <f>CustomerTransactionHistory!BN20</f>
        <v>0</v>
      </c>
      <c r="L22" s="63">
        <f>CustomerTransactionHistory!CN20</f>
        <v>0</v>
      </c>
      <c r="M22" s="54">
        <f>CustomerTransactionHistory!CM20</f>
        <v>0</v>
      </c>
      <c r="N22" s="56">
        <f>CustomerTransactionHistory!CO20</f>
        <v>0</v>
      </c>
      <c r="O22" s="53">
        <f>CustomerTransactionHistory!DO20</f>
        <v>0</v>
      </c>
      <c r="P22" s="54">
        <f>CustomerTransactionHistory!DN20</f>
        <v>0</v>
      </c>
      <c r="Q22" s="66">
        <f>CustomerTransactionHistory!DP20</f>
        <v>0</v>
      </c>
      <c r="R22" s="53">
        <f>CustomerTransactionHistory!EP20</f>
        <v>0</v>
      </c>
      <c r="S22" s="54">
        <f>CustomerTransactionHistory!EO20</f>
        <v>0</v>
      </c>
      <c r="T22" s="66">
        <f>CustomerTransactionHistory!EQ20</f>
        <v>0</v>
      </c>
      <c r="U22" s="62">
        <f>CustomerTransactionHistory!FQ20</f>
        <v>0</v>
      </c>
      <c r="V22" s="54">
        <f>CustomerTransactionHistory!FP20</f>
        <v>0</v>
      </c>
      <c r="W22" s="55">
        <f>CustomerTransactionHistory!FR20</f>
        <v>0</v>
      </c>
      <c r="X22" s="53">
        <f>CustomerTransactionHistory!GR20</f>
        <v>0</v>
      </c>
      <c r="Y22" s="54">
        <f>CustomerTransactionHistory!GQ20</f>
        <v>0</v>
      </c>
      <c r="Z22" s="66">
        <f>CustomerTransactionHistory!GS20</f>
        <v>0</v>
      </c>
      <c r="AA22" s="53">
        <f>CustomerTransactionHistory!HS20</f>
        <v>0</v>
      </c>
      <c r="AB22" s="54">
        <f>CustomerTransactionHistory!HR20</f>
        <v>0</v>
      </c>
      <c r="AC22" s="66">
        <f>CustomerTransactionHistory!HT20</f>
        <v>0</v>
      </c>
      <c r="AD22" s="53">
        <f>CustomerTransactionHistory!IT20</f>
        <v>0</v>
      </c>
      <c r="AE22" s="54">
        <f>CustomerTransactionHistory!IS20</f>
        <v>0</v>
      </c>
      <c r="AF22" s="66">
        <f>CustomerTransactionHistory!IU20</f>
        <v>0</v>
      </c>
      <c r="AG22" s="53">
        <f>CustomerTransactionHistory!JU20</f>
        <v>0</v>
      </c>
      <c r="AH22" s="54">
        <f>CustomerTransactionHistory!JT20</f>
        <v>0</v>
      </c>
      <c r="AI22" s="66">
        <f>CustomerTransactionHistory!JV20</f>
        <v>0</v>
      </c>
      <c r="AJ22" s="53">
        <f>CustomerTransactionHistory!KV20</f>
        <v>0</v>
      </c>
      <c r="AK22" s="54">
        <f>CustomerTransactionHistory!KU20</f>
        <v>0</v>
      </c>
      <c r="AL22" s="66">
        <f>CustomerTransactionHistory!KW20</f>
        <v>0</v>
      </c>
      <c r="AM22" s="62">
        <f>CustomerTransactionHistory!LW20</f>
        <v>0</v>
      </c>
      <c r="AN22" s="54">
        <f>CustomerTransactionHistory!LV20</f>
        <v>0</v>
      </c>
      <c r="AO22" s="55">
        <f>CustomerTransactionHistory!LX20</f>
        <v>0</v>
      </c>
      <c r="AP22" s="53">
        <f>CustomerTransactionHistory!MX20</f>
        <v>0</v>
      </c>
      <c r="AQ22" s="54">
        <f>CustomerTransactionHistory!MW20</f>
        <v>0</v>
      </c>
      <c r="AR22" s="66">
        <f>CustomerTransactionHistory!MY20</f>
        <v>0</v>
      </c>
      <c r="AS22" s="53">
        <f>CustomerTransactionHistory!NY20</f>
        <v>0</v>
      </c>
      <c r="AT22" s="54">
        <f>CustomerTransactionHistory!NX20</f>
        <v>0</v>
      </c>
      <c r="AU22" s="66">
        <f>CustomerTransactionHistory!NZ20</f>
        <v>0</v>
      </c>
      <c r="AV22" s="53">
        <f>CustomerTransactionHistory!OZ20</f>
        <v>0</v>
      </c>
      <c r="AW22" s="54">
        <f>CustomerTransactionHistory!OY20</f>
        <v>0</v>
      </c>
      <c r="AX22" s="66">
        <f>CustomerTransactionHistory!PA20</f>
        <v>0</v>
      </c>
      <c r="AY22" s="53">
        <f>CustomerTransactionHistory!QA20</f>
        <v>0</v>
      </c>
      <c r="AZ22" s="54">
        <f>CustomerTransactionHistory!PZ20</f>
        <v>0</v>
      </c>
      <c r="BA22" s="66">
        <f>CustomerTransactionHistory!QB20</f>
        <v>0</v>
      </c>
      <c r="BB22" s="53">
        <f>CustomerTransactionHistory!RB20</f>
        <v>0</v>
      </c>
      <c r="BC22" s="54">
        <f>CustomerTransactionHistory!RA20</f>
        <v>0</v>
      </c>
      <c r="BD22" s="66">
        <f>CustomerTransactionHistory!RC20</f>
        <v>0</v>
      </c>
      <c r="BE22" s="53">
        <f>CustomerTransactionHistory!TD20</f>
        <v>0</v>
      </c>
      <c r="BF22" s="54">
        <f>CustomerTransactionHistory!TC20</f>
        <v>0</v>
      </c>
      <c r="BG22" s="66">
        <f>CustomerTransactionHistory!TE20</f>
        <v>0</v>
      </c>
      <c r="BH22" s="53">
        <f>CustomerTransactionHistory!UE20</f>
        <v>0</v>
      </c>
      <c r="BI22" s="54">
        <f>CustomerTransactionHistory!UD20</f>
        <v>0</v>
      </c>
      <c r="BJ22" s="66">
        <f>CustomerTransactionHistory!UF20</f>
        <v>0</v>
      </c>
      <c r="BK22" s="68">
        <f t="shared" si="0"/>
        <v>0</v>
      </c>
    </row>
    <row r="23" spans="1:63" ht="15" customHeight="1">
      <c r="A23" s="52">
        <v>18</v>
      </c>
      <c r="B23" s="8">
        <f>Others!A19</f>
        <v>0</v>
      </c>
      <c r="C23" s="53">
        <f>CustomerTransactionHistory!K21</f>
        <v>0</v>
      </c>
      <c r="D23" s="54">
        <f>CustomerTransactionHistory!J21</f>
        <v>0</v>
      </c>
      <c r="E23" s="55">
        <f>CustomerTransactionHistory!L21</f>
        <v>0</v>
      </c>
      <c r="F23" s="53">
        <f>CustomerTransactionHistory!AL21</f>
        <v>0</v>
      </c>
      <c r="G23" s="54">
        <f>CustomerTransactionHistory!AK21</f>
        <v>0</v>
      </c>
      <c r="H23" s="56">
        <f>CustomerTransactionHistory!AM21</f>
        <v>0</v>
      </c>
      <c r="I23" s="62">
        <f>CustomerTransactionHistory!BM21</f>
        <v>0</v>
      </c>
      <c r="J23" s="54">
        <f>CustomerTransactionHistory!BL21</f>
        <v>0</v>
      </c>
      <c r="K23" s="55">
        <f>CustomerTransactionHistory!BN21</f>
        <v>0</v>
      </c>
      <c r="L23" s="63">
        <f>CustomerTransactionHistory!CN21</f>
        <v>0</v>
      </c>
      <c r="M23" s="54">
        <f>CustomerTransactionHistory!CM21</f>
        <v>0</v>
      </c>
      <c r="N23" s="56">
        <f>CustomerTransactionHistory!CO21</f>
        <v>0</v>
      </c>
      <c r="O23" s="53">
        <f>CustomerTransactionHistory!DO21</f>
        <v>0</v>
      </c>
      <c r="P23" s="54">
        <f>CustomerTransactionHistory!DN21</f>
        <v>0</v>
      </c>
      <c r="Q23" s="66">
        <f>CustomerTransactionHistory!DP21</f>
        <v>0</v>
      </c>
      <c r="R23" s="53">
        <f>CustomerTransactionHistory!EP21</f>
        <v>0</v>
      </c>
      <c r="S23" s="54">
        <f>CustomerTransactionHistory!EO21</f>
        <v>0</v>
      </c>
      <c r="T23" s="66">
        <f>CustomerTransactionHistory!EQ21</f>
        <v>0</v>
      </c>
      <c r="U23" s="62">
        <f>CustomerTransactionHistory!FQ21</f>
        <v>0</v>
      </c>
      <c r="V23" s="54">
        <f>CustomerTransactionHistory!FP21</f>
        <v>0</v>
      </c>
      <c r="W23" s="55">
        <f>CustomerTransactionHistory!FR21</f>
        <v>0</v>
      </c>
      <c r="X23" s="53">
        <f>CustomerTransactionHistory!GR21</f>
        <v>0</v>
      </c>
      <c r="Y23" s="54">
        <f>CustomerTransactionHistory!GQ21</f>
        <v>0</v>
      </c>
      <c r="Z23" s="66">
        <f>CustomerTransactionHistory!GS21</f>
        <v>0</v>
      </c>
      <c r="AA23" s="53">
        <f>CustomerTransactionHistory!HS21</f>
        <v>0</v>
      </c>
      <c r="AB23" s="54">
        <f>CustomerTransactionHistory!HR21</f>
        <v>0</v>
      </c>
      <c r="AC23" s="66">
        <f>CustomerTransactionHistory!HT21</f>
        <v>0</v>
      </c>
      <c r="AD23" s="53">
        <f>CustomerTransactionHistory!IT21</f>
        <v>0</v>
      </c>
      <c r="AE23" s="54">
        <f>CustomerTransactionHistory!IS21</f>
        <v>0</v>
      </c>
      <c r="AF23" s="66">
        <f>CustomerTransactionHistory!IU21</f>
        <v>0</v>
      </c>
      <c r="AG23" s="53">
        <f>CustomerTransactionHistory!JU21</f>
        <v>0</v>
      </c>
      <c r="AH23" s="54">
        <f>CustomerTransactionHistory!JT21</f>
        <v>0</v>
      </c>
      <c r="AI23" s="66">
        <f>CustomerTransactionHistory!JV21</f>
        <v>0</v>
      </c>
      <c r="AJ23" s="53">
        <f>CustomerTransactionHistory!KV21</f>
        <v>0</v>
      </c>
      <c r="AK23" s="54">
        <f>CustomerTransactionHistory!KU21</f>
        <v>0</v>
      </c>
      <c r="AL23" s="66">
        <f>CustomerTransactionHistory!KW21</f>
        <v>0</v>
      </c>
      <c r="AM23" s="62">
        <f>CustomerTransactionHistory!LW21</f>
        <v>0</v>
      </c>
      <c r="AN23" s="54">
        <f>CustomerTransactionHistory!LV21</f>
        <v>0</v>
      </c>
      <c r="AO23" s="55">
        <f>CustomerTransactionHistory!LX21</f>
        <v>0</v>
      </c>
      <c r="AP23" s="53">
        <f>CustomerTransactionHistory!MX21</f>
        <v>0</v>
      </c>
      <c r="AQ23" s="54">
        <f>CustomerTransactionHistory!MW21</f>
        <v>0</v>
      </c>
      <c r="AR23" s="66">
        <f>CustomerTransactionHistory!MY21</f>
        <v>0</v>
      </c>
      <c r="AS23" s="53">
        <f>CustomerTransactionHistory!NY21</f>
        <v>0</v>
      </c>
      <c r="AT23" s="54">
        <f>CustomerTransactionHistory!NX21</f>
        <v>0</v>
      </c>
      <c r="AU23" s="66">
        <f>CustomerTransactionHistory!NZ21</f>
        <v>0</v>
      </c>
      <c r="AV23" s="53">
        <f>CustomerTransactionHistory!OZ21</f>
        <v>0</v>
      </c>
      <c r="AW23" s="54">
        <f>CustomerTransactionHistory!OY21</f>
        <v>0</v>
      </c>
      <c r="AX23" s="66">
        <f>CustomerTransactionHistory!PA21</f>
        <v>0</v>
      </c>
      <c r="AY23" s="53">
        <f>CustomerTransactionHistory!QA21</f>
        <v>0</v>
      </c>
      <c r="AZ23" s="54">
        <f>CustomerTransactionHistory!PZ21</f>
        <v>0</v>
      </c>
      <c r="BA23" s="66">
        <f>CustomerTransactionHistory!QB21</f>
        <v>0</v>
      </c>
      <c r="BB23" s="53">
        <f>CustomerTransactionHistory!RB21</f>
        <v>0</v>
      </c>
      <c r="BC23" s="54">
        <f>CustomerTransactionHistory!RA21</f>
        <v>0</v>
      </c>
      <c r="BD23" s="66">
        <f>CustomerTransactionHistory!RC21</f>
        <v>0</v>
      </c>
      <c r="BE23" s="53">
        <f>CustomerTransactionHistory!TD21</f>
        <v>0</v>
      </c>
      <c r="BF23" s="54">
        <f>CustomerTransactionHistory!TC21</f>
        <v>0</v>
      </c>
      <c r="BG23" s="66">
        <f>CustomerTransactionHistory!TE21</f>
        <v>0</v>
      </c>
      <c r="BH23" s="53">
        <f>CustomerTransactionHistory!UE21</f>
        <v>0</v>
      </c>
      <c r="BI23" s="54">
        <f>CustomerTransactionHistory!UD21</f>
        <v>0</v>
      </c>
      <c r="BJ23" s="66">
        <f>CustomerTransactionHistory!UF21</f>
        <v>0</v>
      </c>
      <c r="BK23" s="68">
        <f t="shared" si="0"/>
        <v>0</v>
      </c>
    </row>
    <row r="24" spans="1:63" ht="15" customHeight="1">
      <c r="A24" s="52">
        <v>19</v>
      </c>
      <c r="B24" s="8">
        <f>Others!A20</f>
        <v>0</v>
      </c>
      <c r="C24" s="53">
        <f>CustomerTransactionHistory!K22</f>
        <v>0</v>
      </c>
      <c r="D24" s="54">
        <f>CustomerTransactionHistory!J22</f>
        <v>0</v>
      </c>
      <c r="E24" s="55">
        <f>CustomerTransactionHistory!L22</f>
        <v>0</v>
      </c>
      <c r="F24" s="53">
        <f>CustomerTransactionHistory!AL22</f>
        <v>0</v>
      </c>
      <c r="G24" s="54">
        <f>CustomerTransactionHistory!AK22</f>
        <v>0</v>
      </c>
      <c r="H24" s="56">
        <f>CustomerTransactionHistory!AM22</f>
        <v>0</v>
      </c>
      <c r="I24" s="62">
        <f>CustomerTransactionHistory!BM22</f>
        <v>0</v>
      </c>
      <c r="J24" s="54">
        <f>CustomerTransactionHistory!BL22</f>
        <v>0</v>
      </c>
      <c r="K24" s="55">
        <f>CustomerTransactionHistory!BN22</f>
        <v>0</v>
      </c>
      <c r="L24" s="63">
        <f>CustomerTransactionHistory!CN22</f>
        <v>0</v>
      </c>
      <c r="M24" s="54">
        <f>CustomerTransactionHistory!CM22</f>
        <v>0</v>
      </c>
      <c r="N24" s="56">
        <f>CustomerTransactionHistory!CO22</f>
        <v>0</v>
      </c>
      <c r="O24" s="53">
        <f>CustomerTransactionHistory!DO22</f>
        <v>0</v>
      </c>
      <c r="P24" s="54">
        <f>CustomerTransactionHistory!DN22</f>
        <v>0</v>
      </c>
      <c r="Q24" s="66">
        <f>CustomerTransactionHistory!DP22</f>
        <v>0</v>
      </c>
      <c r="R24" s="53">
        <f>CustomerTransactionHistory!EP22</f>
        <v>0</v>
      </c>
      <c r="S24" s="54">
        <f>CustomerTransactionHistory!EO22</f>
        <v>0</v>
      </c>
      <c r="T24" s="66">
        <f>CustomerTransactionHistory!EQ22</f>
        <v>0</v>
      </c>
      <c r="U24" s="62">
        <f>CustomerTransactionHistory!FQ22</f>
        <v>0</v>
      </c>
      <c r="V24" s="54">
        <f>CustomerTransactionHistory!FP22</f>
        <v>0</v>
      </c>
      <c r="W24" s="55">
        <f>CustomerTransactionHistory!FR22</f>
        <v>0</v>
      </c>
      <c r="X24" s="53">
        <f>CustomerTransactionHistory!GR22</f>
        <v>0</v>
      </c>
      <c r="Y24" s="54">
        <f>CustomerTransactionHistory!GQ22</f>
        <v>0</v>
      </c>
      <c r="Z24" s="66">
        <f>CustomerTransactionHistory!GS22</f>
        <v>0</v>
      </c>
      <c r="AA24" s="53">
        <f>CustomerTransactionHistory!HS22</f>
        <v>0</v>
      </c>
      <c r="AB24" s="54">
        <f>CustomerTransactionHistory!HR22</f>
        <v>0</v>
      </c>
      <c r="AC24" s="66">
        <f>CustomerTransactionHistory!HT22</f>
        <v>0</v>
      </c>
      <c r="AD24" s="53">
        <f>CustomerTransactionHistory!IT22</f>
        <v>0</v>
      </c>
      <c r="AE24" s="54">
        <f>CustomerTransactionHistory!IS22</f>
        <v>0</v>
      </c>
      <c r="AF24" s="66">
        <f>CustomerTransactionHistory!IU22</f>
        <v>0</v>
      </c>
      <c r="AG24" s="53">
        <f>CustomerTransactionHistory!JU22</f>
        <v>0</v>
      </c>
      <c r="AH24" s="54">
        <f>CustomerTransactionHistory!JT22</f>
        <v>0</v>
      </c>
      <c r="AI24" s="66">
        <f>CustomerTransactionHistory!JV22</f>
        <v>0</v>
      </c>
      <c r="AJ24" s="53">
        <f>CustomerTransactionHistory!KV22</f>
        <v>0</v>
      </c>
      <c r="AK24" s="54">
        <f>CustomerTransactionHistory!KU22</f>
        <v>0</v>
      </c>
      <c r="AL24" s="66">
        <f>CustomerTransactionHistory!KW22</f>
        <v>0</v>
      </c>
      <c r="AM24" s="62">
        <f>CustomerTransactionHistory!LW22</f>
        <v>0</v>
      </c>
      <c r="AN24" s="54">
        <f>CustomerTransactionHistory!LV22</f>
        <v>0</v>
      </c>
      <c r="AO24" s="55">
        <f>CustomerTransactionHistory!LX22</f>
        <v>0</v>
      </c>
      <c r="AP24" s="53">
        <f>CustomerTransactionHistory!MX22</f>
        <v>0</v>
      </c>
      <c r="AQ24" s="54">
        <f>CustomerTransactionHistory!MW22</f>
        <v>0</v>
      </c>
      <c r="AR24" s="66">
        <f>CustomerTransactionHistory!MY22</f>
        <v>0</v>
      </c>
      <c r="AS24" s="53">
        <f>CustomerTransactionHistory!NY22</f>
        <v>0</v>
      </c>
      <c r="AT24" s="54">
        <f>CustomerTransactionHistory!NX22</f>
        <v>0</v>
      </c>
      <c r="AU24" s="66">
        <f>CustomerTransactionHistory!NZ22</f>
        <v>0</v>
      </c>
      <c r="AV24" s="53">
        <f>CustomerTransactionHistory!OZ22</f>
        <v>0</v>
      </c>
      <c r="AW24" s="54">
        <f>CustomerTransactionHistory!OY22</f>
        <v>0</v>
      </c>
      <c r="AX24" s="66">
        <f>CustomerTransactionHistory!PA22</f>
        <v>0</v>
      </c>
      <c r="AY24" s="53">
        <f>CustomerTransactionHistory!QA22</f>
        <v>0</v>
      </c>
      <c r="AZ24" s="54">
        <f>CustomerTransactionHistory!PZ22</f>
        <v>0</v>
      </c>
      <c r="BA24" s="66">
        <f>CustomerTransactionHistory!QB22</f>
        <v>0</v>
      </c>
      <c r="BB24" s="53">
        <f>CustomerTransactionHistory!RB22</f>
        <v>0</v>
      </c>
      <c r="BC24" s="54">
        <f>CustomerTransactionHistory!RA22</f>
        <v>0</v>
      </c>
      <c r="BD24" s="66">
        <f>CustomerTransactionHistory!RC22</f>
        <v>0</v>
      </c>
      <c r="BE24" s="53">
        <f>CustomerTransactionHistory!TD22</f>
        <v>0</v>
      </c>
      <c r="BF24" s="54">
        <f>CustomerTransactionHistory!TC22</f>
        <v>0</v>
      </c>
      <c r="BG24" s="66">
        <f>CustomerTransactionHistory!TE22</f>
        <v>0</v>
      </c>
      <c r="BH24" s="53">
        <f>CustomerTransactionHistory!UE22</f>
        <v>0</v>
      </c>
      <c r="BI24" s="54">
        <f>CustomerTransactionHistory!UD22</f>
        <v>0</v>
      </c>
      <c r="BJ24" s="66">
        <f>CustomerTransactionHistory!UF22</f>
        <v>0</v>
      </c>
      <c r="BK24" s="68">
        <f t="shared" si="0"/>
        <v>0</v>
      </c>
    </row>
    <row r="25" spans="1:63" ht="15" customHeight="1">
      <c r="A25" s="52">
        <v>20</v>
      </c>
      <c r="B25" s="8">
        <f>Others!A21</f>
        <v>0</v>
      </c>
      <c r="C25" s="53">
        <f>CustomerTransactionHistory!K23</f>
        <v>0</v>
      </c>
      <c r="D25" s="54">
        <f>CustomerTransactionHistory!J23</f>
        <v>0</v>
      </c>
      <c r="E25" s="55">
        <f>CustomerTransactionHistory!L23</f>
        <v>0</v>
      </c>
      <c r="F25" s="53">
        <f>CustomerTransactionHistory!AL23</f>
        <v>0</v>
      </c>
      <c r="G25" s="54">
        <f>CustomerTransactionHistory!AK23</f>
        <v>0</v>
      </c>
      <c r="H25" s="56">
        <f>CustomerTransactionHistory!AM23</f>
        <v>0</v>
      </c>
      <c r="I25" s="62">
        <f>CustomerTransactionHistory!BM23</f>
        <v>0</v>
      </c>
      <c r="J25" s="54">
        <f>CustomerTransactionHistory!BL23</f>
        <v>0</v>
      </c>
      <c r="K25" s="55">
        <f>CustomerTransactionHistory!BN23</f>
        <v>0</v>
      </c>
      <c r="L25" s="63">
        <f>CustomerTransactionHistory!CN23</f>
        <v>0</v>
      </c>
      <c r="M25" s="54">
        <f>CustomerTransactionHistory!CM23</f>
        <v>0</v>
      </c>
      <c r="N25" s="56">
        <f>CustomerTransactionHistory!CO23</f>
        <v>0</v>
      </c>
      <c r="O25" s="53">
        <f>CustomerTransactionHistory!DO23</f>
        <v>0</v>
      </c>
      <c r="P25" s="54">
        <f>CustomerTransactionHistory!DN23</f>
        <v>0</v>
      </c>
      <c r="Q25" s="66">
        <f>CustomerTransactionHistory!DP23</f>
        <v>0</v>
      </c>
      <c r="R25" s="53">
        <f>CustomerTransactionHistory!EP23</f>
        <v>0</v>
      </c>
      <c r="S25" s="54">
        <f>CustomerTransactionHistory!EO23</f>
        <v>0</v>
      </c>
      <c r="T25" s="66">
        <f>CustomerTransactionHistory!EQ23</f>
        <v>0</v>
      </c>
      <c r="U25" s="62">
        <f>CustomerTransactionHistory!FQ23</f>
        <v>0</v>
      </c>
      <c r="V25" s="54">
        <f>CustomerTransactionHistory!FP23</f>
        <v>0</v>
      </c>
      <c r="W25" s="55">
        <f>CustomerTransactionHistory!FR23</f>
        <v>0</v>
      </c>
      <c r="X25" s="53">
        <f>CustomerTransactionHistory!GR23</f>
        <v>0</v>
      </c>
      <c r="Y25" s="54">
        <f>CustomerTransactionHistory!GQ23</f>
        <v>0</v>
      </c>
      <c r="Z25" s="66">
        <f>CustomerTransactionHistory!GS23</f>
        <v>0</v>
      </c>
      <c r="AA25" s="53">
        <f>CustomerTransactionHistory!HS23</f>
        <v>0</v>
      </c>
      <c r="AB25" s="54">
        <f>CustomerTransactionHistory!HR23</f>
        <v>0</v>
      </c>
      <c r="AC25" s="66">
        <f>CustomerTransactionHistory!HT23</f>
        <v>0</v>
      </c>
      <c r="AD25" s="53">
        <f>CustomerTransactionHistory!IT23</f>
        <v>0</v>
      </c>
      <c r="AE25" s="54">
        <f>CustomerTransactionHistory!IS23</f>
        <v>0</v>
      </c>
      <c r="AF25" s="66">
        <f>CustomerTransactionHistory!IU23</f>
        <v>0</v>
      </c>
      <c r="AG25" s="53">
        <f>CustomerTransactionHistory!JU23</f>
        <v>0</v>
      </c>
      <c r="AH25" s="54">
        <f>CustomerTransactionHistory!JT23</f>
        <v>0</v>
      </c>
      <c r="AI25" s="66">
        <f>CustomerTransactionHistory!JV23</f>
        <v>0</v>
      </c>
      <c r="AJ25" s="53">
        <f>CustomerTransactionHistory!KV23</f>
        <v>0</v>
      </c>
      <c r="AK25" s="54">
        <f>CustomerTransactionHistory!KU23</f>
        <v>0</v>
      </c>
      <c r="AL25" s="66">
        <f>CustomerTransactionHistory!KW23</f>
        <v>0</v>
      </c>
      <c r="AM25" s="62">
        <f>CustomerTransactionHistory!LW23</f>
        <v>0</v>
      </c>
      <c r="AN25" s="54">
        <f>CustomerTransactionHistory!LV23</f>
        <v>0</v>
      </c>
      <c r="AO25" s="55">
        <f>CustomerTransactionHistory!LX23</f>
        <v>0</v>
      </c>
      <c r="AP25" s="53">
        <f>CustomerTransactionHistory!MX23</f>
        <v>0</v>
      </c>
      <c r="AQ25" s="54">
        <f>CustomerTransactionHistory!MW23</f>
        <v>0</v>
      </c>
      <c r="AR25" s="66">
        <f>CustomerTransactionHistory!MY23</f>
        <v>0</v>
      </c>
      <c r="AS25" s="53">
        <f>CustomerTransactionHistory!NY23</f>
        <v>0</v>
      </c>
      <c r="AT25" s="54">
        <f>CustomerTransactionHistory!NX23</f>
        <v>0</v>
      </c>
      <c r="AU25" s="66">
        <f>CustomerTransactionHistory!NZ23</f>
        <v>0</v>
      </c>
      <c r="AV25" s="53">
        <f>CustomerTransactionHistory!OZ23</f>
        <v>0</v>
      </c>
      <c r="AW25" s="54">
        <f>CustomerTransactionHistory!OY23</f>
        <v>0</v>
      </c>
      <c r="AX25" s="66">
        <f>CustomerTransactionHistory!PA23</f>
        <v>0</v>
      </c>
      <c r="AY25" s="53">
        <f>CustomerTransactionHistory!QA23</f>
        <v>0</v>
      </c>
      <c r="AZ25" s="54">
        <f>CustomerTransactionHistory!PZ23</f>
        <v>0</v>
      </c>
      <c r="BA25" s="66">
        <f>CustomerTransactionHistory!QB23</f>
        <v>0</v>
      </c>
      <c r="BB25" s="53">
        <f>CustomerTransactionHistory!RB23</f>
        <v>0</v>
      </c>
      <c r="BC25" s="54">
        <f>CustomerTransactionHistory!RA23</f>
        <v>0</v>
      </c>
      <c r="BD25" s="66">
        <f>CustomerTransactionHistory!RC23</f>
        <v>0</v>
      </c>
      <c r="BE25" s="53">
        <f>CustomerTransactionHistory!TD23</f>
        <v>0</v>
      </c>
      <c r="BF25" s="54">
        <f>CustomerTransactionHistory!TC23</f>
        <v>0</v>
      </c>
      <c r="BG25" s="66">
        <f>CustomerTransactionHistory!TE23</f>
        <v>0</v>
      </c>
      <c r="BH25" s="53">
        <f>CustomerTransactionHistory!UE23</f>
        <v>0</v>
      </c>
      <c r="BI25" s="54">
        <f>CustomerTransactionHistory!UD23</f>
        <v>0</v>
      </c>
      <c r="BJ25" s="66">
        <f>CustomerTransactionHistory!UF23</f>
        <v>0</v>
      </c>
      <c r="BK25" s="68">
        <f t="shared" si="0"/>
        <v>0</v>
      </c>
    </row>
    <row r="26" spans="1:63" ht="15" customHeight="1">
      <c r="A26" s="52">
        <v>21</v>
      </c>
      <c r="B26" s="8">
        <f>Others!A22</f>
        <v>0</v>
      </c>
      <c r="C26" s="53">
        <f>CustomerTransactionHistory!K24</f>
        <v>0</v>
      </c>
      <c r="D26" s="54">
        <f>CustomerTransactionHistory!J24</f>
        <v>0</v>
      </c>
      <c r="E26" s="55">
        <f>CustomerTransactionHistory!L24</f>
        <v>0</v>
      </c>
      <c r="F26" s="53">
        <f>CustomerTransactionHistory!AL24</f>
        <v>0</v>
      </c>
      <c r="G26" s="54">
        <f>CustomerTransactionHistory!AK24</f>
        <v>0</v>
      </c>
      <c r="H26" s="56">
        <f>CustomerTransactionHistory!AM24</f>
        <v>0</v>
      </c>
      <c r="I26" s="62">
        <f>CustomerTransactionHistory!BM24</f>
        <v>0</v>
      </c>
      <c r="J26" s="54">
        <f>CustomerTransactionHistory!BL24</f>
        <v>0</v>
      </c>
      <c r="K26" s="55">
        <f>CustomerTransactionHistory!BN24</f>
        <v>0</v>
      </c>
      <c r="L26" s="63">
        <f>CustomerTransactionHistory!CN24</f>
        <v>0</v>
      </c>
      <c r="M26" s="54">
        <f>CustomerTransactionHistory!CM24</f>
        <v>0</v>
      </c>
      <c r="N26" s="56">
        <f>CustomerTransactionHistory!CO24</f>
        <v>0</v>
      </c>
      <c r="O26" s="53">
        <f>CustomerTransactionHistory!DO24</f>
        <v>0</v>
      </c>
      <c r="P26" s="54">
        <f>CustomerTransactionHistory!DN24</f>
        <v>0</v>
      </c>
      <c r="Q26" s="66">
        <f>CustomerTransactionHistory!DP24</f>
        <v>0</v>
      </c>
      <c r="R26" s="53">
        <f>CustomerTransactionHistory!EP24</f>
        <v>0</v>
      </c>
      <c r="S26" s="54">
        <f>CustomerTransactionHistory!EO24</f>
        <v>0</v>
      </c>
      <c r="T26" s="66">
        <f>CustomerTransactionHistory!EQ24</f>
        <v>0</v>
      </c>
      <c r="U26" s="62">
        <f>CustomerTransactionHistory!FQ24</f>
        <v>0</v>
      </c>
      <c r="V26" s="54">
        <f>CustomerTransactionHistory!FP24</f>
        <v>0</v>
      </c>
      <c r="W26" s="55">
        <f>CustomerTransactionHistory!FR24</f>
        <v>0</v>
      </c>
      <c r="X26" s="53">
        <f>CustomerTransactionHistory!GR24</f>
        <v>0</v>
      </c>
      <c r="Y26" s="54">
        <f>CustomerTransactionHistory!GQ24</f>
        <v>0</v>
      </c>
      <c r="Z26" s="66">
        <f>CustomerTransactionHistory!GS24</f>
        <v>0</v>
      </c>
      <c r="AA26" s="53">
        <f>CustomerTransactionHistory!HS24</f>
        <v>0</v>
      </c>
      <c r="AB26" s="54">
        <f>CustomerTransactionHistory!HR24</f>
        <v>0</v>
      </c>
      <c r="AC26" s="66">
        <f>CustomerTransactionHistory!HT24</f>
        <v>0</v>
      </c>
      <c r="AD26" s="53">
        <f>CustomerTransactionHistory!IT24</f>
        <v>0</v>
      </c>
      <c r="AE26" s="54">
        <f>CustomerTransactionHistory!IS24</f>
        <v>0</v>
      </c>
      <c r="AF26" s="66">
        <f>CustomerTransactionHistory!IU24</f>
        <v>0</v>
      </c>
      <c r="AG26" s="53">
        <f>CustomerTransactionHistory!JU24</f>
        <v>0</v>
      </c>
      <c r="AH26" s="54">
        <f>CustomerTransactionHistory!JT24</f>
        <v>0</v>
      </c>
      <c r="AI26" s="66">
        <f>CustomerTransactionHistory!JV24</f>
        <v>0</v>
      </c>
      <c r="AJ26" s="53">
        <f>CustomerTransactionHistory!KV24</f>
        <v>0</v>
      </c>
      <c r="AK26" s="54">
        <f>CustomerTransactionHistory!KU24</f>
        <v>0</v>
      </c>
      <c r="AL26" s="66">
        <f>CustomerTransactionHistory!KW24</f>
        <v>0</v>
      </c>
      <c r="AM26" s="62">
        <f>CustomerTransactionHistory!LW24</f>
        <v>0</v>
      </c>
      <c r="AN26" s="54">
        <f>CustomerTransactionHistory!LV24</f>
        <v>0</v>
      </c>
      <c r="AO26" s="55">
        <f>CustomerTransactionHistory!LX24</f>
        <v>0</v>
      </c>
      <c r="AP26" s="53">
        <f>CustomerTransactionHistory!MX24</f>
        <v>0</v>
      </c>
      <c r="AQ26" s="54">
        <f>CustomerTransactionHistory!MW24</f>
        <v>0</v>
      </c>
      <c r="AR26" s="66">
        <f>CustomerTransactionHistory!MY24</f>
        <v>0</v>
      </c>
      <c r="AS26" s="53">
        <f>CustomerTransactionHistory!NY24</f>
        <v>0</v>
      </c>
      <c r="AT26" s="54">
        <f>CustomerTransactionHistory!NX24</f>
        <v>0</v>
      </c>
      <c r="AU26" s="66">
        <f>CustomerTransactionHistory!NZ24</f>
        <v>0</v>
      </c>
      <c r="AV26" s="53">
        <f>CustomerTransactionHistory!OZ24</f>
        <v>0</v>
      </c>
      <c r="AW26" s="54">
        <f>CustomerTransactionHistory!OY24</f>
        <v>0</v>
      </c>
      <c r="AX26" s="66">
        <f>CustomerTransactionHistory!PA24</f>
        <v>0</v>
      </c>
      <c r="AY26" s="53">
        <f>CustomerTransactionHistory!QA24</f>
        <v>0</v>
      </c>
      <c r="AZ26" s="54">
        <f>CustomerTransactionHistory!PZ24</f>
        <v>0</v>
      </c>
      <c r="BA26" s="66">
        <f>CustomerTransactionHistory!QB24</f>
        <v>0</v>
      </c>
      <c r="BB26" s="53">
        <f>CustomerTransactionHistory!RB24</f>
        <v>0</v>
      </c>
      <c r="BC26" s="54">
        <f>CustomerTransactionHistory!RA24</f>
        <v>0</v>
      </c>
      <c r="BD26" s="66">
        <f>CustomerTransactionHistory!RC24</f>
        <v>0</v>
      </c>
      <c r="BE26" s="53">
        <f>CustomerTransactionHistory!TD24</f>
        <v>0</v>
      </c>
      <c r="BF26" s="54">
        <f>CustomerTransactionHistory!TC24</f>
        <v>0</v>
      </c>
      <c r="BG26" s="66">
        <f>CustomerTransactionHistory!TE24</f>
        <v>0</v>
      </c>
      <c r="BH26" s="53">
        <f>CustomerTransactionHistory!UE24</f>
        <v>0</v>
      </c>
      <c r="BI26" s="54">
        <f>CustomerTransactionHistory!UD24</f>
        <v>0</v>
      </c>
      <c r="BJ26" s="66">
        <f>CustomerTransactionHistory!UF24</f>
        <v>0</v>
      </c>
      <c r="BK26" s="68">
        <f t="shared" si="0"/>
        <v>0</v>
      </c>
    </row>
    <row r="27" spans="1:63" ht="15" customHeight="1">
      <c r="A27" s="52">
        <v>22</v>
      </c>
      <c r="B27" s="8">
        <f>Others!A23</f>
        <v>0</v>
      </c>
      <c r="C27" s="53">
        <f>CustomerTransactionHistory!K25</f>
        <v>0</v>
      </c>
      <c r="D27" s="54">
        <f>CustomerTransactionHistory!J25</f>
        <v>0</v>
      </c>
      <c r="E27" s="55">
        <f>CustomerTransactionHistory!L25</f>
        <v>0</v>
      </c>
      <c r="F27" s="53">
        <f>CustomerTransactionHistory!AL25</f>
        <v>0</v>
      </c>
      <c r="G27" s="54">
        <f>CustomerTransactionHistory!AK25</f>
        <v>0</v>
      </c>
      <c r="H27" s="56">
        <f>CustomerTransactionHistory!AM25</f>
        <v>0</v>
      </c>
      <c r="I27" s="62">
        <f>CustomerTransactionHistory!BM25</f>
        <v>0</v>
      </c>
      <c r="J27" s="54">
        <f>CustomerTransactionHistory!BL25</f>
        <v>0</v>
      </c>
      <c r="K27" s="55">
        <f>CustomerTransactionHistory!BN25</f>
        <v>0</v>
      </c>
      <c r="L27" s="63">
        <f>CustomerTransactionHistory!CN25</f>
        <v>0</v>
      </c>
      <c r="M27" s="54">
        <f>CustomerTransactionHistory!CM25</f>
        <v>0</v>
      </c>
      <c r="N27" s="56">
        <f>CustomerTransactionHistory!CO25</f>
        <v>0</v>
      </c>
      <c r="O27" s="53">
        <f>CustomerTransactionHistory!DO25</f>
        <v>0</v>
      </c>
      <c r="P27" s="54">
        <f>CustomerTransactionHistory!DN25</f>
        <v>0</v>
      </c>
      <c r="Q27" s="66">
        <f>CustomerTransactionHistory!DP25</f>
        <v>0</v>
      </c>
      <c r="R27" s="53">
        <f>CustomerTransactionHistory!EP25</f>
        <v>0</v>
      </c>
      <c r="S27" s="54">
        <f>CustomerTransactionHistory!EO25</f>
        <v>0</v>
      </c>
      <c r="T27" s="66">
        <f>CustomerTransactionHistory!EQ25</f>
        <v>0</v>
      </c>
      <c r="U27" s="62">
        <f>CustomerTransactionHistory!FQ25</f>
        <v>0</v>
      </c>
      <c r="V27" s="54">
        <f>CustomerTransactionHistory!FP25</f>
        <v>0</v>
      </c>
      <c r="W27" s="55">
        <f>CustomerTransactionHistory!FR25</f>
        <v>0</v>
      </c>
      <c r="X27" s="53">
        <f>CustomerTransactionHistory!GR25</f>
        <v>0</v>
      </c>
      <c r="Y27" s="54">
        <f>CustomerTransactionHistory!GQ25</f>
        <v>0</v>
      </c>
      <c r="Z27" s="66">
        <f>CustomerTransactionHistory!GS25</f>
        <v>0</v>
      </c>
      <c r="AA27" s="53">
        <f>CustomerTransactionHistory!HS25</f>
        <v>0</v>
      </c>
      <c r="AB27" s="54">
        <f>CustomerTransactionHistory!HR25</f>
        <v>0</v>
      </c>
      <c r="AC27" s="66">
        <f>CustomerTransactionHistory!HT25</f>
        <v>0</v>
      </c>
      <c r="AD27" s="53">
        <f>CustomerTransactionHistory!IT25</f>
        <v>0</v>
      </c>
      <c r="AE27" s="54">
        <f>CustomerTransactionHistory!IS25</f>
        <v>0</v>
      </c>
      <c r="AF27" s="66">
        <f>CustomerTransactionHistory!IU25</f>
        <v>0</v>
      </c>
      <c r="AG27" s="53">
        <f>CustomerTransactionHistory!JU25</f>
        <v>0</v>
      </c>
      <c r="AH27" s="54">
        <f>CustomerTransactionHistory!JT25</f>
        <v>0</v>
      </c>
      <c r="AI27" s="66">
        <f>CustomerTransactionHistory!JV25</f>
        <v>0</v>
      </c>
      <c r="AJ27" s="53">
        <f>CustomerTransactionHistory!KV25</f>
        <v>0</v>
      </c>
      <c r="AK27" s="54">
        <f>CustomerTransactionHistory!KU25</f>
        <v>0</v>
      </c>
      <c r="AL27" s="66">
        <f>CustomerTransactionHistory!KW25</f>
        <v>0</v>
      </c>
      <c r="AM27" s="62">
        <f>CustomerTransactionHistory!LW25</f>
        <v>0</v>
      </c>
      <c r="AN27" s="54">
        <f>CustomerTransactionHistory!LV25</f>
        <v>0</v>
      </c>
      <c r="AO27" s="55">
        <f>CustomerTransactionHistory!LX25</f>
        <v>0</v>
      </c>
      <c r="AP27" s="53">
        <f>CustomerTransactionHistory!MX25</f>
        <v>0</v>
      </c>
      <c r="AQ27" s="54">
        <f>CustomerTransactionHistory!MW25</f>
        <v>0</v>
      </c>
      <c r="AR27" s="66">
        <f>CustomerTransactionHistory!MY25</f>
        <v>0</v>
      </c>
      <c r="AS27" s="53">
        <f>CustomerTransactionHistory!NY25</f>
        <v>0</v>
      </c>
      <c r="AT27" s="54">
        <f>CustomerTransactionHistory!NX25</f>
        <v>0</v>
      </c>
      <c r="AU27" s="66">
        <f>CustomerTransactionHistory!NZ25</f>
        <v>0</v>
      </c>
      <c r="AV27" s="53">
        <f>CustomerTransactionHistory!OZ25</f>
        <v>0</v>
      </c>
      <c r="AW27" s="54">
        <f>CustomerTransactionHistory!OY25</f>
        <v>0</v>
      </c>
      <c r="AX27" s="66">
        <f>CustomerTransactionHistory!PA25</f>
        <v>0</v>
      </c>
      <c r="AY27" s="53">
        <f>CustomerTransactionHistory!QA25</f>
        <v>0</v>
      </c>
      <c r="AZ27" s="54">
        <f>CustomerTransactionHistory!PZ25</f>
        <v>0</v>
      </c>
      <c r="BA27" s="66">
        <f>CustomerTransactionHistory!QB25</f>
        <v>0</v>
      </c>
      <c r="BB27" s="53">
        <f>CustomerTransactionHistory!RB25</f>
        <v>0</v>
      </c>
      <c r="BC27" s="54">
        <f>CustomerTransactionHistory!RA25</f>
        <v>0</v>
      </c>
      <c r="BD27" s="66">
        <f>CustomerTransactionHistory!RC25</f>
        <v>0</v>
      </c>
      <c r="BE27" s="53">
        <f>CustomerTransactionHistory!TD25</f>
        <v>0</v>
      </c>
      <c r="BF27" s="54">
        <f>CustomerTransactionHistory!TC25</f>
        <v>0</v>
      </c>
      <c r="BG27" s="66">
        <f>CustomerTransactionHistory!TE25</f>
        <v>0</v>
      </c>
      <c r="BH27" s="53">
        <f>CustomerTransactionHistory!UE25</f>
        <v>0</v>
      </c>
      <c r="BI27" s="54">
        <f>CustomerTransactionHistory!UD25</f>
        <v>0</v>
      </c>
      <c r="BJ27" s="66">
        <f>CustomerTransactionHistory!UF25</f>
        <v>0</v>
      </c>
      <c r="BK27" s="68">
        <f t="shared" si="0"/>
        <v>0</v>
      </c>
    </row>
    <row r="28" spans="1:63" ht="15" customHeight="1">
      <c r="A28" s="52">
        <v>23</v>
      </c>
      <c r="B28" s="8">
        <f>Others!A24</f>
        <v>0</v>
      </c>
      <c r="C28" s="53">
        <f>CustomerTransactionHistory!K26</f>
        <v>0</v>
      </c>
      <c r="D28" s="54">
        <f>CustomerTransactionHistory!J26</f>
        <v>0</v>
      </c>
      <c r="E28" s="55">
        <f>CustomerTransactionHistory!L26</f>
        <v>0</v>
      </c>
      <c r="F28" s="53">
        <f>CustomerTransactionHistory!AL26</f>
        <v>0</v>
      </c>
      <c r="G28" s="54">
        <f>CustomerTransactionHistory!AK26</f>
        <v>0</v>
      </c>
      <c r="H28" s="56">
        <f>CustomerTransactionHistory!AM26</f>
        <v>0</v>
      </c>
      <c r="I28" s="62">
        <f>CustomerTransactionHistory!BM26</f>
        <v>0</v>
      </c>
      <c r="J28" s="54">
        <f>CustomerTransactionHistory!BL26</f>
        <v>0</v>
      </c>
      <c r="K28" s="55">
        <f>CustomerTransactionHistory!BN26</f>
        <v>0</v>
      </c>
      <c r="L28" s="63">
        <f>CustomerTransactionHistory!CN26</f>
        <v>0</v>
      </c>
      <c r="M28" s="54">
        <f>CustomerTransactionHistory!CM26</f>
        <v>0</v>
      </c>
      <c r="N28" s="56">
        <f>CustomerTransactionHistory!CO26</f>
        <v>0</v>
      </c>
      <c r="O28" s="53">
        <f>CustomerTransactionHistory!DO26</f>
        <v>0</v>
      </c>
      <c r="P28" s="54">
        <f>CustomerTransactionHistory!DN26</f>
        <v>0</v>
      </c>
      <c r="Q28" s="66">
        <f>CustomerTransactionHistory!DP26</f>
        <v>0</v>
      </c>
      <c r="R28" s="53">
        <f>CustomerTransactionHistory!EP26</f>
        <v>0</v>
      </c>
      <c r="S28" s="54">
        <f>CustomerTransactionHistory!EO26</f>
        <v>0</v>
      </c>
      <c r="T28" s="66">
        <f>CustomerTransactionHistory!EQ26</f>
        <v>0</v>
      </c>
      <c r="U28" s="62">
        <f>CustomerTransactionHistory!FQ26</f>
        <v>0</v>
      </c>
      <c r="V28" s="54">
        <f>CustomerTransactionHistory!FP26</f>
        <v>0</v>
      </c>
      <c r="W28" s="55">
        <f>CustomerTransactionHistory!FR26</f>
        <v>0</v>
      </c>
      <c r="X28" s="53">
        <f>CustomerTransactionHistory!GR26</f>
        <v>0</v>
      </c>
      <c r="Y28" s="54">
        <f>CustomerTransactionHistory!GQ26</f>
        <v>0</v>
      </c>
      <c r="Z28" s="66">
        <f>CustomerTransactionHistory!GS26</f>
        <v>0</v>
      </c>
      <c r="AA28" s="53">
        <f>CustomerTransactionHistory!HS26</f>
        <v>0</v>
      </c>
      <c r="AB28" s="54">
        <f>CustomerTransactionHistory!HR26</f>
        <v>0</v>
      </c>
      <c r="AC28" s="66">
        <f>CustomerTransactionHistory!HT26</f>
        <v>0</v>
      </c>
      <c r="AD28" s="53">
        <f>CustomerTransactionHistory!IT26</f>
        <v>0</v>
      </c>
      <c r="AE28" s="54">
        <f>CustomerTransactionHistory!IS26</f>
        <v>0</v>
      </c>
      <c r="AF28" s="66">
        <f>CustomerTransactionHistory!IU26</f>
        <v>0</v>
      </c>
      <c r="AG28" s="53">
        <f>CustomerTransactionHistory!JU26</f>
        <v>0</v>
      </c>
      <c r="AH28" s="54">
        <f>CustomerTransactionHistory!JT26</f>
        <v>0</v>
      </c>
      <c r="AI28" s="66">
        <f>CustomerTransactionHistory!JV26</f>
        <v>0</v>
      </c>
      <c r="AJ28" s="53">
        <f>CustomerTransactionHistory!KV26</f>
        <v>0</v>
      </c>
      <c r="AK28" s="54">
        <f>CustomerTransactionHistory!KU26</f>
        <v>0</v>
      </c>
      <c r="AL28" s="66">
        <f>CustomerTransactionHistory!KW26</f>
        <v>0</v>
      </c>
      <c r="AM28" s="62">
        <f>CustomerTransactionHistory!LW26</f>
        <v>0</v>
      </c>
      <c r="AN28" s="54">
        <f>CustomerTransactionHistory!LV26</f>
        <v>0</v>
      </c>
      <c r="AO28" s="55">
        <f>CustomerTransactionHistory!LX26</f>
        <v>0</v>
      </c>
      <c r="AP28" s="53">
        <f>CustomerTransactionHistory!MX26</f>
        <v>0</v>
      </c>
      <c r="AQ28" s="54">
        <f>CustomerTransactionHistory!MW26</f>
        <v>0</v>
      </c>
      <c r="AR28" s="66">
        <f>CustomerTransactionHistory!MY26</f>
        <v>0</v>
      </c>
      <c r="AS28" s="53">
        <f>CustomerTransactionHistory!NY26</f>
        <v>0</v>
      </c>
      <c r="AT28" s="54">
        <f>CustomerTransactionHistory!NX26</f>
        <v>0</v>
      </c>
      <c r="AU28" s="66">
        <f>CustomerTransactionHistory!NZ26</f>
        <v>0</v>
      </c>
      <c r="AV28" s="53">
        <f>CustomerTransactionHistory!OZ26</f>
        <v>0</v>
      </c>
      <c r="AW28" s="54">
        <f>CustomerTransactionHistory!OY26</f>
        <v>0</v>
      </c>
      <c r="AX28" s="66">
        <f>CustomerTransactionHistory!PA26</f>
        <v>0</v>
      </c>
      <c r="AY28" s="53">
        <f>CustomerTransactionHistory!QA26</f>
        <v>0</v>
      </c>
      <c r="AZ28" s="54">
        <f>CustomerTransactionHistory!PZ26</f>
        <v>0</v>
      </c>
      <c r="BA28" s="66">
        <f>CustomerTransactionHistory!QB26</f>
        <v>0</v>
      </c>
      <c r="BB28" s="53">
        <f>CustomerTransactionHistory!RB26</f>
        <v>0</v>
      </c>
      <c r="BC28" s="54">
        <f>CustomerTransactionHistory!RA26</f>
        <v>0</v>
      </c>
      <c r="BD28" s="66">
        <f>CustomerTransactionHistory!RC26</f>
        <v>0</v>
      </c>
      <c r="BE28" s="53">
        <f>CustomerTransactionHistory!TD26</f>
        <v>0</v>
      </c>
      <c r="BF28" s="54">
        <f>CustomerTransactionHistory!TC26</f>
        <v>0</v>
      </c>
      <c r="BG28" s="66">
        <f>CustomerTransactionHistory!TE26</f>
        <v>0</v>
      </c>
      <c r="BH28" s="53">
        <f>CustomerTransactionHistory!UE26</f>
        <v>0</v>
      </c>
      <c r="BI28" s="54">
        <f>CustomerTransactionHistory!UD26</f>
        <v>0</v>
      </c>
      <c r="BJ28" s="66">
        <f>CustomerTransactionHistory!UF26</f>
        <v>0</v>
      </c>
      <c r="BK28" s="68">
        <f t="shared" si="0"/>
        <v>0</v>
      </c>
    </row>
    <row r="29" spans="1:63" s="2" customFormat="1" ht="17.25" customHeight="1">
      <c r="A29" s="435" t="s">
        <v>34</v>
      </c>
      <c r="B29" s="436"/>
      <c r="C29" s="57">
        <f>SUM(C6:C28)</f>
        <v>0</v>
      </c>
      <c r="D29" s="57">
        <f t="shared" ref="D29:AI29" si="1">SUM(D6:D28)</f>
        <v>0</v>
      </c>
      <c r="E29" s="57">
        <f t="shared" si="1"/>
        <v>0</v>
      </c>
      <c r="F29" s="57">
        <f t="shared" si="1"/>
        <v>0</v>
      </c>
      <c r="G29" s="57">
        <f t="shared" si="1"/>
        <v>0</v>
      </c>
      <c r="H29" s="57">
        <f t="shared" si="1"/>
        <v>0</v>
      </c>
      <c r="I29" s="57">
        <f t="shared" si="1"/>
        <v>0</v>
      </c>
      <c r="J29" s="57">
        <f t="shared" si="1"/>
        <v>0</v>
      </c>
      <c r="K29" s="57">
        <f t="shared" si="1"/>
        <v>0</v>
      </c>
      <c r="L29" s="57">
        <f t="shared" si="1"/>
        <v>0</v>
      </c>
      <c r="M29" s="57">
        <f t="shared" si="1"/>
        <v>0</v>
      </c>
      <c r="N29" s="57">
        <f t="shared" si="1"/>
        <v>0</v>
      </c>
      <c r="O29" s="57">
        <f t="shared" si="1"/>
        <v>0</v>
      </c>
      <c r="P29" s="57">
        <f t="shared" si="1"/>
        <v>0</v>
      </c>
      <c r="Q29" s="57">
        <f t="shared" si="1"/>
        <v>0</v>
      </c>
      <c r="R29" s="57">
        <f t="shared" si="1"/>
        <v>0</v>
      </c>
      <c r="S29" s="57">
        <f t="shared" si="1"/>
        <v>0</v>
      </c>
      <c r="T29" s="57">
        <f t="shared" si="1"/>
        <v>0</v>
      </c>
      <c r="U29" s="57">
        <f t="shared" si="1"/>
        <v>0</v>
      </c>
      <c r="V29" s="57">
        <f t="shared" si="1"/>
        <v>0</v>
      </c>
      <c r="W29" s="57">
        <f t="shared" si="1"/>
        <v>0</v>
      </c>
      <c r="X29" s="57">
        <f t="shared" si="1"/>
        <v>0</v>
      </c>
      <c r="Y29" s="57">
        <f t="shared" si="1"/>
        <v>0</v>
      </c>
      <c r="Z29" s="57">
        <f t="shared" si="1"/>
        <v>0</v>
      </c>
      <c r="AA29" s="57">
        <f t="shared" si="1"/>
        <v>0</v>
      </c>
      <c r="AB29" s="57">
        <f t="shared" si="1"/>
        <v>0</v>
      </c>
      <c r="AC29" s="57">
        <f t="shared" si="1"/>
        <v>0</v>
      </c>
      <c r="AD29" s="57">
        <f t="shared" si="1"/>
        <v>0</v>
      </c>
      <c r="AE29" s="57">
        <f t="shared" si="1"/>
        <v>0</v>
      </c>
      <c r="AF29" s="57">
        <f t="shared" si="1"/>
        <v>0</v>
      </c>
      <c r="AG29" s="57">
        <f t="shared" si="1"/>
        <v>0</v>
      </c>
      <c r="AH29" s="57">
        <f t="shared" si="1"/>
        <v>0</v>
      </c>
      <c r="AI29" s="57">
        <f t="shared" si="1"/>
        <v>0</v>
      </c>
      <c r="AJ29" s="57">
        <f t="shared" ref="AJ29:BK29" si="2">SUM(AJ6:AJ28)</f>
        <v>0</v>
      </c>
      <c r="AK29" s="57">
        <f t="shared" si="2"/>
        <v>0</v>
      </c>
      <c r="AL29" s="57">
        <f t="shared" si="2"/>
        <v>0</v>
      </c>
      <c r="AM29" s="57">
        <f t="shared" si="2"/>
        <v>0</v>
      </c>
      <c r="AN29" s="57">
        <f t="shared" si="2"/>
        <v>0</v>
      </c>
      <c r="AO29" s="57">
        <f t="shared" si="2"/>
        <v>0</v>
      </c>
      <c r="AP29" s="57">
        <f t="shared" si="2"/>
        <v>0</v>
      </c>
      <c r="AQ29" s="57">
        <f t="shared" si="2"/>
        <v>0</v>
      </c>
      <c r="AR29" s="57">
        <f t="shared" si="2"/>
        <v>0</v>
      </c>
      <c r="AS29" s="57">
        <f t="shared" si="2"/>
        <v>0</v>
      </c>
      <c r="AT29" s="57">
        <f t="shared" si="2"/>
        <v>0</v>
      </c>
      <c r="AU29" s="57">
        <f t="shared" si="2"/>
        <v>0</v>
      </c>
      <c r="AV29" s="57">
        <f t="shared" si="2"/>
        <v>0</v>
      </c>
      <c r="AW29" s="57">
        <f t="shared" si="2"/>
        <v>0</v>
      </c>
      <c r="AX29" s="57">
        <f t="shared" si="2"/>
        <v>0</v>
      </c>
      <c r="AY29" s="57">
        <f t="shared" si="2"/>
        <v>0</v>
      </c>
      <c r="AZ29" s="57">
        <f t="shared" si="2"/>
        <v>0</v>
      </c>
      <c r="BA29" s="57">
        <f t="shared" si="2"/>
        <v>0</v>
      </c>
      <c r="BB29" s="57">
        <f t="shared" si="2"/>
        <v>0</v>
      </c>
      <c r="BC29" s="57">
        <f t="shared" si="2"/>
        <v>0</v>
      </c>
      <c r="BD29" s="57">
        <f t="shared" si="2"/>
        <v>0</v>
      </c>
      <c r="BE29" s="57">
        <f t="shared" si="2"/>
        <v>0</v>
      </c>
      <c r="BF29" s="57">
        <f t="shared" si="2"/>
        <v>0</v>
      </c>
      <c r="BG29" s="57">
        <f t="shared" si="2"/>
        <v>0</v>
      </c>
      <c r="BH29" s="57">
        <f t="shared" si="2"/>
        <v>0</v>
      </c>
      <c r="BI29" s="57">
        <f t="shared" si="2"/>
        <v>0</v>
      </c>
      <c r="BJ29" s="57">
        <f t="shared" si="2"/>
        <v>0</v>
      </c>
      <c r="BK29" s="57">
        <f t="shared" si="2"/>
        <v>0</v>
      </c>
    </row>
  </sheetData>
  <mergeCells count="23">
    <mergeCell ref="A29:B29"/>
    <mergeCell ref="BK4:BK5"/>
    <mergeCell ref="A4:B5"/>
    <mergeCell ref="AV4:AX4"/>
    <mergeCell ref="AY4:BA4"/>
    <mergeCell ref="BB4:BD4"/>
    <mergeCell ref="BE4:BG4"/>
    <mergeCell ref="BH4:BJ4"/>
    <mergeCell ref="AG4:AI4"/>
    <mergeCell ref="AJ4:AL4"/>
    <mergeCell ref="AM4:AO4"/>
    <mergeCell ref="AP4:AR4"/>
    <mergeCell ref="AS4:AU4"/>
    <mergeCell ref="R4:T4"/>
    <mergeCell ref="U4:W4"/>
    <mergeCell ref="X4:Z4"/>
    <mergeCell ref="AA4:AC4"/>
    <mergeCell ref="AD4:AF4"/>
    <mergeCell ref="C4:E4"/>
    <mergeCell ref="F4:H4"/>
    <mergeCell ref="I4:K4"/>
    <mergeCell ref="L4:N4"/>
    <mergeCell ref="O4:Q4"/>
  </mergeCells>
  <pageMargins left="0.75" right="0.75" top="1" bottom="1" header="0.51180555555555596" footer="0.51180555555555596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E28"/>
  <sheetViews>
    <sheetView topLeftCell="BP1" workbookViewId="0">
      <selection activeCell="BZ6" sqref="BZ6"/>
    </sheetView>
  </sheetViews>
  <sheetFormatPr defaultColWidth="9" defaultRowHeight="11.25"/>
  <cols>
    <col min="1" max="1" customWidth="true" style="1" width="2.875" collapsed="false"/>
    <col min="2" max="2" customWidth="true" style="2" width="10.125" collapsed="false"/>
    <col min="3" max="6" customWidth="true" style="17" width="10.0" collapsed="false"/>
    <col min="7" max="8" customWidth="true" style="17" width="9.125" collapsed="false"/>
    <col min="9" max="9" customWidth="true" style="18" width="10.625" collapsed="false"/>
    <col min="10" max="12" customWidth="true" style="17" width="9.125" collapsed="false"/>
    <col min="13" max="13" customWidth="true" style="17" width="10.0" collapsed="false"/>
    <col min="14" max="23" customWidth="true" style="17" width="9.125" collapsed="false"/>
    <col min="24" max="24" customWidth="true" style="17" width="8.25" collapsed="false"/>
    <col min="25" max="25" customWidth="true" style="17" width="7.875" collapsed="false"/>
    <col min="26" max="27" customWidth="true" style="17" width="8.25" collapsed="false"/>
    <col min="28" max="28" customWidth="true" style="17" width="7.0" collapsed="false"/>
    <col min="29" max="30" customWidth="true" style="17" width="8.25" collapsed="false"/>
    <col min="31" max="36" customWidth="true" style="17" width="9.125" collapsed="false"/>
    <col min="37" max="37" customWidth="true" style="17" width="10.0" collapsed="false"/>
    <col min="38" max="38" customWidth="true" style="17" width="9.125" collapsed="false"/>
    <col min="39" max="40" customWidth="true" style="17" width="8.25" collapsed="false"/>
    <col min="41" max="41" customWidth="true" style="17" width="9.125" collapsed="false"/>
    <col min="42" max="44" customWidth="true" style="17" width="8.25" collapsed="false"/>
    <col min="45" max="45" customWidth="true" style="17" width="10.0" collapsed="false"/>
    <col min="46" max="50" customWidth="true" style="17" width="8.25" collapsed="false"/>
    <col min="51" max="52" customWidth="true" style="17" width="7.0" collapsed="false"/>
    <col min="53" max="53" customWidth="true" style="17" width="7.875" collapsed="false"/>
    <col min="54" max="54" customWidth="true" style="17" width="8.25" collapsed="false"/>
    <col min="55" max="56" customWidth="true" style="17" width="7.0" collapsed="false"/>
    <col min="57" max="57" customWidth="true" style="17" width="7.875" collapsed="false"/>
    <col min="58" max="60" customWidth="true" style="17" width="7.0" collapsed="false"/>
    <col min="61" max="61" customWidth="true" style="17" width="7.875" collapsed="false"/>
    <col min="62" max="64" customWidth="true" style="17" width="7.0" collapsed="false"/>
    <col min="65" max="65" customWidth="true" style="17" width="7.875" collapsed="false"/>
    <col min="66" max="67" customWidth="true" style="17" width="7.0" collapsed="false"/>
    <col min="68" max="68" customWidth="true" style="17" width="6.125" collapsed="false"/>
    <col min="69" max="71" customWidth="true" style="17" width="7.0" collapsed="false"/>
    <col min="72" max="72" customWidth="true" style="17" width="5.625" collapsed="false"/>
    <col min="73" max="74" customWidth="true" style="17" width="7.0" collapsed="false"/>
    <col min="75" max="75" customWidth="true" style="17" width="10.0" collapsed="false"/>
    <col min="76" max="76" customWidth="true" style="17" width="9.125" collapsed="false"/>
    <col min="77" max="79" customWidth="true" style="17" width="10.0" collapsed="false"/>
    <col min="80" max="80" customWidth="true" style="17" width="8.25" collapsed="false"/>
    <col min="81" max="82" customWidth="true" style="17" width="10.0" collapsed="false"/>
    <col min="83" max="83" customWidth="true" style="17" width="11.375" collapsed="false"/>
    <col min="84" max="16384" style="17" width="9.0" collapsed="false"/>
  </cols>
  <sheetData>
    <row r="1" spans="1:83">
      <c r="B1" s="20"/>
    </row>
    <row r="2" spans="1:83">
      <c r="A2" s="1" t="s">
        <v>93</v>
      </c>
      <c r="B2" s="20"/>
      <c r="CD2" s="17" t="s">
        <v>94</v>
      </c>
    </row>
    <row r="3" spans="1:83">
      <c r="B3" s="20"/>
    </row>
    <row r="4" spans="1:83">
      <c r="A4" s="399"/>
      <c r="B4" s="400"/>
      <c r="C4" s="442" t="s">
        <v>66</v>
      </c>
      <c r="D4" s="443"/>
      <c r="E4" s="443"/>
      <c r="F4" s="444"/>
      <c r="G4" s="445" t="s">
        <v>67</v>
      </c>
      <c r="H4" s="443"/>
      <c r="I4" s="443"/>
      <c r="J4" s="446"/>
      <c r="K4" s="442" t="s">
        <v>68</v>
      </c>
      <c r="L4" s="443"/>
      <c r="M4" s="443"/>
      <c r="N4" s="444"/>
      <c r="O4" s="442" t="s">
        <v>69</v>
      </c>
      <c r="P4" s="443"/>
      <c r="Q4" s="443"/>
      <c r="R4" s="444"/>
      <c r="S4" s="445" t="s">
        <v>70</v>
      </c>
      <c r="T4" s="443"/>
      <c r="U4" s="443"/>
      <c r="V4" s="446"/>
      <c r="W4" s="442" t="s">
        <v>71</v>
      </c>
      <c r="X4" s="443"/>
      <c r="Y4" s="443"/>
      <c r="Z4" s="444"/>
      <c r="AA4" s="442" t="s">
        <v>72</v>
      </c>
      <c r="AB4" s="443"/>
      <c r="AC4" s="443"/>
      <c r="AD4" s="444"/>
      <c r="AE4" s="442" t="s">
        <v>73</v>
      </c>
      <c r="AF4" s="443"/>
      <c r="AG4" s="443"/>
      <c r="AH4" s="444"/>
      <c r="AI4" s="447" t="s">
        <v>74</v>
      </c>
      <c r="AJ4" s="448"/>
      <c r="AK4" s="448"/>
      <c r="AL4" s="449"/>
      <c r="AM4" s="448" t="s">
        <v>75</v>
      </c>
      <c r="AN4" s="448"/>
      <c r="AO4" s="448"/>
      <c r="AP4" s="448"/>
      <c r="AQ4" s="447" t="s">
        <v>76</v>
      </c>
      <c r="AR4" s="448"/>
      <c r="AS4" s="448"/>
      <c r="AT4" s="449"/>
      <c r="AU4" s="445" t="s">
        <v>77</v>
      </c>
      <c r="AV4" s="443"/>
      <c r="AW4" s="443"/>
      <c r="AX4" s="446"/>
      <c r="AY4" s="442" t="s">
        <v>78</v>
      </c>
      <c r="AZ4" s="443"/>
      <c r="BA4" s="443"/>
      <c r="BB4" s="446"/>
      <c r="BC4" s="442" t="s">
        <v>79</v>
      </c>
      <c r="BD4" s="443"/>
      <c r="BE4" s="443"/>
      <c r="BF4" s="446"/>
      <c r="BG4" s="442" t="s">
        <v>80</v>
      </c>
      <c r="BH4" s="443"/>
      <c r="BI4" s="443"/>
      <c r="BJ4" s="446"/>
      <c r="BK4" s="442" t="s">
        <v>81</v>
      </c>
      <c r="BL4" s="443"/>
      <c r="BM4" s="443"/>
      <c r="BN4" s="444"/>
      <c r="BO4" s="445" t="s">
        <v>82</v>
      </c>
      <c r="BP4" s="443"/>
      <c r="BQ4" s="443"/>
      <c r="BR4" s="446"/>
      <c r="BS4" s="442" t="s">
        <v>83</v>
      </c>
      <c r="BT4" s="443"/>
      <c r="BU4" s="443"/>
      <c r="BV4" s="444"/>
      <c r="BW4" s="445" t="s">
        <v>84</v>
      </c>
      <c r="BX4" s="443"/>
      <c r="BY4" s="443"/>
      <c r="BZ4" s="446"/>
      <c r="CA4" s="442" t="s">
        <v>85</v>
      </c>
      <c r="CB4" s="443"/>
      <c r="CC4" s="443"/>
      <c r="CD4" s="444"/>
      <c r="CE4" s="449" t="s">
        <v>95</v>
      </c>
    </row>
    <row r="5" spans="1:83">
      <c r="A5" s="401"/>
      <c r="B5" s="402"/>
      <c r="C5" s="21" t="s">
        <v>96</v>
      </c>
      <c r="D5" s="22" t="s">
        <v>97</v>
      </c>
      <c r="E5" s="22" t="s">
        <v>98</v>
      </c>
      <c r="F5" s="23" t="s">
        <v>99</v>
      </c>
      <c r="G5" s="21" t="s">
        <v>96</v>
      </c>
      <c r="H5" s="22" t="s">
        <v>97</v>
      </c>
      <c r="I5" s="32" t="s">
        <v>98</v>
      </c>
      <c r="J5" s="23" t="s">
        <v>99</v>
      </c>
      <c r="K5" s="21" t="s">
        <v>96</v>
      </c>
      <c r="L5" s="22" t="s">
        <v>97</v>
      </c>
      <c r="M5" s="22" t="s">
        <v>98</v>
      </c>
      <c r="N5" s="23" t="s">
        <v>99</v>
      </c>
      <c r="O5" s="21" t="s">
        <v>96</v>
      </c>
      <c r="P5" s="22" t="s">
        <v>97</v>
      </c>
      <c r="Q5" s="22" t="s">
        <v>98</v>
      </c>
      <c r="R5" s="23" t="s">
        <v>99</v>
      </c>
      <c r="S5" s="21" t="s">
        <v>96</v>
      </c>
      <c r="T5" s="22" t="s">
        <v>97</v>
      </c>
      <c r="U5" s="22" t="s">
        <v>98</v>
      </c>
      <c r="V5" s="23" t="s">
        <v>99</v>
      </c>
      <c r="W5" s="21" t="s">
        <v>96</v>
      </c>
      <c r="X5" s="22" t="s">
        <v>97</v>
      </c>
      <c r="Y5" s="22" t="s">
        <v>98</v>
      </c>
      <c r="Z5" s="23" t="s">
        <v>99</v>
      </c>
      <c r="AA5" s="21" t="s">
        <v>96</v>
      </c>
      <c r="AB5" s="22" t="s">
        <v>97</v>
      </c>
      <c r="AC5" s="22" t="s">
        <v>98</v>
      </c>
      <c r="AD5" s="23" t="s">
        <v>99</v>
      </c>
      <c r="AE5" s="21" t="s">
        <v>96</v>
      </c>
      <c r="AF5" s="22" t="s">
        <v>97</v>
      </c>
      <c r="AG5" s="22" t="s">
        <v>98</v>
      </c>
      <c r="AH5" s="23" t="s">
        <v>99</v>
      </c>
      <c r="AI5" s="21" t="s">
        <v>96</v>
      </c>
      <c r="AJ5" s="22" t="s">
        <v>97</v>
      </c>
      <c r="AK5" s="22" t="s">
        <v>98</v>
      </c>
      <c r="AL5" s="23" t="s">
        <v>99</v>
      </c>
      <c r="AM5" s="21" t="s">
        <v>96</v>
      </c>
      <c r="AN5" s="22" t="s">
        <v>97</v>
      </c>
      <c r="AO5" s="22" t="s">
        <v>98</v>
      </c>
      <c r="AP5" s="23" t="s">
        <v>99</v>
      </c>
      <c r="AQ5" s="21" t="s">
        <v>96</v>
      </c>
      <c r="AR5" s="22" t="s">
        <v>97</v>
      </c>
      <c r="AS5" s="22" t="s">
        <v>98</v>
      </c>
      <c r="AT5" s="23" t="s">
        <v>99</v>
      </c>
      <c r="AU5" s="21" t="s">
        <v>96</v>
      </c>
      <c r="AV5" s="22" t="s">
        <v>97</v>
      </c>
      <c r="AW5" s="22" t="s">
        <v>98</v>
      </c>
      <c r="AX5" s="23" t="s">
        <v>99</v>
      </c>
      <c r="AY5" s="21" t="s">
        <v>96</v>
      </c>
      <c r="AZ5" s="22" t="s">
        <v>97</v>
      </c>
      <c r="BA5" s="22" t="s">
        <v>98</v>
      </c>
      <c r="BB5" s="23" t="s">
        <v>99</v>
      </c>
      <c r="BC5" s="21" t="s">
        <v>96</v>
      </c>
      <c r="BD5" s="22" t="s">
        <v>97</v>
      </c>
      <c r="BE5" s="22" t="s">
        <v>98</v>
      </c>
      <c r="BF5" s="23" t="s">
        <v>99</v>
      </c>
      <c r="BG5" s="21" t="s">
        <v>96</v>
      </c>
      <c r="BH5" s="22" t="s">
        <v>97</v>
      </c>
      <c r="BI5" s="22" t="s">
        <v>98</v>
      </c>
      <c r="BJ5" s="23" t="s">
        <v>99</v>
      </c>
      <c r="BK5" s="21" t="s">
        <v>96</v>
      </c>
      <c r="BL5" s="22" t="s">
        <v>97</v>
      </c>
      <c r="BM5" s="22" t="s">
        <v>98</v>
      </c>
      <c r="BN5" s="23" t="s">
        <v>99</v>
      </c>
      <c r="BO5" s="21" t="s">
        <v>96</v>
      </c>
      <c r="BP5" s="22" t="s">
        <v>97</v>
      </c>
      <c r="BQ5" s="22" t="s">
        <v>98</v>
      </c>
      <c r="BR5" s="23" t="s">
        <v>99</v>
      </c>
      <c r="BS5" s="21" t="s">
        <v>96</v>
      </c>
      <c r="BT5" s="22" t="s">
        <v>97</v>
      </c>
      <c r="BU5" s="22" t="s">
        <v>98</v>
      </c>
      <c r="BV5" s="23" t="s">
        <v>99</v>
      </c>
      <c r="BW5" s="21" t="s">
        <v>96</v>
      </c>
      <c r="BX5" s="22" t="s">
        <v>97</v>
      </c>
      <c r="BY5" s="22" t="s">
        <v>98</v>
      </c>
      <c r="BZ5" s="23" t="s">
        <v>99</v>
      </c>
      <c r="CA5" s="21" t="s">
        <v>96</v>
      </c>
      <c r="CB5" s="22" t="s">
        <v>97</v>
      </c>
      <c r="CC5" s="22" t="s">
        <v>98</v>
      </c>
      <c r="CD5" s="23" t="s">
        <v>99</v>
      </c>
      <c r="CE5" s="450"/>
    </row>
    <row r="6" spans="1:83" ht="19.5" customHeight="1">
      <c r="A6" s="24">
        <v>1</v>
      </c>
      <c r="B6" s="8">
        <f>Others!A2</f>
        <v>0</v>
      </c>
      <c r="C6" s="25">
        <f>CustomerTransactionHistory!O4</f>
        <v>0</v>
      </c>
      <c r="D6" s="26">
        <f>CustomerTransactionHistory!N4</f>
        <v>0</v>
      </c>
      <c r="E6" s="26">
        <f>C6-D6</f>
        <v>0</v>
      </c>
      <c r="F6" s="27">
        <f>CustomerTransactionHistory!P4</f>
        <v>0</v>
      </c>
      <c r="G6" s="25">
        <f>CustomerTransactionHistory!AP4</f>
        <v>0</v>
      </c>
      <c r="H6" s="26">
        <f>CustomerTransactionHistory!AO4</f>
        <v>0</v>
      </c>
      <c r="I6" s="33">
        <f>G6-H6</f>
        <v>0</v>
      </c>
      <c r="J6" s="27">
        <f>CustomerTransactionHistory!AQ4</f>
        <v>0</v>
      </c>
      <c r="K6" s="25">
        <f>CustomerTransactionHistory!BQ4</f>
        <v>0</v>
      </c>
      <c r="L6" s="26">
        <f>CustomerTransactionHistory!BP4</f>
        <v>0</v>
      </c>
      <c r="M6" s="26">
        <f>K6-L6</f>
        <v>0</v>
      </c>
      <c r="N6" s="27">
        <f>CustomerTransactionHistory!BR4</f>
        <v>0</v>
      </c>
      <c r="O6" s="25">
        <f>CustomerTransactionHistory!CR4</f>
        <v>0</v>
      </c>
      <c r="P6" s="26">
        <f>CustomerTransactionHistory!CQ4</f>
        <v>0</v>
      </c>
      <c r="Q6" s="26">
        <f>O6-P6</f>
        <v>0</v>
      </c>
      <c r="R6" s="27">
        <f>CustomerTransactionHistory!CS4</f>
        <v>0</v>
      </c>
      <c r="S6" s="25">
        <f>CustomerTransactionHistory!DS4</f>
        <v>0</v>
      </c>
      <c r="T6" s="26">
        <f>CustomerTransactionHistory!DR4</f>
        <v>0</v>
      </c>
      <c r="U6" s="26">
        <f>S6-T6</f>
        <v>0</v>
      </c>
      <c r="V6" s="27">
        <f>CustomerTransactionHistory!DT4</f>
        <v>0</v>
      </c>
      <c r="W6" s="25">
        <f>CustomerTransactionHistory!ET4</f>
        <v>0</v>
      </c>
      <c r="X6" s="26">
        <f>CustomerTransactionHistory!ES4</f>
        <v>0</v>
      </c>
      <c r="Y6" s="26">
        <f>W6-X6</f>
        <v>0</v>
      </c>
      <c r="Z6" s="27">
        <f>CustomerTransactionHistory!EU4</f>
        <v>0</v>
      </c>
      <c r="AA6" s="25">
        <f>CustomerTransactionHistory!FU4</f>
        <v>0</v>
      </c>
      <c r="AB6" s="26">
        <f>CustomerTransactionHistory!FT4</f>
        <v>0</v>
      </c>
      <c r="AC6" s="26">
        <f>AA6-AB6</f>
        <v>0</v>
      </c>
      <c r="AD6" s="27">
        <f>CustomerTransactionHistory!FV4</f>
        <v>0</v>
      </c>
      <c r="AE6" s="25">
        <f>CustomerTransactionHistory!GV4</f>
        <v>0</v>
      </c>
      <c r="AF6" s="26">
        <f>CustomerTransactionHistory!GU4</f>
        <v>0</v>
      </c>
      <c r="AG6" s="26">
        <f>AE6-AF6</f>
        <v>0</v>
      </c>
      <c r="AH6" s="27">
        <f>CustomerTransactionHistory!GW4</f>
        <v>0</v>
      </c>
      <c r="AI6" s="25">
        <f>CustomerTransactionHistory!HW4</f>
        <v>0</v>
      </c>
      <c r="AJ6" s="26">
        <f>CustomerTransactionHistory!HV4</f>
        <v>0</v>
      </c>
      <c r="AK6" s="26">
        <f>AI6-AJ6</f>
        <v>0</v>
      </c>
      <c r="AL6" s="27">
        <f>CustomerTransactionHistory!HX4</f>
        <v>0</v>
      </c>
      <c r="AM6" s="25">
        <f>CustomerTransactionHistory!IX4</f>
        <v>0</v>
      </c>
      <c r="AN6" s="26">
        <f>CustomerTransactionHistory!IW4</f>
        <v>0</v>
      </c>
      <c r="AO6" s="26">
        <f>AM6-AN6</f>
        <v>0</v>
      </c>
      <c r="AP6" s="27">
        <f>CustomerTransactionHistory!IY4</f>
        <v>0</v>
      </c>
      <c r="AQ6" s="25">
        <f>CustomerTransactionHistory!JY4</f>
        <v>0</v>
      </c>
      <c r="AR6" s="26">
        <f>CustomerTransactionHistory!JX4</f>
        <v>0</v>
      </c>
      <c r="AS6" s="26">
        <f>AQ6-AR6</f>
        <v>0</v>
      </c>
      <c r="AT6" s="27">
        <f>CustomerTransactionHistory!JZ4</f>
        <v>0</v>
      </c>
      <c r="AU6" s="25">
        <f>CustomerTransactionHistory!KZ4</f>
        <v>0</v>
      </c>
      <c r="AV6" s="26">
        <f>CustomerTransactionHistory!KY4</f>
        <v>0</v>
      </c>
      <c r="AW6" s="26">
        <f>AU6-AV6</f>
        <v>0</v>
      </c>
      <c r="AX6" s="27">
        <f>CustomerTransactionHistory!LA4</f>
        <v>0</v>
      </c>
      <c r="AY6" s="25">
        <f>CustomerTransactionHistory!MA4</f>
        <v>0</v>
      </c>
      <c r="AZ6" s="26">
        <f>CustomerTransactionHistory!LZ4</f>
        <v>0</v>
      </c>
      <c r="BA6" s="26">
        <f>AY6-AZ6</f>
        <v>0</v>
      </c>
      <c r="BB6" s="27">
        <f>CustomerTransactionHistory!MB4</f>
        <v>0</v>
      </c>
      <c r="BC6" s="25">
        <f>CustomerTransactionHistory!NB4</f>
        <v>0</v>
      </c>
      <c r="BD6" s="26">
        <f>CustomerTransactionHistory!NA4</f>
        <v>0</v>
      </c>
      <c r="BE6" s="26">
        <f>BC6-BD6</f>
        <v>0</v>
      </c>
      <c r="BF6" s="27">
        <f>CustomerTransactionHistory!NC4</f>
        <v>0</v>
      </c>
      <c r="BG6" s="25">
        <f>CustomerTransactionHistory!OC4</f>
        <v>0</v>
      </c>
      <c r="BH6" s="26">
        <f>CustomerTransactionHistory!OB4</f>
        <v>0</v>
      </c>
      <c r="BI6" s="26">
        <f>BG6-BH6</f>
        <v>0</v>
      </c>
      <c r="BJ6" s="27">
        <f>CustomerTransactionHistory!OD4</f>
        <v>0</v>
      </c>
      <c r="BK6" s="25">
        <f>CustomerTransactionHistory!PD4</f>
        <v>0</v>
      </c>
      <c r="BL6" s="26">
        <f>CustomerTransactionHistory!PC4</f>
        <v>0</v>
      </c>
      <c r="BM6" s="26">
        <f>BK6-BL6</f>
        <v>0</v>
      </c>
      <c r="BN6" s="27">
        <f>CustomerTransactionHistory!PE4</f>
        <v>0</v>
      </c>
      <c r="BO6" s="25">
        <f>CustomerTransactionHistory!QE4</f>
        <v>0</v>
      </c>
      <c r="BP6" s="26">
        <f>CustomerTransactionHistory!QD4</f>
        <v>0</v>
      </c>
      <c r="BQ6" s="26">
        <f>BO6-BP6</f>
        <v>0</v>
      </c>
      <c r="BR6" s="27">
        <f>CustomerTransactionHistory!QF4</f>
        <v>0</v>
      </c>
      <c r="BS6" s="25">
        <f>CustomerTransactionHistory!RF4</f>
        <v>0</v>
      </c>
      <c r="BT6" s="26">
        <f>CustomerTransactionHistory!RE4</f>
        <v>0</v>
      </c>
      <c r="BU6" s="26">
        <f>BS6-BT6</f>
        <v>0</v>
      </c>
      <c r="BV6" s="27">
        <f>CustomerTransactionHistory!RG4</f>
        <v>0</v>
      </c>
      <c r="BW6" s="25">
        <f>CustomerTransactionHistory!TH4</f>
        <v>0</v>
      </c>
      <c r="BX6" s="26">
        <f>CustomerTransactionHistory!TG4</f>
        <v>0</v>
      </c>
      <c r="BY6" s="26">
        <f>BW6-BX6</f>
        <v>0</v>
      </c>
      <c r="BZ6" s="27">
        <f>CustomerTransactionHistory!TI4</f>
        <v>0</v>
      </c>
      <c r="CA6" s="25">
        <f>CustomerTransactionHistory!UI4</f>
        <v>0</v>
      </c>
      <c r="CB6" s="26">
        <f>CustomerTransactionHistory!UH4</f>
        <v>0</v>
      </c>
      <c r="CC6" s="26">
        <f>CA6-CB6</f>
        <v>0</v>
      </c>
      <c r="CD6" s="27">
        <f>CustomerTransactionHistory!UJ4</f>
        <v>0</v>
      </c>
      <c r="CE6" s="41">
        <f>SUM(F6,J6,N6,R6,V6,Z6,AD6,AH6,AL6,AP6,AT6,AX6,BB6,BF6,BJ6,BN6,BR6,BV6,BZ6,CD6)</f>
        <v>0</v>
      </c>
    </row>
    <row r="7" spans="1:83" ht="19.5" customHeight="1">
      <c r="A7" s="28">
        <f>A6+1</f>
        <v>2</v>
      </c>
      <c r="B7" s="8">
        <f>Others!A3</f>
        <v>0</v>
      </c>
      <c r="C7" s="29">
        <f>CustomerTransactionHistory!O5</f>
        <v>0</v>
      </c>
      <c r="D7" s="30">
        <f>CustomerTransactionHistory!N5</f>
        <v>0</v>
      </c>
      <c r="E7" s="30">
        <f t="shared" ref="E7:E28" si="0">C7-D7</f>
        <v>0</v>
      </c>
      <c r="F7" s="31">
        <f>CustomerTransactionHistory!P5</f>
        <v>0</v>
      </c>
      <c r="G7" s="29">
        <f>CustomerTransactionHistory!AP5</f>
        <v>0</v>
      </c>
      <c r="H7" s="30">
        <f>CustomerTransactionHistory!AO5</f>
        <v>0</v>
      </c>
      <c r="I7" s="34">
        <f t="shared" ref="I7:I28" si="1">G7-H7</f>
        <v>0</v>
      </c>
      <c r="J7" s="31">
        <f>CustomerTransactionHistory!AQ5</f>
        <v>0</v>
      </c>
      <c r="K7" s="29">
        <f>CustomerTransactionHistory!BQ5</f>
        <v>0</v>
      </c>
      <c r="L7" s="30">
        <f>CustomerTransactionHistory!BP5</f>
        <v>0</v>
      </c>
      <c r="M7" s="30">
        <f t="shared" ref="M7:M28" si="2">K7-L7</f>
        <v>0</v>
      </c>
      <c r="N7" s="31">
        <f>CustomerTransactionHistory!BR5</f>
        <v>0</v>
      </c>
      <c r="O7" s="29">
        <f>CustomerTransactionHistory!CR5</f>
        <v>0</v>
      </c>
      <c r="P7" s="30">
        <f>CustomerTransactionHistory!CQ5</f>
        <v>0</v>
      </c>
      <c r="Q7" s="30">
        <f t="shared" ref="Q7:Q28" si="3">O7-P7</f>
        <v>0</v>
      </c>
      <c r="R7" s="31">
        <f>CustomerTransactionHistory!CS5</f>
        <v>0</v>
      </c>
      <c r="S7" s="29">
        <f>CustomerTransactionHistory!DS5</f>
        <v>0</v>
      </c>
      <c r="T7" s="30">
        <f>CustomerTransactionHistory!DR5</f>
        <v>0</v>
      </c>
      <c r="U7" s="30">
        <f t="shared" ref="U7:U28" si="4">S7-T7</f>
        <v>0</v>
      </c>
      <c r="V7" s="31">
        <f>CustomerTransactionHistory!DT5</f>
        <v>0</v>
      </c>
      <c r="W7" s="29">
        <f>CustomerTransactionHistory!ET5</f>
        <v>0</v>
      </c>
      <c r="X7" s="30">
        <f>CustomerTransactionHistory!ES5</f>
        <v>0</v>
      </c>
      <c r="Y7" s="30">
        <f t="shared" ref="Y7:Y28" si="5">W7-X7</f>
        <v>0</v>
      </c>
      <c r="Z7" s="31">
        <f>CustomerTransactionHistory!EU5</f>
        <v>0</v>
      </c>
      <c r="AA7" s="29">
        <f>CustomerTransactionHistory!FU5</f>
        <v>0</v>
      </c>
      <c r="AB7" s="30">
        <v>320000</v>
      </c>
      <c r="AC7" s="30">
        <f t="shared" ref="AC7:AC28" si="6">AA7-AB7</f>
        <v>-320000</v>
      </c>
      <c r="AD7" s="31">
        <f>CustomerTransactionHistory!FV5</f>
        <v>0</v>
      </c>
      <c r="AE7" s="29">
        <f>CustomerTransactionHistory!GV5</f>
        <v>0</v>
      </c>
      <c r="AF7" s="30">
        <f>CustomerTransactionHistory!GU5</f>
        <v>0</v>
      </c>
      <c r="AG7" s="30">
        <f t="shared" ref="AG7:AG28" si="7">AE7-AF7</f>
        <v>0</v>
      </c>
      <c r="AH7" s="31">
        <f>CustomerTransactionHistory!GW5</f>
        <v>0</v>
      </c>
      <c r="AI7" s="29">
        <f>CustomerTransactionHistory!HW5</f>
        <v>0</v>
      </c>
      <c r="AJ7" s="30">
        <f>CustomerTransactionHistory!HV5</f>
        <v>0</v>
      </c>
      <c r="AK7" s="30">
        <f t="shared" ref="AK7:AK28" si="8">AI7-AJ7</f>
        <v>0</v>
      </c>
      <c r="AL7" s="31">
        <f>CustomerTransactionHistory!HX5</f>
        <v>0</v>
      </c>
      <c r="AM7" s="29">
        <f>CustomerTransactionHistory!IX5</f>
        <v>0</v>
      </c>
      <c r="AN7" s="30">
        <f>CustomerTransactionHistory!IW5</f>
        <v>0</v>
      </c>
      <c r="AO7" s="30">
        <f t="shared" ref="AO7:AO28" si="9">AM7-AN7</f>
        <v>0</v>
      </c>
      <c r="AP7" s="31">
        <f>CustomerTransactionHistory!IY5</f>
        <v>0</v>
      </c>
      <c r="AQ7" s="29">
        <f>CustomerTransactionHistory!JY5</f>
        <v>0</v>
      </c>
      <c r="AR7" s="30">
        <f>CustomerTransactionHistory!JX5</f>
        <v>0</v>
      </c>
      <c r="AS7" s="30">
        <f t="shared" ref="AS7:AS28" si="10">AQ7-AR7</f>
        <v>0</v>
      </c>
      <c r="AT7" s="31">
        <f>CustomerTransactionHistory!JZ5</f>
        <v>0</v>
      </c>
      <c r="AU7" s="29">
        <f>CustomerTransactionHistory!KZ5</f>
        <v>0</v>
      </c>
      <c r="AV7" s="30">
        <f>CustomerTransactionHistory!KY5</f>
        <v>0</v>
      </c>
      <c r="AW7" s="30">
        <f t="shared" ref="AW7:AW28" si="11">AU7-AV7</f>
        <v>0</v>
      </c>
      <c r="AX7" s="31">
        <f>CustomerTransactionHistory!LA5</f>
        <v>0</v>
      </c>
      <c r="AY7" s="29">
        <f>CustomerTransactionHistory!MA5</f>
        <v>0</v>
      </c>
      <c r="AZ7" s="30">
        <f>CustomerTransactionHistory!LZ5</f>
        <v>0</v>
      </c>
      <c r="BA7" s="30">
        <f t="shared" ref="BA7:BA28" si="12">AY7-AZ7</f>
        <v>0</v>
      </c>
      <c r="BB7" s="31">
        <f>CustomerTransactionHistory!MB5</f>
        <v>0</v>
      </c>
      <c r="BC7" s="29">
        <f>CustomerTransactionHistory!NB5</f>
        <v>0</v>
      </c>
      <c r="BD7" s="30">
        <f>CustomerTransactionHistory!NA5</f>
        <v>0</v>
      </c>
      <c r="BE7" s="30">
        <f t="shared" ref="BE7:BE28" si="13">BC7-BD7</f>
        <v>0</v>
      </c>
      <c r="BF7" s="31">
        <f>CustomerTransactionHistory!NC5</f>
        <v>0</v>
      </c>
      <c r="BG7" s="29">
        <f>CustomerTransactionHistory!OC5</f>
        <v>0</v>
      </c>
      <c r="BH7" s="30">
        <f>CustomerTransactionHistory!OB5</f>
        <v>0</v>
      </c>
      <c r="BI7" s="30">
        <f t="shared" ref="BI7:BI28" si="14">BG7-BH7</f>
        <v>0</v>
      </c>
      <c r="BJ7" s="31">
        <f>CustomerTransactionHistory!OD5</f>
        <v>0</v>
      </c>
      <c r="BK7" s="29">
        <f>CustomerTransactionHistory!PD5</f>
        <v>0</v>
      </c>
      <c r="BL7" s="30">
        <f>CustomerTransactionHistory!PC5</f>
        <v>0</v>
      </c>
      <c r="BM7" s="30">
        <f t="shared" ref="BM7:BM28" si="15">BK7-BL7</f>
        <v>0</v>
      </c>
      <c r="BN7" s="31">
        <f>CustomerTransactionHistory!PE5</f>
        <v>0</v>
      </c>
      <c r="BO7" s="29">
        <f>CustomerTransactionHistory!QE5</f>
        <v>0</v>
      </c>
      <c r="BP7" s="30">
        <f>CustomerTransactionHistory!QD5</f>
        <v>0</v>
      </c>
      <c r="BQ7" s="30">
        <f t="shared" ref="BQ7:BQ28" si="16">BO7-BP7</f>
        <v>0</v>
      </c>
      <c r="BR7" s="31">
        <f>CustomerTransactionHistory!QF5</f>
        <v>0</v>
      </c>
      <c r="BS7" s="29">
        <f>CustomerTransactionHistory!RF5</f>
        <v>0</v>
      </c>
      <c r="BT7" s="30">
        <f>CustomerTransactionHistory!RE5</f>
        <v>0</v>
      </c>
      <c r="BU7" s="30">
        <f t="shared" ref="BU7:BU28" si="17">BS7-BT7</f>
        <v>0</v>
      </c>
      <c r="BV7" s="31">
        <f>CustomerTransactionHistory!RG5</f>
        <v>0</v>
      </c>
      <c r="BW7" s="29">
        <f>CustomerTransactionHistory!TH5</f>
        <v>0</v>
      </c>
      <c r="BX7" s="30">
        <f>CustomerTransactionHistory!TG5</f>
        <v>0</v>
      </c>
      <c r="BY7" s="30">
        <f t="shared" ref="BY7:BY28" si="18">BW7-BX7</f>
        <v>0</v>
      </c>
      <c r="BZ7" s="31">
        <f>CustomerTransactionHistory!TI5</f>
        <v>0</v>
      </c>
      <c r="CA7" s="29">
        <f>CustomerTransactionHistory!UI5</f>
        <v>0</v>
      </c>
      <c r="CB7" s="30">
        <f>CustomerTransactionHistory!UH5</f>
        <v>0</v>
      </c>
      <c r="CC7" s="30">
        <f t="shared" ref="CC7:CC28" si="19">CA7-CB7</f>
        <v>0</v>
      </c>
      <c r="CD7" s="31">
        <f>CustomerTransactionHistory!UJ5</f>
        <v>0</v>
      </c>
      <c r="CE7" s="42">
        <f>SUM(F7,J7,N7,R7,V7,Z7,AD7,AH7,AL7,AP7,AT7,AX7,BB7,BF7,BJ7,BN7,BR7,BV7,BZ7,CD7)</f>
        <v>0</v>
      </c>
    </row>
    <row r="8" spans="1:83" ht="19.5" customHeight="1">
      <c r="A8" s="28">
        <f t="shared" ref="A8:A28" si="20">A7+1</f>
        <v>3</v>
      </c>
      <c r="B8" s="8">
        <f>Others!A4</f>
        <v>0</v>
      </c>
      <c r="C8" s="29">
        <f>CustomerTransactionHistory!O6</f>
        <v>0</v>
      </c>
      <c r="D8" s="30">
        <f>CustomerTransactionHistory!N6</f>
        <v>0</v>
      </c>
      <c r="E8" s="30">
        <f t="shared" si="0"/>
        <v>0</v>
      </c>
      <c r="F8" s="31">
        <f>CustomerTransactionHistory!P6</f>
        <v>0</v>
      </c>
      <c r="G8" s="29">
        <f>CustomerTransactionHistory!AP6</f>
        <v>0</v>
      </c>
      <c r="H8" s="30">
        <f>CustomerTransactionHistory!AO6</f>
        <v>0</v>
      </c>
      <c r="I8" s="34">
        <f t="shared" si="1"/>
        <v>0</v>
      </c>
      <c r="J8" s="31">
        <f>CustomerTransactionHistory!AQ6</f>
        <v>0</v>
      </c>
      <c r="K8" s="29">
        <f>CustomerTransactionHistory!BQ6</f>
        <v>0</v>
      </c>
      <c r="L8" s="30">
        <f>CustomerTransactionHistory!BP6</f>
        <v>0</v>
      </c>
      <c r="M8" s="30">
        <f t="shared" si="2"/>
        <v>0</v>
      </c>
      <c r="N8" s="31">
        <f>CustomerTransactionHistory!BR6</f>
        <v>0</v>
      </c>
      <c r="O8" s="29">
        <f>CustomerTransactionHistory!CR6</f>
        <v>0</v>
      </c>
      <c r="P8" s="30">
        <f>CustomerTransactionHistory!CQ6</f>
        <v>0</v>
      </c>
      <c r="Q8" s="30">
        <f t="shared" si="3"/>
        <v>0</v>
      </c>
      <c r="R8" s="31">
        <f>CustomerTransactionHistory!CS6</f>
        <v>0</v>
      </c>
      <c r="S8" s="29">
        <f>CustomerTransactionHistory!DS6</f>
        <v>0</v>
      </c>
      <c r="T8" s="30">
        <f>CustomerTransactionHistory!DR6</f>
        <v>0</v>
      </c>
      <c r="U8" s="30">
        <f t="shared" si="4"/>
        <v>0</v>
      </c>
      <c r="V8" s="31">
        <f>CustomerTransactionHistory!DT6</f>
        <v>0</v>
      </c>
      <c r="W8" s="29">
        <f>CustomerTransactionHistory!ET6</f>
        <v>0</v>
      </c>
      <c r="X8" s="30">
        <f>CustomerTransactionHistory!ES6</f>
        <v>0</v>
      </c>
      <c r="Y8" s="30">
        <f t="shared" si="5"/>
        <v>0</v>
      </c>
      <c r="Z8" s="31">
        <f>CustomerTransactionHistory!EU6</f>
        <v>0</v>
      </c>
      <c r="AA8" s="29">
        <f>CustomerTransactionHistory!FU6</f>
        <v>0</v>
      </c>
      <c r="AB8" s="30">
        <f>CustomerTransactionHistory!FT6</f>
        <v>0</v>
      </c>
      <c r="AC8" s="30">
        <f t="shared" si="6"/>
        <v>0</v>
      </c>
      <c r="AD8" s="31">
        <f>CustomerTransactionHistory!FV6</f>
        <v>0</v>
      </c>
      <c r="AE8" s="29">
        <f>CustomerTransactionHistory!GV6</f>
        <v>0</v>
      </c>
      <c r="AF8" s="30">
        <f>CustomerTransactionHistory!GU6</f>
        <v>0</v>
      </c>
      <c r="AG8" s="30">
        <f t="shared" si="7"/>
        <v>0</v>
      </c>
      <c r="AH8" s="31">
        <f>CustomerTransactionHistory!GW6</f>
        <v>0</v>
      </c>
      <c r="AI8" s="29">
        <f>CustomerTransactionHistory!HW6</f>
        <v>0</v>
      </c>
      <c r="AJ8" s="30">
        <f>CustomerTransactionHistory!HV6</f>
        <v>0</v>
      </c>
      <c r="AK8" s="30">
        <f t="shared" si="8"/>
        <v>0</v>
      </c>
      <c r="AL8" s="31">
        <f>CustomerTransactionHistory!HX6</f>
        <v>0</v>
      </c>
      <c r="AM8" s="29">
        <f>CustomerTransactionHistory!IX6</f>
        <v>0</v>
      </c>
      <c r="AN8" s="30">
        <f>CustomerTransactionHistory!IW6</f>
        <v>0</v>
      </c>
      <c r="AO8" s="30">
        <f t="shared" si="9"/>
        <v>0</v>
      </c>
      <c r="AP8" s="31">
        <f>CustomerTransactionHistory!IY6</f>
        <v>0</v>
      </c>
      <c r="AQ8" s="29">
        <f>CustomerTransactionHistory!JY6</f>
        <v>0</v>
      </c>
      <c r="AR8" s="30">
        <f>CustomerTransactionHistory!JX6</f>
        <v>0</v>
      </c>
      <c r="AS8" s="30">
        <f t="shared" si="10"/>
        <v>0</v>
      </c>
      <c r="AT8" s="31">
        <f>CustomerTransactionHistory!JZ6</f>
        <v>0</v>
      </c>
      <c r="AU8" s="29">
        <f>CustomerTransactionHistory!KZ6</f>
        <v>0</v>
      </c>
      <c r="AV8" s="30">
        <f>CustomerTransactionHistory!KY6</f>
        <v>0</v>
      </c>
      <c r="AW8" s="30">
        <f t="shared" si="11"/>
        <v>0</v>
      </c>
      <c r="AX8" s="31">
        <f>CustomerTransactionHistory!LA6</f>
        <v>0</v>
      </c>
      <c r="AY8" s="29">
        <f>CustomerTransactionHistory!MA6</f>
        <v>0</v>
      </c>
      <c r="AZ8" s="30">
        <f>CustomerTransactionHistory!LZ6</f>
        <v>0</v>
      </c>
      <c r="BA8" s="30">
        <f t="shared" si="12"/>
        <v>0</v>
      </c>
      <c r="BB8" s="31">
        <f>CustomerTransactionHistory!MB6</f>
        <v>0</v>
      </c>
      <c r="BC8" s="29">
        <f>CustomerTransactionHistory!NB6</f>
        <v>0</v>
      </c>
      <c r="BD8" s="30">
        <f>CustomerTransactionHistory!NA6</f>
        <v>0</v>
      </c>
      <c r="BE8" s="30">
        <f t="shared" si="13"/>
        <v>0</v>
      </c>
      <c r="BF8" s="31">
        <f>CustomerTransactionHistory!NC6</f>
        <v>0</v>
      </c>
      <c r="BG8" s="29">
        <f>CustomerTransactionHistory!OC6</f>
        <v>0</v>
      </c>
      <c r="BH8" s="30">
        <f>CustomerTransactionHistory!OB6</f>
        <v>0</v>
      </c>
      <c r="BI8" s="30">
        <f t="shared" si="14"/>
        <v>0</v>
      </c>
      <c r="BJ8" s="31">
        <f>CustomerTransactionHistory!OD6</f>
        <v>0</v>
      </c>
      <c r="BK8" s="29">
        <f>CustomerTransactionHistory!PD6</f>
        <v>0</v>
      </c>
      <c r="BL8" s="30">
        <f>CustomerTransactionHistory!PC6</f>
        <v>0</v>
      </c>
      <c r="BM8" s="30">
        <f t="shared" si="15"/>
        <v>0</v>
      </c>
      <c r="BN8" s="31">
        <f>CustomerTransactionHistory!PE6</f>
        <v>0</v>
      </c>
      <c r="BO8" s="29">
        <f>CustomerTransactionHistory!QE6</f>
        <v>0</v>
      </c>
      <c r="BP8" s="30">
        <f>CustomerTransactionHistory!QD6</f>
        <v>0</v>
      </c>
      <c r="BQ8" s="30">
        <f t="shared" si="16"/>
        <v>0</v>
      </c>
      <c r="BR8" s="31">
        <f>CustomerTransactionHistory!QF6</f>
        <v>0</v>
      </c>
      <c r="BS8" s="29">
        <f>CustomerTransactionHistory!RF6</f>
        <v>0</v>
      </c>
      <c r="BT8" s="30">
        <f>CustomerTransactionHistory!RE6</f>
        <v>0</v>
      </c>
      <c r="BU8" s="30">
        <f t="shared" si="17"/>
        <v>0</v>
      </c>
      <c r="BV8" s="31">
        <f>CustomerTransactionHistory!RG6</f>
        <v>0</v>
      </c>
      <c r="BW8" s="29">
        <f>CustomerTransactionHistory!TH6</f>
        <v>0</v>
      </c>
      <c r="BX8" s="30">
        <f>CustomerTransactionHistory!TG6</f>
        <v>0</v>
      </c>
      <c r="BY8" s="30">
        <f t="shared" si="18"/>
        <v>0</v>
      </c>
      <c r="BZ8" s="31">
        <f>CustomerTransactionHistory!TI6</f>
        <v>0</v>
      </c>
      <c r="CA8" s="29">
        <f>CustomerTransactionHistory!UI6</f>
        <v>0</v>
      </c>
      <c r="CB8" s="30">
        <f>CustomerTransactionHistory!UH6</f>
        <v>0</v>
      </c>
      <c r="CC8" s="30">
        <f t="shared" si="19"/>
        <v>0</v>
      </c>
      <c r="CD8" s="31">
        <f>CustomerTransactionHistory!UJ6</f>
        <v>0</v>
      </c>
      <c r="CE8" s="42">
        <f t="shared" ref="CE8:CE28" si="21">SUM(F8,J8,N8,R8,V8,Z8,AD8,AH8,AL8,AP8,AT8,AX8,BB8,BF8,BJ8,BN8,BR8,BV8,BZ8,CD8)</f>
        <v>0</v>
      </c>
    </row>
    <row r="9" spans="1:83" ht="19.5" customHeight="1">
      <c r="A9" s="28">
        <f t="shared" si="20"/>
        <v>4</v>
      </c>
      <c r="B9" s="8">
        <f>Others!A5</f>
        <v>0</v>
      </c>
      <c r="C9" s="29">
        <f>CustomerTransactionHistory!O7</f>
        <v>0</v>
      </c>
      <c r="D9" s="30">
        <f>CustomerTransactionHistory!N7</f>
        <v>0</v>
      </c>
      <c r="E9" s="30">
        <f t="shared" si="0"/>
        <v>0</v>
      </c>
      <c r="F9" s="31">
        <f>CustomerTransactionHistory!P7</f>
        <v>0</v>
      </c>
      <c r="G9" s="29">
        <f>CustomerTransactionHistory!AP7</f>
        <v>0</v>
      </c>
      <c r="H9" s="30">
        <f>CustomerTransactionHistory!AO7</f>
        <v>0</v>
      </c>
      <c r="I9" s="34">
        <f t="shared" si="1"/>
        <v>0</v>
      </c>
      <c r="J9" s="31">
        <f>CustomerTransactionHistory!AQ7</f>
        <v>0</v>
      </c>
      <c r="K9" s="29">
        <f>CustomerTransactionHistory!BQ7</f>
        <v>0</v>
      </c>
      <c r="L9" s="30">
        <f>CustomerTransactionHistory!BP7</f>
        <v>0</v>
      </c>
      <c r="M9" s="30">
        <f t="shared" si="2"/>
        <v>0</v>
      </c>
      <c r="N9" s="31">
        <f>CustomerTransactionHistory!BR7</f>
        <v>0</v>
      </c>
      <c r="O9" s="29">
        <f>CustomerTransactionHistory!CR7</f>
        <v>0</v>
      </c>
      <c r="P9" s="30">
        <f>CustomerTransactionHistory!CQ7</f>
        <v>0</v>
      </c>
      <c r="Q9" s="30">
        <f t="shared" si="3"/>
        <v>0</v>
      </c>
      <c r="R9" s="31">
        <f>CustomerTransactionHistory!CS7</f>
        <v>0</v>
      </c>
      <c r="S9" s="29">
        <f>CustomerTransactionHistory!DS7</f>
        <v>0</v>
      </c>
      <c r="T9" s="30">
        <f>CustomerTransactionHistory!DR7</f>
        <v>0</v>
      </c>
      <c r="U9" s="30">
        <f t="shared" si="4"/>
        <v>0</v>
      </c>
      <c r="V9" s="31">
        <f>CustomerTransactionHistory!DT7</f>
        <v>0</v>
      </c>
      <c r="W9" s="29">
        <f>CustomerTransactionHistory!ET7</f>
        <v>0</v>
      </c>
      <c r="X9" s="30">
        <f>CustomerTransactionHistory!ES7</f>
        <v>0</v>
      </c>
      <c r="Y9" s="30">
        <f t="shared" si="5"/>
        <v>0</v>
      </c>
      <c r="Z9" s="31">
        <f>CustomerTransactionHistory!EU7</f>
        <v>0</v>
      </c>
      <c r="AA9" s="29">
        <f>CustomerTransactionHistory!FU7</f>
        <v>0</v>
      </c>
      <c r="AB9" s="30">
        <f>CustomerTransactionHistory!FT7</f>
        <v>0</v>
      </c>
      <c r="AC9" s="30">
        <f t="shared" si="6"/>
        <v>0</v>
      </c>
      <c r="AD9" s="31">
        <f>CustomerTransactionHistory!FV7</f>
        <v>0</v>
      </c>
      <c r="AE9" s="29">
        <f>CustomerTransactionHistory!GV7</f>
        <v>0</v>
      </c>
      <c r="AF9" s="30">
        <f>CustomerTransactionHistory!GU7</f>
        <v>0</v>
      </c>
      <c r="AG9" s="30">
        <f t="shared" si="7"/>
        <v>0</v>
      </c>
      <c r="AH9" s="31">
        <f>CustomerTransactionHistory!GW7</f>
        <v>0</v>
      </c>
      <c r="AI9" s="29">
        <f>CustomerTransactionHistory!HW7</f>
        <v>0</v>
      </c>
      <c r="AJ9" s="30">
        <f>CustomerTransactionHistory!HV7</f>
        <v>0</v>
      </c>
      <c r="AK9" s="30">
        <f t="shared" si="8"/>
        <v>0</v>
      </c>
      <c r="AL9" s="31">
        <f>CustomerTransactionHistory!HX7</f>
        <v>0</v>
      </c>
      <c r="AM9" s="29">
        <f>CustomerTransactionHistory!IX7</f>
        <v>0</v>
      </c>
      <c r="AN9" s="30">
        <f>CustomerTransactionHistory!IW7</f>
        <v>0</v>
      </c>
      <c r="AO9" s="30">
        <f t="shared" si="9"/>
        <v>0</v>
      </c>
      <c r="AP9" s="31">
        <f>CustomerTransactionHistory!IY7</f>
        <v>0</v>
      </c>
      <c r="AQ9" s="29">
        <f>CustomerTransactionHistory!JY7</f>
        <v>0</v>
      </c>
      <c r="AR9" s="30">
        <f>CustomerTransactionHistory!JX7</f>
        <v>0</v>
      </c>
      <c r="AS9" s="30">
        <f t="shared" si="10"/>
        <v>0</v>
      </c>
      <c r="AT9" s="31">
        <f>CustomerTransactionHistory!JZ7</f>
        <v>0</v>
      </c>
      <c r="AU9" s="29">
        <f>CustomerTransactionHistory!KZ7</f>
        <v>0</v>
      </c>
      <c r="AV9" s="30">
        <f>CustomerTransactionHistory!KY7</f>
        <v>0</v>
      </c>
      <c r="AW9" s="30">
        <f t="shared" si="11"/>
        <v>0</v>
      </c>
      <c r="AX9" s="31">
        <f>CustomerTransactionHistory!LA7</f>
        <v>0</v>
      </c>
      <c r="AY9" s="29">
        <f>CustomerTransactionHistory!MA7</f>
        <v>0</v>
      </c>
      <c r="AZ9" s="30">
        <f>CustomerTransactionHistory!LZ7</f>
        <v>0</v>
      </c>
      <c r="BA9" s="30">
        <f t="shared" si="12"/>
        <v>0</v>
      </c>
      <c r="BB9" s="31">
        <f>CustomerTransactionHistory!MB7</f>
        <v>0</v>
      </c>
      <c r="BC9" s="29">
        <f>CustomerTransactionHistory!NB7</f>
        <v>0</v>
      </c>
      <c r="BD9" s="30">
        <f>CustomerTransactionHistory!NA7</f>
        <v>0</v>
      </c>
      <c r="BE9" s="30">
        <f t="shared" si="13"/>
        <v>0</v>
      </c>
      <c r="BF9" s="31">
        <f>CustomerTransactionHistory!NC7</f>
        <v>0</v>
      </c>
      <c r="BG9" s="29">
        <f>CustomerTransactionHistory!OC7</f>
        <v>0</v>
      </c>
      <c r="BH9" s="30">
        <f>CustomerTransactionHistory!OB7</f>
        <v>0</v>
      </c>
      <c r="BI9" s="30">
        <f t="shared" si="14"/>
        <v>0</v>
      </c>
      <c r="BJ9" s="31">
        <f>CustomerTransactionHistory!OD7</f>
        <v>0</v>
      </c>
      <c r="BK9" s="29">
        <f>CustomerTransactionHistory!PD7</f>
        <v>0</v>
      </c>
      <c r="BL9" s="30">
        <f>CustomerTransactionHistory!PC7</f>
        <v>0</v>
      </c>
      <c r="BM9" s="30">
        <f t="shared" si="15"/>
        <v>0</v>
      </c>
      <c r="BN9" s="31">
        <f>CustomerTransactionHistory!PE7</f>
        <v>0</v>
      </c>
      <c r="BO9" s="29">
        <f>CustomerTransactionHistory!QE7</f>
        <v>0</v>
      </c>
      <c r="BP9" s="30">
        <f>CustomerTransactionHistory!QD7</f>
        <v>0</v>
      </c>
      <c r="BQ9" s="30">
        <f t="shared" si="16"/>
        <v>0</v>
      </c>
      <c r="BR9" s="31">
        <f>CustomerTransactionHistory!QF7</f>
        <v>0</v>
      </c>
      <c r="BS9" s="29">
        <f>CustomerTransactionHistory!RF7</f>
        <v>0</v>
      </c>
      <c r="BT9" s="30">
        <f>CustomerTransactionHistory!RE7</f>
        <v>0</v>
      </c>
      <c r="BU9" s="30">
        <f t="shared" si="17"/>
        <v>0</v>
      </c>
      <c r="BV9" s="31">
        <f>CustomerTransactionHistory!RG7</f>
        <v>0</v>
      </c>
      <c r="BW9" s="29">
        <f>CustomerTransactionHistory!TH7</f>
        <v>0</v>
      </c>
      <c r="BX9" s="30">
        <f>CustomerTransactionHistory!TG7</f>
        <v>0</v>
      </c>
      <c r="BY9" s="30">
        <f t="shared" si="18"/>
        <v>0</v>
      </c>
      <c r="BZ9" s="31">
        <f>CustomerTransactionHistory!TI7</f>
        <v>0</v>
      </c>
      <c r="CA9" s="29">
        <f>CustomerTransactionHistory!UI7</f>
        <v>0</v>
      </c>
      <c r="CB9" s="30">
        <f>CustomerTransactionHistory!UH7</f>
        <v>0</v>
      </c>
      <c r="CC9" s="30">
        <f t="shared" si="19"/>
        <v>0</v>
      </c>
      <c r="CD9" s="31">
        <f>CustomerTransactionHistory!UJ7</f>
        <v>0</v>
      </c>
      <c r="CE9" s="42">
        <f t="shared" si="21"/>
        <v>0</v>
      </c>
    </row>
    <row r="10" spans="1:83" ht="19.5" customHeight="1">
      <c r="A10" s="28">
        <f t="shared" si="20"/>
        <v>5</v>
      </c>
      <c r="B10" s="8">
        <f>Others!A6</f>
        <v>0</v>
      </c>
      <c r="C10" s="29">
        <f>CustomerTransactionHistory!O8</f>
        <v>0</v>
      </c>
      <c r="D10" s="30">
        <f>CustomerTransactionHistory!N8</f>
        <v>0</v>
      </c>
      <c r="E10" s="30">
        <f t="shared" si="0"/>
        <v>0</v>
      </c>
      <c r="F10" s="31">
        <f>CustomerTransactionHistory!P8</f>
        <v>0</v>
      </c>
      <c r="G10" s="29">
        <f>CustomerTransactionHistory!AP8</f>
        <v>0</v>
      </c>
      <c r="H10" s="30">
        <f>CustomerTransactionHistory!AO8</f>
        <v>0</v>
      </c>
      <c r="I10" s="34">
        <f t="shared" si="1"/>
        <v>0</v>
      </c>
      <c r="J10" s="31">
        <f>CustomerTransactionHistory!AQ8</f>
        <v>0</v>
      </c>
      <c r="K10" s="29">
        <f>CustomerTransactionHistory!BQ8</f>
        <v>0</v>
      </c>
      <c r="L10" s="30">
        <f>CustomerTransactionHistory!BP8</f>
        <v>0</v>
      </c>
      <c r="M10" s="30">
        <f t="shared" si="2"/>
        <v>0</v>
      </c>
      <c r="N10" s="31">
        <f>CustomerTransactionHistory!BR8</f>
        <v>0</v>
      </c>
      <c r="O10" s="29">
        <f>CustomerTransactionHistory!CR8</f>
        <v>0</v>
      </c>
      <c r="P10" s="30">
        <f>CustomerTransactionHistory!CQ8</f>
        <v>0</v>
      </c>
      <c r="Q10" s="30">
        <f t="shared" si="3"/>
        <v>0</v>
      </c>
      <c r="R10" s="31">
        <f>CustomerTransactionHistory!CS8</f>
        <v>0</v>
      </c>
      <c r="S10" s="29">
        <f>CustomerTransactionHistory!DS8</f>
        <v>0</v>
      </c>
      <c r="T10" s="30">
        <f>CustomerTransactionHistory!DR8</f>
        <v>0</v>
      </c>
      <c r="U10" s="30">
        <f t="shared" si="4"/>
        <v>0</v>
      </c>
      <c r="V10" s="31">
        <f>CustomerTransactionHistory!DT8</f>
        <v>0</v>
      </c>
      <c r="W10" s="29">
        <f>CustomerTransactionHistory!ET8</f>
        <v>0</v>
      </c>
      <c r="X10" s="30">
        <f>CustomerTransactionHistory!ES8</f>
        <v>0</v>
      </c>
      <c r="Y10" s="30">
        <f t="shared" si="5"/>
        <v>0</v>
      </c>
      <c r="Z10" s="31">
        <f>CustomerTransactionHistory!EU8</f>
        <v>0</v>
      </c>
      <c r="AA10" s="29">
        <f>CustomerTransactionHistory!FU8</f>
        <v>0</v>
      </c>
      <c r="AB10" s="30">
        <f>CustomerTransactionHistory!FT8</f>
        <v>0</v>
      </c>
      <c r="AC10" s="30">
        <f t="shared" si="6"/>
        <v>0</v>
      </c>
      <c r="AD10" s="31">
        <f>CustomerTransactionHistory!FV8</f>
        <v>0</v>
      </c>
      <c r="AE10" s="29">
        <f>CustomerTransactionHistory!GV8</f>
        <v>0</v>
      </c>
      <c r="AF10" s="30">
        <f>CustomerTransactionHistory!GU8</f>
        <v>0</v>
      </c>
      <c r="AG10" s="30">
        <f t="shared" si="7"/>
        <v>0</v>
      </c>
      <c r="AH10" s="31">
        <f>CustomerTransactionHistory!GW8</f>
        <v>0</v>
      </c>
      <c r="AI10" s="29">
        <f>CustomerTransactionHistory!HW8</f>
        <v>0</v>
      </c>
      <c r="AJ10" s="30">
        <f>CustomerTransactionHistory!HV8</f>
        <v>0</v>
      </c>
      <c r="AK10" s="30">
        <f t="shared" si="8"/>
        <v>0</v>
      </c>
      <c r="AL10" s="31">
        <f>CustomerTransactionHistory!HX8</f>
        <v>0</v>
      </c>
      <c r="AM10" s="29">
        <f>CustomerTransactionHistory!IX8</f>
        <v>0</v>
      </c>
      <c r="AN10" s="30">
        <f>CustomerTransactionHistory!IW8</f>
        <v>0</v>
      </c>
      <c r="AO10" s="30">
        <f t="shared" si="9"/>
        <v>0</v>
      </c>
      <c r="AP10" s="31">
        <f>CustomerTransactionHistory!IY8</f>
        <v>0</v>
      </c>
      <c r="AQ10" s="29">
        <f>CustomerTransactionHistory!JY8</f>
        <v>0</v>
      </c>
      <c r="AR10" s="30">
        <f>CustomerTransactionHistory!JX8</f>
        <v>0</v>
      </c>
      <c r="AS10" s="30">
        <f t="shared" si="10"/>
        <v>0</v>
      </c>
      <c r="AT10" s="31">
        <f>CustomerTransactionHistory!JZ8</f>
        <v>0</v>
      </c>
      <c r="AU10" s="29">
        <f>CustomerTransactionHistory!KZ8</f>
        <v>0</v>
      </c>
      <c r="AV10" s="30">
        <f>CustomerTransactionHistory!KY8</f>
        <v>0</v>
      </c>
      <c r="AW10" s="30">
        <f t="shared" si="11"/>
        <v>0</v>
      </c>
      <c r="AX10" s="31">
        <f>CustomerTransactionHistory!LA8</f>
        <v>0</v>
      </c>
      <c r="AY10" s="29">
        <f>CustomerTransactionHistory!MA8</f>
        <v>0</v>
      </c>
      <c r="AZ10" s="30">
        <f>CustomerTransactionHistory!LZ8</f>
        <v>0</v>
      </c>
      <c r="BA10" s="30">
        <f t="shared" si="12"/>
        <v>0</v>
      </c>
      <c r="BB10" s="31">
        <f>CustomerTransactionHistory!MB8</f>
        <v>0</v>
      </c>
      <c r="BC10" s="29">
        <f>CustomerTransactionHistory!NB8</f>
        <v>0</v>
      </c>
      <c r="BD10" s="30">
        <f>CustomerTransactionHistory!NA8</f>
        <v>0</v>
      </c>
      <c r="BE10" s="30">
        <f t="shared" si="13"/>
        <v>0</v>
      </c>
      <c r="BF10" s="31">
        <f>CustomerTransactionHistory!NC8</f>
        <v>0</v>
      </c>
      <c r="BG10" s="29">
        <f>CustomerTransactionHistory!OC8</f>
        <v>0</v>
      </c>
      <c r="BH10" s="30">
        <f>CustomerTransactionHistory!OB8</f>
        <v>0</v>
      </c>
      <c r="BI10" s="30">
        <f t="shared" si="14"/>
        <v>0</v>
      </c>
      <c r="BJ10" s="31">
        <f>CustomerTransactionHistory!OD8</f>
        <v>0</v>
      </c>
      <c r="BK10" s="29">
        <f>CustomerTransactionHistory!PD8</f>
        <v>0</v>
      </c>
      <c r="BL10" s="30">
        <f>CustomerTransactionHistory!PC8</f>
        <v>0</v>
      </c>
      <c r="BM10" s="30">
        <f t="shared" si="15"/>
        <v>0</v>
      </c>
      <c r="BN10" s="31">
        <f>CustomerTransactionHistory!PE8</f>
        <v>0</v>
      </c>
      <c r="BO10" s="29">
        <f>CustomerTransactionHistory!QE8</f>
        <v>0</v>
      </c>
      <c r="BP10" s="30">
        <f>CustomerTransactionHistory!QD8</f>
        <v>0</v>
      </c>
      <c r="BQ10" s="30">
        <f t="shared" si="16"/>
        <v>0</v>
      </c>
      <c r="BR10" s="31">
        <f>CustomerTransactionHistory!QF8</f>
        <v>0</v>
      </c>
      <c r="BS10" s="29">
        <f>CustomerTransactionHistory!RF8</f>
        <v>0</v>
      </c>
      <c r="BT10" s="30">
        <f>CustomerTransactionHistory!RE8</f>
        <v>0</v>
      </c>
      <c r="BU10" s="30">
        <f t="shared" si="17"/>
        <v>0</v>
      </c>
      <c r="BV10" s="31">
        <f>CustomerTransactionHistory!RG8</f>
        <v>0</v>
      </c>
      <c r="BW10" s="29">
        <f>CustomerTransactionHistory!TH8</f>
        <v>0</v>
      </c>
      <c r="BX10" s="30">
        <f>CustomerTransactionHistory!TG8</f>
        <v>0</v>
      </c>
      <c r="BY10" s="30">
        <f t="shared" si="18"/>
        <v>0</v>
      </c>
      <c r="BZ10" s="31">
        <f>CustomerTransactionHistory!TI8</f>
        <v>0</v>
      </c>
      <c r="CA10" s="29">
        <f>CustomerTransactionHistory!UI8</f>
        <v>0</v>
      </c>
      <c r="CB10" s="30">
        <f>CustomerTransactionHistory!UH8</f>
        <v>0</v>
      </c>
      <c r="CC10" s="30">
        <f t="shared" si="19"/>
        <v>0</v>
      </c>
      <c r="CD10" s="31">
        <f>CustomerTransactionHistory!UJ8</f>
        <v>0</v>
      </c>
      <c r="CE10" s="42">
        <f t="shared" si="21"/>
        <v>0</v>
      </c>
    </row>
    <row r="11" spans="1:83" ht="19.5" customHeight="1">
      <c r="A11" s="28">
        <f t="shared" si="20"/>
        <v>6</v>
      </c>
      <c r="B11" s="8">
        <f>Others!A7</f>
        <v>0</v>
      </c>
      <c r="C11" s="29">
        <f>CustomerTransactionHistory!O9</f>
        <v>0</v>
      </c>
      <c r="D11" s="30">
        <f>CustomerTransactionHistory!N9</f>
        <v>0</v>
      </c>
      <c r="E11" s="30">
        <f t="shared" si="0"/>
        <v>0</v>
      </c>
      <c r="F11" s="31">
        <f>CustomerTransactionHistory!P9</f>
        <v>0</v>
      </c>
      <c r="G11" s="29">
        <f>CustomerTransactionHistory!AP9</f>
        <v>0</v>
      </c>
      <c r="H11" s="30">
        <f>CustomerTransactionHistory!AO9</f>
        <v>0</v>
      </c>
      <c r="I11" s="34">
        <f t="shared" si="1"/>
        <v>0</v>
      </c>
      <c r="J11" s="31">
        <f>CustomerTransactionHistory!AQ9</f>
        <v>0</v>
      </c>
      <c r="K11" s="29">
        <f>CustomerTransactionHistory!BQ9</f>
        <v>0</v>
      </c>
      <c r="L11" s="30">
        <f>CustomerTransactionHistory!BP9</f>
        <v>0</v>
      </c>
      <c r="M11" s="30">
        <f t="shared" si="2"/>
        <v>0</v>
      </c>
      <c r="N11" s="31">
        <f>CustomerTransactionHistory!BR9</f>
        <v>0</v>
      </c>
      <c r="O11" s="29">
        <f>CustomerTransactionHistory!CR9</f>
        <v>0</v>
      </c>
      <c r="P11" s="30">
        <f>CustomerTransactionHistory!CQ9</f>
        <v>0</v>
      </c>
      <c r="Q11" s="30">
        <f t="shared" si="3"/>
        <v>0</v>
      </c>
      <c r="R11" s="31">
        <f>CustomerTransactionHistory!CS9</f>
        <v>0</v>
      </c>
      <c r="S11" s="29">
        <f>CustomerTransactionHistory!DS9</f>
        <v>0</v>
      </c>
      <c r="T11" s="30">
        <f>CustomerTransactionHistory!DR9</f>
        <v>0</v>
      </c>
      <c r="U11" s="30">
        <f t="shared" si="4"/>
        <v>0</v>
      </c>
      <c r="V11" s="31">
        <f>CustomerTransactionHistory!DT9</f>
        <v>0</v>
      </c>
      <c r="W11" s="29">
        <f>CustomerTransactionHistory!ET9</f>
        <v>0</v>
      </c>
      <c r="X11" s="30">
        <f>CustomerTransactionHistory!ES9</f>
        <v>0</v>
      </c>
      <c r="Y11" s="30">
        <f t="shared" si="5"/>
        <v>0</v>
      </c>
      <c r="Z11" s="31">
        <f>CustomerTransactionHistory!EU9</f>
        <v>0</v>
      </c>
      <c r="AA11" s="29">
        <f>CustomerTransactionHistory!FU9</f>
        <v>0</v>
      </c>
      <c r="AB11" s="30">
        <f>CustomerTransactionHistory!FT9</f>
        <v>0</v>
      </c>
      <c r="AC11" s="30">
        <f t="shared" si="6"/>
        <v>0</v>
      </c>
      <c r="AD11" s="31">
        <f>CustomerTransactionHistory!FV9</f>
        <v>0</v>
      </c>
      <c r="AE11" s="29">
        <f>CustomerTransactionHistory!GV9</f>
        <v>0</v>
      </c>
      <c r="AF11" s="30">
        <f>CustomerTransactionHistory!GU9</f>
        <v>0</v>
      </c>
      <c r="AG11" s="30">
        <f t="shared" si="7"/>
        <v>0</v>
      </c>
      <c r="AH11" s="31">
        <f>CustomerTransactionHistory!GW9</f>
        <v>0</v>
      </c>
      <c r="AI11" s="29">
        <f>CustomerTransactionHistory!HW9</f>
        <v>0</v>
      </c>
      <c r="AJ11" s="30">
        <f>CustomerTransactionHistory!HV9</f>
        <v>0</v>
      </c>
      <c r="AK11" s="30">
        <f t="shared" si="8"/>
        <v>0</v>
      </c>
      <c r="AL11" s="31">
        <f>CustomerTransactionHistory!HX9</f>
        <v>0</v>
      </c>
      <c r="AM11" s="29">
        <f>CustomerTransactionHistory!IX9</f>
        <v>0</v>
      </c>
      <c r="AN11" s="30">
        <f>CustomerTransactionHistory!IW9</f>
        <v>0</v>
      </c>
      <c r="AO11" s="30">
        <f t="shared" si="9"/>
        <v>0</v>
      </c>
      <c r="AP11" s="31">
        <f>CustomerTransactionHistory!IY9</f>
        <v>0</v>
      </c>
      <c r="AQ11" s="29">
        <f>CustomerTransactionHistory!JY9</f>
        <v>0</v>
      </c>
      <c r="AR11" s="30">
        <f>CustomerTransactionHistory!JX9</f>
        <v>0</v>
      </c>
      <c r="AS11" s="30">
        <f t="shared" si="10"/>
        <v>0</v>
      </c>
      <c r="AT11" s="31">
        <f>CustomerTransactionHistory!JZ9</f>
        <v>0</v>
      </c>
      <c r="AU11" s="29">
        <f>CustomerTransactionHistory!KZ9</f>
        <v>0</v>
      </c>
      <c r="AV11" s="30">
        <f>CustomerTransactionHistory!KY9</f>
        <v>0</v>
      </c>
      <c r="AW11" s="30">
        <f t="shared" si="11"/>
        <v>0</v>
      </c>
      <c r="AX11" s="31">
        <f>CustomerTransactionHistory!LA9</f>
        <v>0</v>
      </c>
      <c r="AY11" s="29">
        <f>CustomerTransactionHistory!MA9</f>
        <v>0</v>
      </c>
      <c r="AZ11" s="30">
        <f>CustomerTransactionHistory!LZ9</f>
        <v>0</v>
      </c>
      <c r="BA11" s="30">
        <f t="shared" si="12"/>
        <v>0</v>
      </c>
      <c r="BB11" s="31">
        <f>CustomerTransactionHistory!MB9</f>
        <v>0</v>
      </c>
      <c r="BC11" s="29">
        <f>CustomerTransactionHistory!NB9</f>
        <v>0</v>
      </c>
      <c r="BD11" s="30">
        <f>CustomerTransactionHistory!NA9</f>
        <v>0</v>
      </c>
      <c r="BE11" s="30">
        <f t="shared" si="13"/>
        <v>0</v>
      </c>
      <c r="BF11" s="31">
        <f>CustomerTransactionHistory!NC9</f>
        <v>0</v>
      </c>
      <c r="BG11" s="29">
        <f>CustomerTransactionHistory!OC9</f>
        <v>0</v>
      </c>
      <c r="BH11" s="30">
        <f>CustomerTransactionHistory!OB9</f>
        <v>0</v>
      </c>
      <c r="BI11" s="30">
        <f t="shared" si="14"/>
        <v>0</v>
      </c>
      <c r="BJ11" s="31">
        <f>CustomerTransactionHistory!OD9</f>
        <v>0</v>
      </c>
      <c r="BK11" s="29">
        <f>CustomerTransactionHistory!PD9</f>
        <v>0</v>
      </c>
      <c r="BL11" s="30">
        <f>CustomerTransactionHistory!PC9</f>
        <v>0</v>
      </c>
      <c r="BM11" s="30">
        <f t="shared" si="15"/>
        <v>0</v>
      </c>
      <c r="BN11" s="31">
        <f>CustomerTransactionHistory!PE9</f>
        <v>0</v>
      </c>
      <c r="BO11" s="29">
        <f>CustomerTransactionHistory!QE9</f>
        <v>0</v>
      </c>
      <c r="BP11" s="30">
        <f>CustomerTransactionHistory!QD9</f>
        <v>0</v>
      </c>
      <c r="BQ11" s="30">
        <f t="shared" si="16"/>
        <v>0</v>
      </c>
      <c r="BR11" s="31">
        <f>CustomerTransactionHistory!QF9</f>
        <v>0</v>
      </c>
      <c r="BS11" s="29">
        <f>CustomerTransactionHistory!RF9</f>
        <v>0</v>
      </c>
      <c r="BT11" s="30">
        <f>CustomerTransactionHistory!RE9</f>
        <v>0</v>
      </c>
      <c r="BU11" s="30">
        <f t="shared" si="17"/>
        <v>0</v>
      </c>
      <c r="BV11" s="31">
        <f>CustomerTransactionHistory!RG9</f>
        <v>0</v>
      </c>
      <c r="BW11" s="29">
        <f>CustomerTransactionHistory!TH9</f>
        <v>0</v>
      </c>
      <c r="BX11" s="30">
        <f>CustomerTransactionHistory!TG9</f>
        <v>0</v>
      </c>
      <c r="BY11" s="30">
        <f t="shared" si="18"/>
        <v>0</v>
      </c>
      <c r="BZ11" s="31">
        <f>CustomerTransactionHistory!TI9</f>
        <v>0</v>
      </c>
      <c r="CA11" s="29">
        <f>CustomerTransactionHistory!UI9</f>
        <v>0</v>
      </c>
      <c r="CB11" s="30">
        <f>CustomerTransactionHistory!UH9</f>
        <v>0</v>
      </c>
      <c r="CC11" s="30">
        <f t="shared" si="19"/>
        <v>0</v>
      </c>
      <c r="CD11" s="31">
        <f>CustomerTransactionHistory!UJ9</f>
        <v>0</v>
      </c>
      <c r="CE11" s="42">
        <f t="shared" si="21"/>
        <v>0</v>
      </c>
    </row>
    <row r="12" spans="1:83" ht="19.5" customHeight="1">
      <c r="A12" s="28">
        <f t="shared" si="20"/>
        <v>7</v>
      </c>
      <c r="B12" s="8">
        <f>Others!A8</f>
        <v>0</v>
      </c>
      <c r="C12" s="29">
        <f>CustomerTransactionHistory!O10</f>
        <v>0</v>
      </c>
      <c r="D12" s="30">
        <f>CustomerTransactionHistory!N10</f>
        <v>0</v>
      </c>
      <c r="E12" s="30">
        <f t="shared" si="0"/>
        <v>0</v>
      </c>
      <c r="F12" s="31">
        <f>CustomerTransactionHistory!P10</f>
        <v>0</v>
      </c>
      <c r="G12" s="29">
        <f>CustomerTransactionHistory!AP10</f>
        <v>0</v>
      </c>
      <c r="H12" s="30">
        <f>CustomerTransactionHistory!AO10</f>
        <v>0</v>
      </c>
      <c r="I12" s="34">
        <f t="shared" si="1"/>
        <v>0</v>
      </c>
      <c r="J12" s="31">
        <f>CustomerTransactionHistory!AQ10</f>
        <v>0</v>
      </c>
      <c r="K12" s="29">
        <f>CustomerTransactionHistory!BQ10</f>
        <v>0</v>
      </c>
      <c r="L12" s="30">
        <f>CustomerTransactionHistory!BP10</f>
        <v>0</v>
      </c>
      <c r="M12" s="30">
        <f t="shared" si="2"/>
        <v>0</v>
      </c>
      <c r="N12" s="31">
        <f>CustomerTransactionHistory!BR10</f>
        <v>0</v>
      </c>
      <c r="O12" s="29">
        <f>CustomerTransactionHistory!CR10</f>
        <v>0</v>
      </c>
      <c r="P12" s="30">
        <f>CustomerTransactionHistory!CQ10</f>
        <v>0</v>
      </c>
      <c r="Q12" s="30">
        <f t="shared" si="3"/>
        <v>0</v>
      </c>
      <c r="R12" s="31">
        <f>CustomerTransactionHistory!CS10</f>
        <v>0</v>
      </c>
      <c r="S12" s="29">
        <f>CustomerTransactionHistory!DS10</f>
        <v>0</v>
      </c>
      <c r="T12" s="30">
        <f>CustomerTransactionHistory!DR10</f>
        <v>0</v>
      </c>
      <c r="U12" s="30">
        <f t="shared" si="4"/>
        <v>0</v>
      </c>
      <c r="V12" s="31">
        <f>CustomerTransactionHistory!DT10</f>
        <v>0</v>
      </c>
      <c r="W12" s="29">
        <f>CustomerTransactionHistory!ET10</f>
        <v>0</v>
      </c>
      <c r="X12" s="30">
        <f>CustomerTransactionHistory!ES10</f>
        <v>0</v>
      </c>
      <c r="Y12" s="30">
        <f t="shared" si="5"/>
        <v>0</v>
      </c>
      <c r="Z12" s="31">
        <f>CustomerTransactionHistory!EU10</f>
        <v>0</v>
      </c>
      <c r="AA12" s="29">
        <f>CustomerTransactionHistory!FU10</f>
        <v>0</v>
      </c>
      <c r="AB12" s="30">
        <f>CustomerTransactionHistory!FT10</f>
        <v>0</v>
      </c>
      <c r="AC12" s="30">
        <f t="shared" si="6"/>
        <v>0</v>
      </c>
      <c r="AD12" s="31">
        <f>CustomerTransactionHistory!FV10</f>
        <v>0</v>
      </c>
      <c r="AE12" s="29">
        <f>CustomerTransactionHistory!GV10</f>
        <v>0</v>
      </c>
      <c r="AF12" s="30">
        <f>CustomerTransactionHistory!GU10</f>
        <v>0</v>
      </c>
      <c r="AG12" s="30">
        <f t="shared" si="7"/>
        <v>0</v>
      </c>
      <c r="AH12" s="31">
        <f>CustomerTransactionHistory!GW10</f>
        <v>0</v>
      </c>
      <c r="AI12" s="29">
        <f>CustomerTransactionHistory!HW10</f>
        <v>0</v>
      </c>
      <c r="AJ12" s="30">
        <f>CustomerTransactionHistory!HV10</f>
        <v>0</v>
      </c>
      <c r="AK12" s="30">
        <f t="shared" si="8"/>
        <v>0</v>
      </c>
      <c r="AL12" s="31">
        <f>CustomerTransactionHistory!HX10</f>
        <v>0</v>
      </c>
      <c r="AM12" s="29">
        <f>CustomerTransactionHistory!IX10</f>
        <v>0</v>
      </c>
      <c r="AN12" s="30">
        <f>CustomerTransactionHistory!IW10</f>
        <v>0</v>
      </c>
      <c r="AO12" s="30">
        <f t="shared" si="9"/>
        <v>0</v>
      </c>
      <c r="AP12" s="31">
        <f>CustomerTransactionHistory!IY10</f>
        <v>0</v>
      </c>
      <c r="AQ12" s="29">
        <f>CustomerTransactionHistory!JY10</f>
        <v>0</v>
      </c>
      <c r="AR12" s="30">
        <f>CustomerTransactionHistory!JX10</f>
        <v>0</v>
      </c>
      <c r="AS12" s="30">
        <f t="shared" si="10"/>
        <v>0</v>
      </c>
      <c r="AT12" s="31">
        <f>CustomerTransactionHistory!JZ10</f>
        <v>0</v>
      </c>
      <c r="AU12" s="29">
        <f>CustomerTransactionHistory!KZ10</f>
        <v>0</v>
      </c>
      <c r="AV12" s="30">
        <f>CustomerTransactionHistory!KY10</f>
        <v>0</v>
      </c>
      <c r="AW12" s="30">
        <f t="shared" si="11"/>
        <v>0</v>
      </c>
      <c r="AX12" s="31">
        <f>CustomerTransactionHistory!LA10</f>
        <v>0</v>
      </c>
      <c r="AY12" s="29">
        <f>CustomerTransactionHistory!MA10</f>
        <v>0</v>
      </c>
      <c r="AZ12" s="30">
        <f>CustomerTransactionHistory!LZ10</f>
        <v>0</v>
      </c>
      <c r="BA12" s="30">
        <f t="shared" si="12"/>
        <v>0</v>
      </c>
      <c r="BB12" s="31">
        <f>CustomerTransactionHistory!MB10</f>
        <v>0</v>
      </c>
      <c r="BC12" s="29">
        <f>CustomerTransactionHistory!NB10</f>
        <v>0</v>
      </c>
      <c r="BD12" s="30">
        <f>CustomerTransactionHistory!NA10</f>
        <v>0</v>
      </c>
      <c r="BE12" s="30">
        <f t="shared" si="13"/>
        <v>0</v>
      </c>
      <c r="BF12" s="31">
        <f>CustomerTransactionHistory!NC10</f>
        <v>0</v>
      </c>
      <c r="BG12" s="29">
        <f>CustomerTransactionHistory!OC10</f>
        <v>0</v>
      </c>
      <c r="BH12" s="30">
        <f>CustomerTransactionHistory!OB10</f>
        <v>0</v>
      </c>
      <c r="BI12" s="30">
        <f t="shared" si="14"/>
        <v>0</v>
      </c>
      <c r="BJ12" s="31">
        <f>CustomerTransactionHistory!OD10</f>
        <v>0</v>
      </c>
      <c r="BK12" s="29">
        <f>CustomerTransactionHistory!PD10</f>
        <v>0</v>
      </c>
      <c r="BL12" s="30">
        <f>CustomerTransactionHistory!PC10</f>
        <v>0</v>
      </c>
      <c r="BM12" s="30">
        <f t="shared" si="15"/>
        <v>0</v>
      </c>
      <c r="BN12" s="31">
        <f>CustomerTransactionHistory!PE10</f>
        <v>0</v>
      </c>
      <c r="BO12" s="29">
        <f>CustomerTransactionHistory!QE10</f>
        <v>0</v>
      </c>
      <c r="BP12" s="30">
        <f>CustomerTransactionHistory!QD10</f>
        <v>0</v>
      </c>
      <c r="BQ12" s="30">
        <f t="shared" si="16"/>
        <v>0</v>
      </c>
      <c r="BR12" s="31">
        <f>CustomerTransactionHistory!QF10</f>
        <v>0</v>
      </c>
      <c r="BS12" s="29">
        <f>CustomerTransactionHistory!RF10</f>
        <v>0</v>
      </c>
      <c r="BT12" s="30">
        <f>CustomerTransactionHistory!RE10</f>
        <v>0</v>
      </c>
      <c r="BU12" s="30">
        <f t="shared" si="17"/>
        <v>0</v>
      </c>
      <c r="BV12" s="31">
        <f>CustomerTransactionHistory!RG10</f>
        <v>0</v>
      </c>
      <c r="BW12" s="29">
        <f>CustomerTransactionHistory!TH10</f>
        <v>0</v>
      </c>
      <c r="BX12" s="30">
        <f>CustomerTransactionHistory!TG10</f>
        <v>0</v>
      </c>
      <c r="BY12" s="30">
        <f t="shared" si="18"/>
        <v>0</v>
      </c>
      <c r="BZ12" s="31">
        <f>CustomerTransactionHistory!TI10</f>
        <v>0</v>
      </c>
      <c r="CA12" s="29">
        <f>CustomerTransactionHistory!UI10</f>
        <v>0</v>
      </c>
      <c r="CB12" s="30">
        <f>CustomerTransactionHistory!UH10</f>
        <v>0</v>
      </c>
      <c r="CC12" s="30">
        <f t="shared" si="19"/>
        <v>0</v>
      </c>
      <c r="CD12" s="31">
        <f>CustomerTransactionHistory!UJ10</f>
        <v>0</v>
      </c>
      <c r="CE12" s="42">
        <f t="shared" si="21"/>
        <v>0</v>
      </c>
    </row>
    <row r="13" spans="1:83" ht="19.5" customHeight="1">
      <c r="A13" s="28">
        <f t="shared" si="20"/>
        <v>8</v>
      </c>
      <c r="B13" s="8">
        <f>Others!A9</f>
        <v>0</v>
      </c>
      <c r="C13" s="29">
        <f>CustomerTransactionHistory!O11</f>
        <v>0</v>
      </c>
      <c r="D13" s="30">
        <f>CustomerTransactionHistory!N11</f>
        <v>0</v>
      </c>
      <c r="E13" s="30">
        <f t="shared" si="0"/>
        <v>0</v>
      </c>
      <c r="F13" s="31">
        <f>CustomerTransactionHistory!P11</f>
        <v>0</v>
      </c>
      <c r="G13" s="29">
        <f>CustomerTransactionHistory!AP11</f>
        <v>0</v>
      </c>
      <c r="H13" s="30">
        <f>CustomerTransactionHistory!AO11</f>
        <v>0</v>
      </c>
      <c r="I13" s="34">
        <f t="shared" si="1"/>
        <v>0</v>
      </c>
      <c r="J13" s="31">
        <f>CustomerTransactionHistory!AQ11</f>
        <v>0</v>
      </c>
      <c r="K13" s="29">
        <f>CustomerTransactionHistory!BQ11</f>
        <v>0</v>
      </c>
      <c r="L13" s="30">
        <f>CustomerTransactionHistory!BP11</f>
        <v>0</v>
      </c>
      <c r="M13" s="30">
        <f t="shared" si="2"/>
        <v>0</v>
      </c>
      <c r="N13" s="31">
        <f>CustomerTransactionHistory!BR11</f>
        <v>0</v>
      </c>
      <c r="O13" s="29">
        <f>CustomerTransactionHistory!CR11</f>
        <v>0</v>
      </c>
      <c r="P13" s="30">
        <f>CustomerTransactionHistory!CQ11</f>
        <v>0</v>
      </c>
      <c r="Q13" s="30">
        <f t="shared" si="3"/>
        <v>0</v>
      </c>
      <c r="R13" s="31">
        <f>CustomerTransactionHistory!CS11</f>
        <v>0</v>
      </c>
      <c r="S13" s="29">
        <f>CustomerTransactionHistory!DS11</f>
        <v>0</v>
      </c>
      <c r="T13" s="30">
        <f>CustomerTransactionHistory!DR11</f>
        <v>0</v>
      </c>
      <c r="U13" s="30">
        <f t="shared" si="4"/>
        <v>0</v>
      </c>
      <c r="V13" s="31">
        <f>CustomerTransactionHistory!DT11</f>
        <v>0</v>
      </c>
      <c r="W13" s="29">
        <f>CustomerTransactionHistory!ET11</f>
        <v>0</v>
      </c>
      <c r="X13" s="30">
        <f>CustomerTransactionHistory!ES11</f>
        <v>0</v>
      </c>
      <c r="Y13" s="30">
        <f t="shared" si="5"/>
        <v>0</v>
      </c>
      <c r="Z13" s="31">
        <f>CustomerTransactionHistory!EU11</f>
        <v>0</v>
      </c>
      <c r="AA13" s="29">
        <f>CustomerTransactionHistory!FU11</f>
        <v>0</v>
      </c>
      <c r="AB13" s="30">
        <f>CustomerTransactionHistory!FT11</f>
        <v>0</v>
      </c>
      <c r="AC13" s="30">
        <f t="shared" si="6"/>
        <v>0</v>
      </c>
      <c r="AD13" s="31">
        <f>CustomerTransactionHistory!FV11</f>
        <v>0</v>
      </c>
      <c r="AE13" s="29">
        <f>CustomerTransactionHistory!GV11</f>
        <v>0</v>
      </c>
      <c r="AF13" s="30">
        <f>CustomerTransactionHistory!GU11</f>
        <v>0</v>
      </c>
      <c r="AG13" s="30">
        <f t="shared" si="7"/>
        <v>0</v>
      </c>
      <c r="AH13" s="31">
        <f>CustomerTransactionHistory!GW11</f>
        <v>0</v>
      </c>
      <c r="AI13" s="29">
        <f>CustomerTransactionHistory!HW11</f>
        <v>0</v>
      </c>
      <c r="AJ13" s="30">
        <f>CustomerTransactionHistory!HV11</f>
        <v>0</v>
      </c>
      <c r="AK13" s="30">
        <f t="shared" si="8"/>
        <v>0</v>
      </c>
      <c r="AL13" s="31">
        <f>CustomerTransactionHistory!HX11</f>
        <v>0</v>
      </c>
      <c r="AM13" s="29">
        <f>CustomerTransactionHistory!IX11</f>
        <v>0</v>
      </c>
      <c r="AN13" s="30">
        <f>CustomerTransactionHistory!IW11</f>
        <v>0</v>
      </c>
      <c r="AO13" s="30">
        <f t="shared" si="9"/>
        <v>0</v>
      </c>
      <c r="AP13" s="31">
        <f>CustomerTransactionHistory!IY11</f>
        <v>0</v>
      </c>
      <c r="AQ13" s="29">
        <f>CustomerTransactionHistory!JY11</f>
        <v>0</v>
      </c>
      <c r="AR13" s="30">
        <f>CustomerTransactionHistory!JX11</f>
        <v>0</v>
      </c>
      <c r="AS13" s="30">
        <f t="shared" si="10"/>
        <v>0</v>
      </c>
      <c r="AT13" s="31">
        <f>CustomerTransactionHistory!JZ11</f>
        <v>0</v>
      </c>
      <c r="AU13" s="29">
        <f>CustomerTransactionHistory!KZ11</f>
        <v>0</v>
      </c>
      <c r="AV13" s="30">
        <f>CustomerTransactionHistory!KY11</f>
        <v>0</v>
      </c>
      <c r="AW13" s="30">
        <f t="shared" si="11"/>
        <v>0</v>
      </c>
      <c r="AX13" s="31">
        <f>CustomerTransactionHistory!LA11</f>
        <v>0</v>
      </c>
      <c r="AY13" s="29">
        <f>CustomerTransactionHistory!MA11</f>
        <v>0</v>
      </c>
      <c r="AZ13" s="30">
        <f>CustomerTransactionHistory!LZ11</f>
        <v>0</v>
      </c>
      <c r="BA13" s="30">
        <f t="shared" si="12"/>
        <v>0</v>
      </c>
      <c r="BB13" s="31">
        <f>CustomerTransactionHistory!MB11</f>
        <v>0</v>
      </c>
      <c r="BC13" s="29">
        <f>CustomerTransactionHistory!NB11</f>
        <v>0</v>
      </c>
      <c r="BD13" s="30">
        <f>CustomerTransactionHistory!NA11</f>
        <v>0</v>
      </c>
      <c r="BE13" s="30">
        <f t="shared" si="13"/>
        <v>0</v>
      </c>
      <c r="BF13" s="31">
        <f>CustomerTransactionHistory!NC11</f>
        <v>0</v>
      </c>
      <c r="BG13" s="29">
        <f>CustomerTransactionHistory!OC11</f>
        <v>0</v>
      </c>
      <c r="BH13" s="30">
        <f>CustomerTransactionHistory!OB11</f>
        <v>0</v>
      </c>
      <c r="BI13" s="30">
        <f t="shared" si="14"/>
        <v>0</v>
      </c>
      <c r="BJ13" s="31">
        <f>CustomerTransactionHistory!OD11</f>
        <v>0</v>
      </c>
      <c r="BK13" s="29">
        <f>CustomerTransactionHistory!PD11</f>
        <v>0</v>
      </c>
      <c r="BL13" s="30">
        <f>CustomerTransactionHistory!PC11</f>
        <v>0</v>
      </c>
      <c r="BM13" s="30">
        <f t="shared" si="15"/>
        <v>0</v>
      </c>
      <c r="BN13" s="31">
        <f>CustomerTransactionHistory!PE11</f>
        <v>0</v>
      </c>
      <c r="BO13" s="29">
        <f>CustomerTransactionHistory!QE11</f>
        <v>0</v>
      </c>
      <c r="BP13" s="30">
        <f>CustomerTransactionHistory!QD11</f>
        <v>0</v>
      </c>
      <c r="BQ13" s="30">
        <f t="shared" si="16"/>
        <v>0</v>
      </c>
      <c r="BR13" s="31">
        <f>CustomerTransactionHistory!QF11</f>
        <v>0</v>
      </c>
      <c r="BS13" s="29">
        <f>CustomerTransactionHistory!RF11</f>
        <v>0</v>
      </c>
      <c r="BT13" s="30">
        <f>CustomerTransactionHistory!RE11</f>
        <v>0</v>
      </c>
      <c r="BU13" s="30">
        <f t="shared" si="17"/>
        <v>0</v>
      </c>
      <c r="BV13" s="31">
        <f>CustomerTransactionHistory!RG11</f>
        <v>0</v>
      </c>
      <c r="BW13" s="29">
        <f>CustomerTransactionHistory!TH11</f>
        <v>0</v>
      </c>
      <c r="BX13" s="30">
        <f>CustomerTransactionHistory!TG11</f>
        <v>0</v>
      </c>
      <c r="BY13" s="30">
        <f t="shared" si="18"/>
        <v>0</v>
      </c>
      <c r="BZ13" s="31">
        <f>CustomerTransactionHistory!TI11</f>
        <v>0</v>
      </c>
      <c r="CA13" s="29">
        <f>CustomerTransactionHistory!UI11</f>
        <v>0</v>
      </c>
      <c r="CB13" s="30">
        <f>CustomerTransactionHistory!UH11</f>
        <v>0</v>
      </c>
      <c r="CC13" s="30">
        <f t="shared" si="19"/>
        <v>0</v>
      </c>
      <c r="CD13" s="31">
        <f>CustomerTransactionHistory!UJ11</f>
        <v>0</v>
      </c>
      <c r="CE13" s="42">
        <f t="shared" si="21"/>
        <v>0</v>
      </c>
    </row>
    <row r="14" spans="1:83" ht="19.5" customHeight="1">
      <c r="A14" s="28">
        <f t="shared" si="20"/>
        <v>9</v>
      </c>
      <c r="B14" s="8">
        <f>Others!A10</f>
        <v>0</v>
      </c>
      <c r="C14" s="29">
        <f>CustomerTransactionHistory!O12</f>
        <v>0</v>
      </c>
      <c r="D14" s="30">
        <f>CustomerTransactionHistory!N12</f>
        <v>0</v>
      </c>
      <c r="E14" s="30">
        <f t="shared" si="0"/>
        <v>0</v>
      </c>
      <c r="F14" s="31">
        <f>CustomerTransactionHistory!P12</f>
        <v>0</v>
      </c>
      <c r="G14" s="29">
        <f>CustomerTransactionHistory!AP12</f>
        <v>0</v>
      </c>
      <c r="H14" s="30">
        <f>CustomerTransactionHistory!AO12</f>
        <v>0</v>
      </c>
      <c r="I14" s="34">
        <f t="shared" si="1"/>
        <v>0</v>
      </c>
      <c r="J14" s="31">
        <f>CustomerTransactionHistory!AQ12</f>
        <v>0</v>
      </c>
      <c r="K14" s="29">
        <f>CustomerTransactionHistory!BQ12</f>
        <v>0</v>
      </c>
      <c r="L14" s="30">
        <f>CustomerTransactionHistory!BP12</f>
        <v>0</v>
      </c>
      <c r="M14" s="30">
        <f t="shared" si="2"/>
        <v>0</v>
      </c>
      <c r="N14" s="31">
        <f>CustomerTransactionHistory!BR12</f>
        <v>0</v>
      </c>
      <c r="O14" s="29">
        <f>CustomerTransactionHistory!CR12</f>
        <v>0</v>
      </c>
      <c r="P14" s="30">
        <f>CustomerTransactionHistory!CQ12</f>
        <v>0</v>
      </c>
      <c r="Q14" s="30">
        <f t="shared" si="3"/>
        <v>0</v>
      </c>
      <c r="R14" s="31">
        <f>CustomerTransactionHistory!CS12</f>
        <v>0</v>
      </c>
      <c r="S14" s="29">
        <f>CustomerTransactionHistory!DS12</f>
        <v>0</v>
      </c>
      <c r="T14" s="30">
        <f>CustomerTransactionHistory!DR12</f>
        <v>0</v>
      </c>
      <c r="U14" s="30">
        <f t="shared" si="4"/>
        <v>0</v>
      </c>
      <c r="V14" s="31">
        <f>CustomerTransactionHistory!DT12</f>
        <v>0</v>
      </c>
      <c r="W14" s="29">
        <f>CustomerTransactionHistory!ET12</f>
        <v>0</v>
      </c>
      <c r="X14" s="30">
        <f>CustomerTransactionHistory!ES12</f>
        <v>0</v>
      </c>
      <c r="Y14" s="30">
        <f t="shared" si="5"/>
        <v>0</v>
      </c>
      <c r="Z14" s="31">
        <f>CustomerTransactionHistory!EU12</f>
        <v>0</v>
      </c>
      <c r="AA14" s="29">
        <f>CustomerTransactionHistory!FU12</f>
        <v>0</v>
      </c>
      <c r="AB14" s="30">
        <f>CustomerTransactionHistory!FT12</f>
        <v>0</v>
      </c>
      <c r="AC14" s="30">
        <f t="shared" si="6"/>
        <v>0</v>
      </c>
      <c r="AD14" s="31">
        <f>CustomerTransactionHistory!FV12</f>
        <v>0</v>
      </c>
      <c r="AE14" s="29">
        <f>CustomerTransactionHistory!GV12</f>
        <v>0</v>
      </c>
      <c r="AF14" s="30">
        <f>CustomerTransactionHistory!GU12</f>
        <v>0</v>
      </c>
      <c r="AG14" s="30">
        <f t="shared" si="7"/>
        <v>0</v>
      </c>
      <c r="AH14" s="31">
        <f>CustomerTransactionHistory!GW12</f>
        <v>0</v>
      </c>
      <c r="AI14" s="29">
        <f>CustomerTransactionHistory!HW12</f>
        <v>0</v>
      </c>
      <c r="AJ14" s="30">
        <f>CustomerTransactionHistory!HV12</f>
        <v>0</v>
      </c>
      <c r="AK14" s="30">
        <f t="shared" si="8"/>
        <v>0</v>
      </c>
      <c r="AL14" s="31">
        <f>CustomerTransactionHistory!HX12</f>
        <v>0</v>
      </c>
      <c r="AM14" s="29">
        <f>CustomerTransactionHistory!IX12</f>
        <v>0</v>
      </c>
      <c r="AN14" s="30">
        <f>CustomerTransactionHistory!IW12</f>
        <v>0</v>
      </c>
      <c r="AO14" s="30">
        <f t="shared" si="9"/>
        <v>0</v>
      </c>
      <c r="AP14" s="31">
        <f>CustomerTransactionHistory!IY12</f>
        <v>0</v>
      </c>
      <c r="AQ14" s="29">
        <f>CustomerTransactionHistory!JY12</f>
        <v>0</v>
      </c>
      <c r="AR14" s="30">
        <f>CustomerTransactionHistory!JX12</f>
        <v>0</v>
      </c>
      <c r="AS14" s="30">
        <f t="shared" si="10"/>
        <v>0</v>
      </c>
      <c r="AT14" s="31">
        <f>CustomerTransactionHistory!JZ12</f>
        <v>0</v>
      </c>
      <c r="AU14" s="29">
        <f>CustomerTransactionHistory!KZ12</f>
        <v>0</v>
      </c>
      <c r="AV14" s="30">
        <f>CustomerTransactionHistory!KY12</f>
        <v>0</v>
      </c>
      <c r="AW14" s="30">
        <f t="shared" si="11"/>
        <v>0</v>
      </c>
      <c r="AX14" s="31">
        <f>CustomerTransactionHistory!LA12</f>
        <v>0</v>
      </c>
      <c r="AY14" s="29">
        <f>CustomerTransactionHistory!MA12</f>
        <v>0</v>
      </c>
      <c r="AZ14" s="30">
        <f>CustomerTransactionHistory!LZ12</f>
        <v>0</v>
      </c>
      <c r="BA14" s="30">
        <f t="shared" si="12"/>
        <v>0</v>
      </c>
      <c r="BB14" s="31">
        <f>CustomerTransactionHistory!MB12</f>
        <v>0</v>
      </c>
      <c r="BC14" s="29">
        <f>CustomerTransactionHistory!NB12</f>
        <v>0</v>
      </c>
      <c r="BD14" s="30">
        <f>CustomerTransactionHistory!NA12</f>
        <v>0</v>
      </c>
      <c r="BE14" s="30">
        <f t="shared" si="13"/>
        <v>0</v>
      </c>
      <c r="BF14" s="31">
        <f>CustomerTransactionHistory!NC12</f>
        <v>0</v>
      </c>
      <c r="BG14" s="29">
        <f>CustomerTransactionHistory!OC12</f>
        <v>0</v>
      </c>
      <c r="BH14" s="30">
        <f>CustomerTransactionHistory!OB12</f>
        <v>0</v>
      </c>
      <c r="BI14" s="30">
        <f t="shared" si="14"/>
        <v>0</v>
      </c>
      <c r="BJ14" s="31">
        <f>CustomerTransactionHistory!OD12</f>
        <v>0</v>
      </c>
      <c r="BK14" s="29">
        <f>CustomerTransactionHistory!PD12</f>
        <v>0</v>
      </c>
      <c r="BL14" s="30">
        <f>CustomerTransactionHistory!PC12</f>
        <v>0</v>
      </c>
      <c r="BM14" s="30">
        <f t="shared" si="15"/>
        <v>0</v>
      </c>
      <c r="BN14" s="31">
        <f>CustomerTransactionHistory!PE12</f>
        <v>0</v>
      </c>
      <c r="BO14" s="29">
        <f>CustomerTransactionHistory!QE12</f>
        <v>0</v>
      </c>
      <c r="BP14" s="30">
        <f>CustomerTransactionHistory!QD12</f>
        <v>0</v>
      </c>
      <c r="BQ14" s="30">
        <f t="shared" si="16"/>
        <v>0</v>
      </c>
      <c r="BR14" s="31">
        <f>CustomerTransactionHistory!QF12</f>
        <v>0</v>
      </c>
      <c r="BS14" s="29">
        <f>CustomerTransactionHistory!RF12</f>
        <v>0</v>
      </c>
      <c r="BT14" s="30">
        <f>CustomerTransactionHistory!RE12</f>
        <v>0</v>
      </c>
      <c r="BU14" s="30">
        <f t="shared" si="17"/>
        <v>0</v>
      </c>
      <c r="BV14" s="31">
        <f>CustomerTransactionHistory!RG12</f>
        <v>0</v>
      </c>
      <c r="BW14" s="29">
        <f>CustomerTransactionHistory!TH12</f>
        <v>0</v>
      </c>
      <c r="BX14" s="30">
        <f>CustomerTransactionHistory!TG12</f>
        <v>0</v>
      </c>
      <c r="BY14" s="30">
        <f t="shared" si="18"/>
        <v>0</v>
      </c>
      <c r="BZ14" s="31">
        <f>CustomerTransactionHistory!TI12</f>
        <v>0</v>
      </c>
      <c r="CA14" s="29">
        <f>CustomerTransactionHistory!UI12</f>
        <v>0</v>
      </c>
      <c r="CB14" s="30">
        <f>CustomerTransactionHistory!UH12</f>
        <v>0</v>
      </c>
      <c r="CC14" s="30">
        <f t="shared" si="19"/>
        <v>0</v>
      </c>
      <c r="CD14" s="31">
        <f>CustomerTransactionHistory!UJ12</f>
        <v>0</v>
      </c>
      <c r="CE14" s="42">
        <f t="shared" si="21"/>
        <v>0</v>
      </c>
    </row>
    <row r="15" spans="1:83" ht="19.5" customHeight="1">
      <c r="A15" s="28">
        <f t="shared" si="20"/>
        <v>10</v>
      </c>
      <c r="B15" s="8">
        <f>Others!A11</f>
        <v>0</v>
      </c>
      <c r="C15" s="29">
        <f>CustomerTransactionHistory!O13</f>
        <v>0</v>
      </c>
      <c r="D15" s="30">
        <f>CustomerTransactionHistory!N13</f>
        <v>0</v>
      </c>
      <c r="E15" s="30">
        <f t="shared" si="0"/>
        <v>0</v>
      </c>
      <c r="F15" s="31">
        <f>CustomerTransactionHistory!P13</f>
        <v>0</v>
      </c>
      <c r="G15" s="29">
        <f>CustomerTransactionHistory!AP13</f>
        <v>0</v>
      </c>
      <c r="H15" s="30">
        <f>CustomerTransactionHistory!AO13</f>
        <v>0</v>
      </c>
      <c r="I15" s="34">
        <f t="shared" si="1"/>
        <v>0</v>
      </c>
      <c r="J15" s="31">
        <f>CustomerTransactionHistory!AQ13</f>
        <v>0</v>
      </c>
      <c r="K15" s="29">
        <f>CustomerTransactionHistory!BQ13</f>
        <v>0</v>
      </c>
      <c r="L15" s="30">
        <f>CustomerTransactionHistory!BP13</f>
        <v>0</v>
      </c>
      <c r="M15" s="30">
        <f t="shared" si="2"/>
        <v>0</v>
      </c>
      <c r="N15" s="31">
        <f>CustomerTransactionHistory!BR13</f>
        <v>0</v>
      </c>
      <c r="O15" s="29">
        <f>CustomerTransactionHistory!CR13</f>
        <v>0</v>
      </c>
      <c r="P15" s="30">
        <f>CustomerTransactionHistory!CQ13</f>
        <v>0</v>
      </c>
      <c r="Q15" s="30">
        <f t="shared" si="3"/>
        <v>0</v>
      </c>
      <c r="R15" s="31">
        <f>CustomerTransactionHistory!CS13</f>
        <v>0</v>
      </c>
      <c r="S15" s="29">
        <f>CustomerTransactionHistory!DS13</f>
        <v>0</v>
      </c>
      <c r="T15" s="30">
        <f>CustomerTransactionHistory!DR13</f>
        <v>0</v>
      </c>
      <c r="U15" s="30">
        <f t="shared" si="4"/>
        <v>0</v>
      </c>
      <c r="V15" s="31">
        <f>CustomerTransactionHistory!DT13</f>
        <v>0</v>
      </c>
      <c r="W15" s="29">
        <f>CustomerTransactionHistory!ET13</f>
        <v>0</v>
      </c>
      <c r="X15" s="30">
        <f>CustomerTransactionHistory!ES13</f>
        <v>0</v>
      </c>
      <c r="Y15" s="30">
        <f t="shared" si="5"/>
        <v>0</v>
      </c>
      <c r="Z15" s="31">
        <f>CustomerTransactionHistory!EU13</f>
        <v>0</v>
      </c>
      <c r="AA15" s="29">
        <f>CustomerTransactionHistory!FU13</f>
        <v>0</v>
      </c>
      <c r="AB15" s="30">
        <f>CustomerTransactionHistory!FT13</f>
        <v>0</v>
      </c>
      <c r="AC15" s="30">
        <f t="shared" si="6"/>
        <v>0</v>
      </c>
      <c r="AD15" s="31">
        <f>CustomerTransactionHistory!FV13</f>
        <v>0</v>
      </c>
      <c r="AE15" s="29">
        <f>CustomerTransactionHistory!GV13</f>
        <v>0</v>
      </c>
      <c r="AF15" s="30">
        <f>CustomerTransactionHistory!GU13</f>
        <v>0</v>
      </c>
      <c r="AG15" s="30">
        <f t="shared" si="7"/>
        <v>0</v>
      </c>
      <c r="AH15" s="31">
        <f>CustomerTransactionHistory!GW13</f>
        <v>0</v>
      </c>
      <c r="AI15" s="29">
        <f>CustomerTransactionHistory!HW13</f>
        <v>0</v>
      </c>
      <c r="AJ15" s="30">
        <f>CustomerTransactionHistory!HV13</f>
        <v>0</v>
      </c>
      <c r="AK15" s="30">
        <f t="shared" si="8"/>
        <v>0</v>
      </c>
      <c r="AL15" s="31">
        <f>CustomerTransactionHistory!HX13</f>
        <v>0</v>
      </c>
      <c r="AM15" s="29">
        <f>CustomerTransactionHistory!IX13</f>
        <v>0</v>
      </c>
      <c r="AN15" s="30">
        <f>CustomerTransactionHistory!IW13</f>
        <v>0</v>
      </c>
      <c r="AO15" s="30">
        <f t="shared" si="9"/>
        <v>0</v>
      </c>
      <c r="AP15" s="31">
        <f>CustomerTransactionHistory!IY13</f>
        <v>0</v>
      </c>
      <c r="AQ15" s="29">
        <f>CustomerTransactionHistory!JY13</f>
        <v>0</v>
      </c>
      <c r="AR15" s="30">
        <f>CustomerTransactionHistory!JX13</f>
        <v>0</v>
      </c>
      <c r="AS15" s="30">
        <f t="shared" si="10"/>
        <v>0</v>
      </c>
      <c r="AT15" s="31">
        <f>CustomerTransactionHistory!JZ13</f>
        <v>0</v>
      </c>
      <c r="AU15" s="29">
        <f>CustomerTransactionHistory!KZ13</f>
        <v>0</v>
      </c>
      <c r="AV15" s="30">
        <f>CustomerTransactionHistory!KY13</f>
        <v>0</v>
      </c>
      <c r="AW15" s="30">
        <f t="shared" si="11"/>
        <v>0</v>
      </c>
      <c r="AX15" s="31">
        <f>CustomerTransactionHistory!LA13</f>
        <v>0</v>
      </c>
      <c r="AY15" s="29">
        <f>CustomerTransactionHistory!MA13</f>
        <v>0</v>
      </c>
      <c r="AZ15" s="30">
        <f>CustomerTransactionHistory!LZ13</f>
        <v>0</v>
      </c>
      <c r="BA15" s="30">
        <f t="shared" si="12"/>
        <v>0</v>
      </c>
      <c r="BB15" s="31">
        <f>CustomerTransactionHistory!MB13</f>
        <v>0</v>
      </c>
      <c r="BC15" s="29">
        <f>CustomerTransactionHistory!NB13</f>
        <v>0</v>
      </c>
      <c r="BD15" s="30">
        <f>CustomerTransactionHistory!NA13</f>
        <v>0</v>
      </c>
      <c r="BE15" s="30">
        <f t="shared" si="13"/>
        <v>0</v>
      </c>
      <c r="BF15" s="31">
        <f>CustomerTransactionHistory!NC13</f>
        <v>0</v>
      </c>
      <c r="BG15" s="29">
        <f>CustomerTransactionHistory!OC13</f>
        <v>0</v>
      </c>
      <c r="BH15" s="30">
        <f>CustomerTransactionHistory!OB13</f>
        <v>0</v>
      </c>
      <c r="BI15" s="30">
        <f t="shared" si="14"/>
        <v>0</v>
      </c>
      <c r="BJ15" s="31">
        <f>CustomerTransactionHistory!OD13</f>
        <v>0</v>
      </c>
      <c r="BK15" s="29">
        <f>CustomerTransactionHistory!PD13</f>
        <v>0</v>
      </c>
      <c r="BL15" s="30">
        <f>CustomerTransactionHistory!PC13</f>
        <v>0</v>
      </c>
      <c r="BM15" s="30">
        <f t="shared" si="15"/>
        <v>0</v>
      </c>
      <c r="BN15" s="31">
        <f>CustomerTransactionHistory!PE13</f>
        <v>0</v>
      </c>
      <c r="BO15" s="29">
        <f>CustomerTransactionHistory!QE13</f>
        <v>0</v>
      </c>
      <c r="BP15" s="30">
        <f>CustomerTransactionHistory!QD13</f>
        <v>0</v>
      </c>
      <c r="BQ15" s="30">
        <f t="shared" si="16"/>
        <v>0</v>
      </c>
      <c r="BR15" s="31">
        <f>CustomerTransactionHistory!QF13</f>
        <v>0</v>
      </c>
      <c r="BS15" s="29">
        <f>CustomerTransactionHistory!RF13</f>
        <v>0</v>
      </c>
      <c r="BT15" s="30">
        <f>CustomerTransactionHistory!RE13</f>
        <v>0</v>
      </c>
      <c r="BU15" s="30">
        <f t="shared" si="17"/>
        <v>0</v>
      </c>
      <c r="BV15" s="31">
        <f>CustomerTransactionHistory!RG13</f>
        <v>0</v>
      </c>
      <c r="BW15" s="29">
        <f>CustomerTransactionHistory!TH13</f>
        <v>0</v>
      </c>
      <c r="BX15" s="30">
        <f>CustomerTransactionHistory!TG13</f>
        <v>0</v>
      </c>
      <c r="BY15" s="30">
        <f t="shared" si="18"/>
        <v>0</v>
      </c>
      <c r="BZ15" s="31">
        <f>CustomerTransactionHistory!TI13</f>
        <v>0</v>
      </c>
      <c r="CA15" s="29">
        <f>CustomerTransactionHistory!UI13</f>
        <v>0</v>
      </c>
      <c r="CB15" s="30">
        <f>CustomerTransactionHistory!UH13</f>
        <v>0</v>
      </c>
      <c r="CC15" s="30">
        <f t="shared" si="19"/>
        <v>0</v>
      </c>
      <c r="CD15" s="31">
        <f>CustomerTransactionHistory!UJ13</f>
        <v>0</v>
      </c>
      <c r="CE15" s="42">
        <f t="shared" si="21"/>
        <v>0</v>
      </c>
    </row>
    <row r="16" spans="1:83" ht="19.5" customHeight="1">
      <c r="A16" s="28">
        <f t="shared" si="20"/>
        <v>11</v>
      </c>
      <c r="B16" s="8">
        <f>Others!A12</f>
        <v>0</v>
      </c>
      <c r="C16" s="29">
        <f>CustomerTransactionHistory!O14</f>
        <v>0</v>
      </c>
      <c r="D16" s="30">
        <f>CustomerTransactionHistory!N14</f>
        <v>0</v>
      </c>
      <c r="E16" s="30">
        <f t="shared" si="0"/>
        <v>0</v>
      </c>
      <c r="F16" s="31">
        <f>CustomerTransactionHistory!P14</f>
        <v>0</v>
      </c>
      <c r="G16" s="29">
        <f>CustomerTransactionHistory!AP14</f>
        <v>0</v>
      </c>
      <c r="H16" s="30">
        <f>CustomerTransactionHistory!AO14</f>
        <v>0</v>
      </c>
      <c r="I16" s="34">
        <f t="shared" si="1"/>
        <v>0</v>
      </c>
      <c r="J16" s="31">
        <f>CustomerTransactionHistory!AQ14</f>
        <v>0</v>
      </c>
      <c r="K16" s="29">
        <f>CustomerTransactionHistory!BQ14</f>
        <v>0</v>
      </c>
      <c r="L16" s="30">
        <f>CustomerTransactionHistory!BP14</f>
        <v>0</v>
      </c>
      <c r="M16" s="30">
        <f t="shared" si="2"/>
        <v>0</v>
      </c>
      <c r="N16" s="31">
        <f>CustomerTransactionHistory!BR14</f>
        <v>0</v>
      </c>
      <c r="O16" s="29">
        <f>CustomerTransactionHistory!CR14</f>
        <v>0</v>
      </c>
      <c r="P16" s="30">
        <f>CustomerTransactionHistory!CQ14</f>
        <v>0</v>
      </c>
      <c r="Q16" s="30">
        <f t="shared" si="3"/>
        <v>0</v>
      </c>
      <c r="R16" s="31">
        <f>CustomerTransactionHistory!CS14</f>
        <v>0</v>
      </c>
      <c r="S16" s="29">
        <f>CustomerTransactionHistory!DS14</f>
        <v>0</v>
      </c>
      <c r="T16" s="30">
        <f>CustomerTransactionHistory!DR14</f>
        <v>0</v>
      </c>
      <c r="U16" s="30">
        <f t="shared" si="4"/>
        <v>0</v>
      </c>
      <c r="V16" s="31">
        <f>CustomerTransactionHistory!DT14</f>
        <v>0</v>
      </c>
      <c r="W16" s="29">
        <f>CustomerTransactionHistory!ET14</f>
        <v>0</v>
      </c>
      <c r="X16" s="30">
        <f>CustomerTransactionHistory!ES14</f>
        <v>0</v>
      </c>
      <c r="Y16" s="30">
        <f t="shared" si="5"/>
        <v>0</v>
      </c>
      <c r="Z16" s="31">
        <f>CustomerTransactionHistory!EU14</f>
        <v>0</v>
      </c>
      <c r="AA16" s="29">
        <f>CustomerTransactionHistory!FU14</f>
        <v>0</v>
      </c>
      <c r="AB16" s="30">
        <f>CustomerTransactionHistory!FT14</f>
        <v>0</v>
      </c>
      <c r="AC16" s="30">
        <f t="shared" si="6"/>
        <v>0</v>
      </c>
      <c r="AD16" s="31">
        <f>CustomerTransactionHistory!FV14</f>
        <v>0</v>
      </c>
      <c r="AE16" s="29">
        <f>CustomerTransactionHistory!GV14</f>
        <v>0</v>
      </c>
      <c r="AF16" s="30">
        <f>CustomerTransactionHistory!GU14</f>
        <v>0</v>
      </c>
      <c r="AG16" s="30">
        <f t="shared" si="7"/>
        <v>0</v>
      </c>
      <c r="AH16" s="31">
        <f>CustomerTransactionHistory!GW14</f>
        <v>0</v>
      </c>
      <c r="AI16" s="29">
        <f>CustomerTransactionHistory!HW14</f>
        <v>0</v>
      </c>
      <c r="AJ16" s="30">
        <f>CustomerTransactionHistory!HV14</f>
        <v>0</v>
      </c>
      <c r="AK16" s="30">
        <f t="shared" si="8"/>
        <v>0</v>
      </c>
      <c r="AL16" s="31">
        <f>CustomerTransactionHistory!HX14</f>
        <v>0</v>
      </c>
      <c r="AM16" s="29">
        <f>CustomerTransactionHistory!IX14</f>
        <v>0</v>
      </c>
      <c r="AN16" s="30">
        <f>CustomerTransactionHistory!IW14</f>
        <v>0</v>
      </c>
      <c r="AO16" s="30">
        <f t="shared" si="9"/>
        <v>0</v>
      </c>
      <c r="AP16" s="31">
        <f>CustomerTransactionHistory!IY14</f>
        <v>0</v>
      </c>
      <c r="AQ16" s="29">
        <f>CustomerTransactionHistory!JY14</f>
        <v>0</v>
      </c>
      <c r="AR16" s="30">
        <f>CustomerTransactionHistory!JX14</f>
        <v>0</v>
      </c>
      <c r="AS16" s="30">
        <f t="shared" si="10"/>
        <v>0</v>
      </c>
      <c r="AT16" s="31">
        <f>CustomerTransactionHistory!JZ14</f>
        <v>0</v>
      </c>
      <c r="AU16" s="29">
        <f>CustomerTransactionHistory!KZ14</f>
        <v>0</v>
      </c>
      <c r="AV16" s="30">
        <f>CustomerTransactionHistory!KY14</f>
        <v>0</v>
      </c>
      <c r="AW16" s="30">
        <f t="shared" si="11"/>
        <v>0</v>
      </c>
      <c r="AX16" s="31">
        <f>CustomerTransactionHistory!LA14</f>
        <v>0</v>
      </c>
      <c r="AY16" s="29">
        <f>CustomerTransactionHistory!MA14</f>
        <v>0</v>
      </c>
      <c r="AZ16" s="30">
        <f>CustomerTransactionHistory!LZ14</f>
        <v>0</v>
      </c>
      <c r="BA16" s="30">
        <f t="shared" si="12"/>
        <v>0</v>
      </c>
      <c r="BB16" s="31">
        <f>CustomerTransactionHistory!MB14</f>
        <v>0</v>
      </c>
      <c r="BC16" s="29">
        <f>CustomerTransactionHistory!NB14</f>
        <v>0</v>
      </c>
      <c r="BD16" s="30">
        <f>CustomerTransactionHistory!NA14</f>
        <v>0</v>
      </c>
      <c r="BE16" s="30">
        <f t="shared" si="13"/>
        <v>0</v>
      </c>
      <c r="BF16" s="31">
        <f>CustomerTransactionHistory!NC14</f>
        <v>0</v>
      </c>
      <c r="BG16" s="29">
        <f>CustomerTransactionHistory!OC14</f>
        <v>0</v>
      </c>
      <c r="BH16" s="30">
        <f>CustomerTransactionHistory!OB14</f>
        <v>0</v>
      </c>
      <c r="BI16" s="30">
        <f t="shared" si="14"/>
        <v>0</v>
      </c>
      <c r="BJ16" s="31">
        <f>CustomerTransactionHistory!OD14</f>
        <v>0</v>
      </c>
      <c r="BK16" s="29">
        <f>CustomerTransactionHistory!PD14</f>
        <v>0</v>
      </c>
      <c r="BL16" s="30">
        <f>CustomerTransactionHistory!PC14</f>
        <v>0</v>
      </c>
      <c r="BM16" s="30">
        <f t="shared" si="15"/>
        <v>0</v>
      </c>
      <c r="BN16" s="31">
        <f>CustomerTransactionHistory!PE14</f>
        <v>0</v>
      </c>
      <c r="BO16" s="29">
        <f>CustomerTransactionHistory!QE14</f>
        <v>0</v>
      </c>
      <c r="BP16" s="30">
        <f>CustomerTransactionHistory!QD14</f>
        <v>0</v>
      </c>
      <c r="BQ16" s="30">
        <f t="shared" si="16"/>
        <v>0</v>
      </c>
      <c r="BR16" s="31">
        <f>CustomerTransactionHistory!QF14</f>
        <v>0</v>
      </c>
      <c r="BS16" s="29">
        <f>CustomerTransactionHistory!RF14</f>
        <v>0</v>
      </c>
      <c r="BT16" s="30">
        <f>CustomerTransactionHistory!RE14</f>
        <v>0</v>
      </c>
      <c r="BU16" s="30">
        <f t="shared" si="17"/>
        <v>0</v>
      </c>
      <c r="BV16" s="31">
        <f>CustomerTransactionHistory!RG14</f>
        <v>0</v>
      </c>
      <c r="BW16" s="29">
        <f>CustomerTransactionHistory!TH14</f>
        <v>0</v>
      </c>
      <c r="BX16" s="30">
        <f>CustomerTransactionHistory!TG14</f>
        <v>0</v>
      </c>
      <c r="BY16" s="30">
        <f t="shared" si="18"/>
        <v>0</v>
      </c>
      <c r="BZ16" s="31">
        <f>CustomerTransactionHistory!TI14</f>
        <v>0</v>
      </c>
      <c r="CA16" s="29">
        <f>CustomerTransactionHistory!UI14</f>
        <v>0</v>
      </c>
      <c r="CB16" s="30">
        <f>CustomerTransactionHistory!UH14</f>
        <v>0</v>
      </c>
      <c r="CC16" s="30">
        <f t="shared" si="19"/>
        <v>0</v>
      </c>
      <c r="CD16" s="31">
        <f>CustomerTransactionHistory!UJ14</f>
        <v>0</v>
      </c>
      <c r="CE16" s="42">
        <f t="shared" si="21"/>
        <v>0</v>
      </c>
    </row>
    <row r="17" spans="1:83" ht="19.5" customHeight="1">
      <c r="A17" s="28">
        <f t="shared" si="20"/>
        <v>12</v>
      </c>
      <c r="B17" s="8">
        <f>Others!A13</f>
        <v>0</v>
      </c>
      <c r="C17" s="29">
        <f>CustomerTransactionHistory!O15</f>
        <v>0</v>
      </c>
      <c r="D17" s="30">
        <f>CustomerTransactionHistory!N15</f>
        <v>0</v>
      </c>
      <c r="E17" s="30">
        <f t="shared" si="0"/>
        <v>0</v>
      </c>
      <c r="F17" s="31">
        <f>CustomerTransactionHistory!P15</f>
        <v>0</v>
      </c>
      <c r="G17" s="29">
        <f>CustomerTransactionHistory!AP15</f>
        <v>0</v>
      </c>
      <c r="H17" s="30">
        <f>CustomerTransactionHistory!AO15</f>
        <v>0</v>
      </c>
      <c r="I17" s="34">
        <f t="shared" si="1"/>
        <v>0</v>
      </c>
      <c r="J17" s="31">
        <f>CustomerTransactionHistory!AQ15</f>
        <v>0</v>
      </c>
      <c r="K17" s="29">
        <f>CustomerTransactionHistory!BQ15</f>
        <v>0</v>
      </c>
      <c r="L17" s="30">
        <f>CustomerTransactionHistory!BP15</f>
        <v>0</v>
      </c>
      <c r="M17" s="30">
        <f t="shared" si="2"/>
        <v>0</v>
      </c>
      <c r="N17" s="31">
        <f>CustomerTransactionHistory!BR15</f>
        <v>0</v>
      </c>
      <c r="O17" s="29">
        <f>CustomerTransactionHistory!CR15</f>
        <v>0</v>
      </c>
      <c r="P17" s="30">
        <f>CustomerTransactionHistory!CQ15</f>
        <v>0</v>
      </c>
      <c r="Q17" s="30">
        <f t="shared" si="3"/>
        <v>0</v>
      </c>
      <c r="R17" s="31">
        <f>CustomerTransactionHistory!CS15</f>
        <v>0</v>
      </c>
      <c r="S17" s="29">
        <f>CustomerTransactionHistory!DS15</f>
        <v>0</v>
      </c>
      <c r="T17" s="30">
        <f>CustomerTransactionHistory!DR15</f>
        <v>0</v>
      </c>
      <c r="U17" s="30">
        <f t="shared" si="4"/>
        <v>0</v>
      </c>
      <c r="V17" s="31">
        <f>CustomerTransactionHistory!DT15</f>
        <v>0</v>
      </c>
      <c r="W17" s="29">
        <f>CustomerTransactionHistory!ET15</f>
        <v>0</v>
      </c>
      <c r="X17" s="30">
        <f>CustomerTransactionHistory!ES15</f>
        <v>0</v>
      </c>
      <c r="Y17" s="30">
        <f t="shared" si="5"/>
        <v>0</v>
      </c>
      <c r="Z17" s="31">
        <f>CustomerTransactionHistory!EU15</f>
        <v>0</v>
      </c>
      <c r="AA17" s="29">
        <f>CustomerTransactionHistory!FU15</f>
        <v>0</v>
      </c>
      <c r="AB17" s="30">
        <f>CustomerTransactionHistory!FT15</f>
        <v>0</v>
      </c>
      <c r="AC17" s="30">
        <f t="shared" si="6"/>
        <v>0</v>
      </c>
      <c r="AD17" s="31">
        <f>CustomerTransactionHistory!FV15</f>
        <v>0</v>
      </c>
      <c r="AE17" s="29">
        <f>CustomerTransactionHistory!GV15</f>
        <v>0</v>
      </c>
      <c r="AF17" s="30">
        <f>CustomerTransactionHistory!GU15</f>
        <v>0</v>
      </c>
      <c r="AG17" s="30">
        <f t="shared" si="7"/>
        <v>0</v>
      </c>
      <c r="AH17" s="31">
        <f>CustomerTransactionHistory!GW15</f>
        <v>0</v>
      </c>
      <c r="AI17" s="29">
        <f>CustomerTransactionHistory!HW15</f>
        <v>0</v>
      </c>
      <c r="AJ17" s="30">
        <f>CustomerTransactionHistory!HV15</f>
        <v>0</v>
      </c>
      <c r="AK17" s="30">
        <f t="shared" si="8"/>
        <v>0</v>
      </c>
      <c r="AL17" s="31">
        <f>CustomerTransactionHistory!HX15</f>
        <v>0</v>
      </c>
      <c r="AM17" s="29">
        <f>CustomerTransactionHistory!IX15</f>
        <v>0</v>
      </c>
      <c r="AN17" s="30">
        <f>CustomerTransactionHistory!IW15</f>
        <v>0</v>
      </c>
      <c r="AO17" s="30">
        <f t="shared" si="9"/>
        <v>0</v>
      </c>
      <c r="AP17" s="31">
        <f>CustomerTransactionHistory!IY15</f>
        <v>0</v>
      </c>
      <c r="AQ17" s="29">
        <f>CustomerTransactionHistory!JY15</f>
        <v>0</v>
      </c>
      <c r="AR17" s="30">
        <f>CustomerTransactionHistory!JX15</f>
        <v>0</v>
      </c>
      <c r="AS17" s="30">
        <f t="shared" si="10"/>
        <v>0</v>
      </c>
      <c r="AT17" s="31">
        <f>CustomerTransactionHistory!JZ15</f>
        <v>0</v>
      </c>
      <c r="AU17" s="29">
        <f>CustomerTransactionHistory!KZ15</f>
        <v>0</v>
      </c>
      <c r="AV17" s="30">
        <f>CustomerTransactionHistory!KY15</f>
        <v>0</v>
      </c>
      <c r="AW17" s="30">
        <f t="shared" si="11"/>
        <v>0</v>
      </c>
      <c r="AX17" s="31">
        <f>CustomerTransactionHistory!LA15</f>
        <v>0</v>
      </c>
      <c r="AY17" s="29">
        <f>CustomerTransactionHistory!MA15</f>
        <v>0</v>
      </c>
      <c r="AZ17" s="30">
        <f>CustomerTransactionHistory!LZ15</f>
        <v>0</v>
      </c>
      <c r="BA17" s="30">
        <f t="shared" si="12"/>
        <v>0</v>
      </c>
      <c r="BB17" s="31">
        <f>CustomerTransactionHistory!MB15</f>
        <v>0</v>
      </c>
      <c r="BC17" s="29">
        <f>CustomerTransactionHistory!NB15</f>
        <v>0</v>
      </c>
      <c r="BD17" s="30">
        <f>CustomerTransactionHistory!NA15</f>
        <v>0</v>
      </c>
      <c r="BE17" s="30">
        <f t="shared" si="13"/>
        <v>0</v>
      </c>
      <c r="BF17" s="31">
        <f>CustomerTransactionHistory!NC15</f>
        <v>0</v>
      </c>
      <c r="BG17" s="29">
        <f>CustomerTransactionHistory!OC15</f>
        <v>0</v>
      </c>
      <c r="BH17" s="30">
        <f>CustomerTransactionHistory!OB15</f>
        <v>0</v>
      </c>
      <c r="BI17" s="30">
        <f t="shared" si="14"/>
        <v>0</v>
      </c>
      <c r="BJ17" s="31">
        <f>CustomerTransactionHistory!OD15</f>
        <v>0</v>
      </c>
      <c r="BK17" s="29">
        <f>CustomerTransactionHistory!PD15</f>
        <v>0</v>
      </c>
      <c r="BL17" s="30">
        <f>CustomerTransactionHistory!PC15</f>
        <v>0</v>
      </c>
      <c r="BM17" s="30">
        <f t="shared" si="15"/>
        <v>0</v>
      </c>
      <c r="BN17" s="31">
        <f>CustomerTransactionHistory!PE15</f>
        <v>0</v>
      </c>
      <c r="BO17" s="29">
        <f>CustomerTransactionHistory!QE15</f>
        <v>0</v>
      </c>
      <c r="BP17" s="30">
        <f>CustomerTransactionHistory!QD15</f>
        <v>0</v>
      </c>
      <c r="BQ17" s="30">
        <f t="shared" si="16"/>
        <v>0</v>
      </c>
      <c r="BR17" s="31">
        <f>CustomerTransactionHistory!QF15</f>
        <v>0</v>
      </c>
      <c r="BS17" s="29">
        <f>CustomerTransactionHistory!RF15</f>
        <v>0</v>
      </c>
      <c r="BT17" s="30">
        <f>CustomerTransactionHistory!RE15</f>
        <v>0</v>
      </c>
      <c r="BU17" s="30">
        <f t="shared" si="17"/>
        <v>0</v>
      </c>
      <c r="BV17" s="31">
        <f>CustomerTransactionHistory!RG15</f>
        <v>0</v>
      </c>
      <c r="BW17" s="29">
        <f>CustomerTransactionHistory!TH15</f>
        <v>0</v>
      </c>
      <c r="BX17" s="30">
        <f>CustomerTransactionHistory!TG15</f>
        <v>0</v>
      </c>
      <c r="BY17" s="30">
        <f t="shared" si="18"/>
        <v>0</v>
      </c>
      <c r="BZ17" s="31">
        <f>CustomerTransactionHistory!TI15</f>
        <v>0</v>
      </c>
      <c r="CA17" s="29">
        <f>CustomerTransactionHistory!UI15</f>
        <v>0</v>
      </c>
      <c r="CB17" s="30">
        <f>CustomerTransactionHistory!UH15</f>
        <v>0</v>
      </c>
      <c r="CC17" s="30">
        <f t="shared" si="19"/>
        <v>0</v>
      </c>
      <c r="CD17" s="31">
        <f>CustomerTransactionHistory!UJ15</f>
        <v>0</v>
      </c>
      <c r="CE17" s="42">
        <f t="shared" si="21"/>
        <v>0</v>
      </c>
    </row>
    <row r="18" spans="1:83" ht="19.5" customHeight="1">
      <c r="A18" s="28">
        <f t="shared" si="20"/>
        <v>13</v>
      </c>
      <c r="B18" s="8">
        <f>Others!A14</f>
        <v>0</v>
      </c>
      <c r="C18" s="29">
        <f>CustomerTransactionHistory!O16</f>
        <v>0</v>
      </c>
      <c r="D18" s="30">
        <f>CustomerTransactionHistory!N16</f>
        <v>0</v>
      </c>
      <c r="E18" s="30">
        <f t="shared" si="0"/>
        <v>0</v>
      </c>
      <c r="F18" s="31">
        <f>CustomerTransactionHistory!P16</f>
        <v>0</v>
      </c>
      <c r="G18" s="29">
        <f>CustomerTransactionHistory!AP16</f>
        <v>0</v>
      </c>
      <c r="H18" s="30">
        <f>CustomerTransactionHistory!AO16</f>
        <v>0</v>
      </c>
      <c r="I18" s="34">
        <f t="shared" si="1"/>
        <v>0</v>
      </c>
      <c r="J18" s="31">
        <f>CustomerTransactionHistory!AQ16</f>
        <v>0</v>
      </c>
      <c r="K18" s="29">
        <f>CustomerTransactionHistory!BQ16</f>
        <v>0</v>
      </c>
      <c r="L18" s="30">
        <f>CustomerTransactionHistory!BP16</f>
        <v>0</v>
      </c>
      <c r="M18" s="30">
        <f t="shared" si="2"/>
        <v>0</v>
      </c>
      <c r="N18" s="31">
        <f>CustomerTransactionHistory!BR16</f>
        <v>0</v>
      </c>
      <c r="O18" s="29">
        <f>CustomerTransactionHistory!CR16</f>
        <v>0</v>
      </c>
      <c r="P18" s="30">
        <f>CustomerTransactionHistory!CQ16</f>
        <v>0</v>
      </c>
      <c r="Q18" s="30">
        <f t="shared" si="3"/>
        <v>0</v>
      </c>
      <c r="R18" s="31">
        <f>CustomerTransactionHistory!CS16</f>
        <v>0</v>
      </c>
      <c r="S18" s="29">
        <f>CustomerTransactionHistory!DS16</f>
        <v>0</v>
      </c>
      <c r="T18" s="30">
        <f>CustomerTransactionHistory!DR16</f>
        <v>0</v>
      </c>
      <c r="U18" s="30">
        <f t="shared" si="4"/>
        <v>0</v>
      </c>
      <c r="V18" s="31">
        <f>CustomerTransactionHistory!DT16</f>
        <v>0</v>
      </c>
      <c r="W18" s="29">
        <f>CustomerTransactionHistory!ET16</f>
        <v>0</v>
      </c>
      <c r="X18" s="30">
        <f>CustomerTransactionHistory!ES16</f>
        <v>0</v>
      </c>
      <c r="Y18" s="30">
        <f t="shared" si="5"/>
        <v>0</v>
      </c>
      <c r="Z18" s="31">
        <f>CustomerTransactionHistory!EU16</f>
        <v>0</v>
      </c>
      <c r="AA18" s="29">
        <f>CustomerTransactionHistory!FU16</f>
        <v>0</v>
      </c>
      <c r="AB18" s="30">
        <f>CustomerTransactionHistory!FT16</f>
        <v>0</v>
      </c>
      <c r="AC18" s="30">
        <f t="shared" si="6"/>
        <v>0</v>
      </c>
      <c r="AD18" s="31">
        <f>CustomerTransactionHistory!FV16</f>
        <v>0</v>
      </c>
      <c r="AE18" s="29">
        <f>CustomerTransactionHistory!GV16</f>
        <v>0</v>
      </c>
      <c r="AF18" s="30">
        <f>CustomerTransactionHistory!GU16</f>
        <v>0</v>
      </c>
      <c r="AG18" s="30">
        <f t="shared" si="7"/>
        <v>0</v>
      </c>
      <c r="AH18" s="31">
        <f>CustomerTransactionHistory!GW16</f>
        <v>0</v>
      </c>
      <c r="AI18" s="29">
        <f>CustomerTransactionHistory!HW16</f>
        <v>0</v>
      </c>
      <c r="AJ18" s="30">
        <f>CustomerTransactionHistory!HV16</f>
        <v>0</v>
      </c>
      <c r="AK18" s="30">
        <f t="shared" si="8"/>
        <v>0</v>
      </c>
      <c r="AL18" s="31">
        <f>CustomerTransactionHistory!HX16</f>
        <v>0</v>
      </c>
      <c r="AM18" s="29">
        <f>CustomerTransactionHistory!IX16</f>
        <v>0</v>
      </c>
      <c r="AN18" s="30">
        <f>CustomerTransactionHistory!IW16</f>
        <v>0</v>
      </c>
      <c r="AO18" s="30">
        <f t="shared" si="9"/>
        <v>0</v>
      </c>
      <c r="AP18" s="31">
        <f>CustomerTransactionHistory!IY16</f>
        <v>0</v>
      </c>
      <c r="AQ18" s="29">
        <f>CustomerTransactionHistory!JY16</f>
        <v>0</v>
      </c>
      <c r="AR18" s="30">
        <f>CustomerTransactionHistory!JX16</f>
        <v>0</v>
      </c>
      <c r="AS18" s="30">
        <f t="shared" si="10"/>
        <v>0</v>
      </c>
      <c r="AT18" s="31">
        <f>CustomerTransactionHistory!JZ16</f>
        <v>0</v>
      </c>
      <c r="AU18" s="29">
        <f>CustomerTransactionHistory!KZ16</f>
        <v>0</v>
      </c>
      <c r="AV18" s="30">
        <f>CustomerTransactionHistory!KY16</f>
        <v>0</v>
      </c>
      <c r="AW18" s="30">
        <f t="shared" si="11"/>
        <v>0</v>
      </c>
      <c r="AX18" s="31">
        <f>CustomerTransactionHistory!LA16</f>
        <v>0</v>
      </c>
      <c r="AY18" s="29">
        <f>CustomerTransactionHistory!MA16</f>
        <v>0</v>
      </c>
      <c r="AZ18" s="30">
        <f>CustomerTransactionHistory!LZ16</f>
        <v>0</v>
      </c>
      <c r="BA18" s="30">
        <f t="shared" si="12"/>
        <v>0</v>
      </c>
      <c r="BB18" s="31">
        <f>CustomerTransactionHistory!MB16</f>
        <v>0</v>
      </c>
      <c r="BC18" s="29">
        <f>CustomerTransactionHistory!NB16</f>
        <v>0</v>
      </c>
      <c r="BD18" s="30">
        <f>CustomerTransactionHistory!NA16</f>
        <v>0</v>
      </c>
      <c r="BE18" s="30">
        <f t="shared" si="13"/>
        <v>0</v>
      </c>
      <c r="BF18" s="31">
        <f>CustomerTransactionHistory!NC16</f>
        <v>0</v>
      </c>
      <c r="BG18" s="29">
        <f>CustomerTransactionHistory!OC16</f>
        <v>0</v>
      </c>
      <c r="BH18" s="30">
        <f>CustomerTransactionHistory!OB16</f>
        <v>0</v>
      </c>
      <c r="BI18" s="30">
        <f t="shared" si="14"/>
        <v>0</v>
      </c>
      <c r="BJ18" s="31">
        <f>CustomerTransactionHistory!OD16</f>
        <v>0</v>
      </c>
      <c r="BK18" s="29">
        <f>CustomerTransactionHistory!PD16</f>
        <v>0</v>
      </c>
      <c r="BL18" s="30">
        <f>CustomerTransactionHistory!PC16</f>
        <v>0</v>
      </c>
      <c r="BM18" s="30">
        <f t="shared" si="15"/>
        <v>0</v>
      </c>
      <c r="BN18" s="31">
        <f>CustomerTransactionHistory!PE16</f>
        <v>0</v>
      </c>
      <c r="BO18" s="29">
        <f>CustomerTransactionHistory!QE16</f>
        <v>0</v>
      </c>
      <c r="BP18" s="30">
        <f>CustomerTransactionHistory!QD16</f>
        <v>0</v>
      </c>
      <c r="BQ18" s="30">
        <f t="shared" si="16"/>
        <v>0</v>
      </c>
      <c r="BR18" s="31">
        <f>CustomerTransactionHistory!QF16</f>
        <v>0</v>
      </c>
      <c r="BS18" s="29">
        <f>CustomerTransactionHistory!RF16</f>
        <v>0</v>
      </c>
      <c r="BT18" s="30">
        <f>CustomerTransactionHistory!RE16</f>
        <v>0</v>
      </c>
      <c r="BU18" s="30">
        <f t="shared" si="17"/>
        <v>0</v>
      </c>
      <c r="BV18" s="31">
        <f>CustomerTransactionHistory!RG16</f>
        <v>0</v>
      </c>
      <c r="BW18" s="29">
        <f>CustomerTransactionHistory!TH16</f>
        <v>0</v>
      </c>
      <c r="BX18" s="30">
        <f>CustomerTransactionHistory!TG16</f>
        <v>0</v>
      </c>
      <c r="BY18" s="30">
        <f t="shared" si="18"/>
        <v>0</v>
      </c>
      <c r="BZ18" s="31">
        <f>CustomerTransactionHistory!TI16</f>
        <v>0</v>
      </c>
      <c r="CA18" s="29">
        <f>CustomerTransactionHistory!UI16</f>
        <v>0</v>
      </c>
      <c r="CB18" s="30">
        <f>CustomerTransactionHistory!UH16</f>
        <v>0</v>
      </c>
      <c r="CC18" s="30">
        <f t="shared" si="19"/>
        <v>0</v>
      </c>
      <c r="CD18" s="31">
        <f>CustomerTransactionHistory!UJ16</f>
        <v>0</v>
      </c>
      <c r="CE18" s="42">
        <f t="shared" si="21"/>
        <v>0</v>
      </c>
    </row>
    <row r="19" spans="1:83" ht="19.5" customHeight="1">
      <c r="A19" s="28">
        <f t="shared" si="20"/>
        <v>14</v>
      </c>
      <c r="B19" s="8">
        <f>Others!A15</f>
        <v>0</v>
      </c>
      <c r="C19" s="29">
        <f>CustomerTransactionHistory!O17</f>
        <v>0</v>
      </c>
      <c r="D19" s="30">
        <f>CustomerTransactionHistory!N17</f>
        <v>0</v>
      </c>
      <c r="E19" s="30">
        <f t="shared" si="0"/>
        <v>0</v>
      </c>
      <c r="F19" s="31">
        <f>CustomerTransactionHistory!P17</f>
        <v>0</v>
      </c>
      <c r="G19" s="29">
        <f>CustomerTransactionHistory!AP17</f>
        <v>0</v>
      </c>
      <c r="H19" s="30">
        <f>CustomerTransactionHistory!AO17</f>
        <v>0</v>
      </c>
      <c r="I19" s="34">
        <f t="shared" si="1"/>
        <v>0</v>
      </c>
      <c r="J19" s="31">
        <f>CustomerTransactionHistory!AQ17</f>
        <v>0</v>
      </c>
      <c r="K19" s="29">
        <f>CustomerTransactionHistory!BQ17</f>
        <v>0</v>
      </c>
      <c r="L19" s="30">
        <f>CustomerTransactionHistory!BP17</f>
        <v>0</v>
      </c>
      <c r="M19" s="30">
        <f t="shared" si="2"/>
        <v>0</v>
      </c>
      <c r="N19" s="31">
        <f>CustomerTransactionHistory!BR17</f>
        <v>0</v>
      </c>
      <c r="O19" s="29">
        <f>CustomerTransactionHistory!CR17</f>
        <v>0</v>
      </c>
      <c r="P19" s="30">
        <f>CustomerTransactionHistory!CQ17</f>
        <v>0</v>
      </c>
      <c r="Q19" s="30">
        <f t="shared" si="3"/>
        <v>0</v>
      </c>
      <c r="R19" s="31">
        <f>CustomerTransactionHistory!CS17</f>
        <v>0</v>
      </c>
      <c r="S19" s="29">
        <f>CustomerTransactionHistory!DS17</f>
        <v>0</v>
      </c>
      <c r="T19" s="30">
        <f>CustomerTransactionHistory!DR17</f>
        <v>0</v>
      </c>
      <c r="U19" s="30">
        <f t="shared" si="4"/>
        <v>0</v>
      </c>
      <c r="V19" s="31">
        <f>CustomerTransactionHistory!DT17</f>
        <v>0</v>
      </c>
      <c r="W19" s="29">
        <f>CustomerTransactionHistory!ET17</f>
        <v>0</v>
      </c>
      <c r="X19" s="30">
        <f>CustomerTransactionHistory!ES17</f>
        <v>0</v>
      </c>
      <c r="Y19" s="30">
        <f t="shared" si="5"/>
        <v>0</v>
      </c>
      <c r="Z19" s="31">
        <f>CustomerTransactionHistory!EU17</f>
        <v>0</v>
      </c>
      <c r="AA19" s="29">
        <f>CustomerTransactionHistory!FU17</f>
        <v>0</v>
      </c>
      <c r="AB19" s="30">
        <f>CustomerTransactionHistory!FT17</f>
        <v>0</v>
      </c>
      <c r="AC19" s="30">
        <f t="shared" si="6"/>
        <v>0</v>
      </c>
      <c r="AD19" s="31">
        <f>CustomerTransactionHistory!FV17</f>
        <v>0</v>
      </c>
      <c r="AE19" s="29">
        <f>CustomerTransactionHistory!GV17</f>
        <v>0</v>
      </c>
      <c r="AF19" s="30">
        <f>CustomerTransactionHistory!GU17</f>
        <v>0</v>
      </c>
      <c r="AG19" s="30">
        <f t="shared" si="7"/>
        <v>0</v>
      </c>
      <c r="AH19" s="31">
        <f>CustomerTransactionHistory!GW17</f>
        <v>0</v>
      </c>
      <c r="AI19" s="29">
        <f>CustomerTransactionHistory!HW17</f>
        <v>0</v>
      </c>
      <c r="AJ19" s="30">
        <f>CustomerTransactionHistory!HV17</f>
        <v>0</v>
      </c>
      <c r="AK19" s="30">
        <f t="shared" si="8"/>
        <v>0</v>
      </c>
      <c r="AL19" s="31">
        <f>CustomerTransactionHistory!HX17</f>
        <v>0</v>
      </c>
      <c r="AM19" s="29">
        <f>CustomerTransactionHistory!IX17</f>
        <v>0</v>
      </c>
      <c r="AN19" s="30">
        <f>CustomerTransactionHistory!IW17</f>
        <v>0</v>
      </c>
      <c r="AO19" s="30">
        <f t="shared" si="9"/>
        <v>0</v>
      </c>
      <c r="AP19" s="31">
        <f>CustomerTransactionHistory!IY17</f>
        <v>0</v>
      </c>
      <c r="AQ19" s="29">
        <f>CustomerTransactionHistory!JY17</f>
        <v>0</v>
      </c>
      <c r="AR19" s="30">
        <f>CustomerTransactionHistory!JX17</f>
        <v>0</v>
      </c>
      <c r="AS19" s="30">
        <f t="shared" si="10"/>
        <v>0</v>
      </c>
      <c r="AT19" s="31">
        <f>CustomerTransactionHistory!JZ17</f>
        <v>0</v>
      </c>
      <c r="AU19" s="29">
        <f>CustomerTransactionHistory!KZ17</f>
        <v>0</v>
      </c>
      <c r="AV19" s="30">
        <f>CustomerTransactionHistory!KY17</f>
        <v>0</v>
      </c>
      <c r="AW19" s="30">
        <f t="shared" si="11"/>
        <v>0</v>
      </c>
      <c r="AX19" s="31">
        <f>CustomerTransactionHistory!LA17</f>
        <v>0</v>
      </c>
      <c r="AY19" s="29">
        <f>CustomerTransactionHistory!MA17</f>
        <v>0</v>
      </c>
      <c r="AZ19" s="30">
        <f>CustomerTransactionHistory!LZ17</f>
        <v>0</v>
      </c>
      <c r="BA19" s="30">
        <f t="shared" si="12"/>
        <v>0</v>
      </c>
      <c r="BB19" s="31">
        <f>CustomerTransactionHistory!MB17</f>
        <v>0</v>
      </c>
      <c r="BC19" s="29">
        <f>CustomerTransactionHistory!NB17</f>
        <v>0</v>
      </c>
      <c r="BD19" s="30">
        <f>CustomerTransactionHistory!NA17</f>
        <v>0</v>
      </c>
      <c r="BE19" s="30">
        <f t="shared" si="13"/>
        <v>0</v>
      </c>
      <c r="BF19" s="31">
        <f>CustomerTransactionHistory!NC17</f>
        <v>0</v>
      </c>
      <c r="BG19" s="29">
        <f>CustomerTransactionHistory!OC17</f>
        <v>0</v>
      </c>
      <c r="BH19" s="30">
        <f>CustomerTransactionHistory!OB17</f>
        <v>0</v>
      </c>
      <c r="BI19" s="30">
        <f t="shared" si="14"/>
        <v>0</v>
      </c>
      <c r="BJ19" s="31">
        <f>CustomerTransactionHistory!OD17</f>
        <v>0</v>
      </c>
      <c r="BK19" s="29">
        <f>CustomerTransactionHistory!PD17</f>
        <v>0</v>
      </c>
      <c r="BL19" s="30">
        <f>CustomerTransactionHistory!PC17</f>
        <v>0</v>
      </c>
      <c r="BM19" s="30">
        <f t="shared" si="15"/>
        <v>0</v>
      </c>
      <c r="BN19" s="31">
        <f>CustomerTransactionHistory!PE17</f>
        <v>0</v>
      </c>
      <c r="BO19" s="29">
        <f>CustomerTransactionHistory!QE17</f>
        <v>0</v>
      </c>
      <c r="BP19" s="30">
        <f>CustomerTransactionHistory!QD17</f>
        <v>0</v>
      </c>
      <c r="BQ19" s="30">
        <f t="shared" si="16"/>
        <v>0</v>
      </c>
      <c r="BR19" s="31">
        <f>CustomerTransactionHistory!QF17</f>
        <v>0</v>
      </c>
      <c r="BS19" s="29">
        <f>CustomerTransactionHistory!RF17</f>
        <v>0</v>
      </c>
      <c r="BT19" s="30">
        <f>CustomerTransactionHistory!RE17</f>
        <v>0</v>
      </c>
      <c r="BU19" s="30">
        <f t="shared" si="17"/>
        <v>0</v>
      </c>
      <c r="BV19" s="31">
        <f>CustomerTransactionHistory!RG17</f>
        <v>0</v>
      </c>
      <c r="BW19" s="29">
        <f>CustomerTransactionHistory!TH17</f>
        <v>0</v>
      </c>
      <c r="BX19" s="30">
        <f>CustomerTransactionHistory!TG17</f>
        <v>0</v>
      </c>
      <c r="BY19" s="30">
        <f t="shared" si="18"/>
        <v>0</v>
      </c>
      <c r="BZ19" s="31">
        <f>CustomerTransactionHistory!TI17</f>
        <v>0</v>
      </c>
      <c r="CA19" s="29">
        <f>CustomerTransactionHistory!UI17</f>
        <v>0</v>
      </c>
      <c r="CB19" s="30">
        <f>CustomerTransactionHistory!UH17</f>
        <v>0</v>
      </c>
      <c r="CC19" s="30">
        <f t="shared" si="19"/>
        <v>0</v>
      </c>
      <c r="CD19" s="31">
        <f>CustomerTransactionHistory!UJ17</f>
        <v>0</v>
      </c>
      <c r="CE19" s="42">
        <f t="shared" si="21"/>
        <v>0</v>
      </c>
    </row>
    <row r="20" spans="1:83" ht="19.5" customHeight="1">
      <c r="A20" s="28">
        <f t="shared" si="20"/>
        <v>15</v>
      </c>
      <c r="B20" s="8">
        <f>Others!A16</f>
        <v>0</v>
      </c>
      <c r="C20" s="29">
        <f>CustomerTransactionHistory!O18</f>
        <v>0</v>
      </c>
      <c r="D20" s="30">
        <f>CustomerTransactionHistory!N18</f>
        <v>0</v>
      </c>
      <c r="E20" s="30">
        <f t="shared" si="0"/>
        <v>0</v>
      </c>
      <c r="F20" s="31">
        <f>CustomerTransactionHistory!P18</f>
        <v>0</v>
      </c>
      <c r="G20" s="29">
        <f>CustomerTransactionHistory!AP18</f>
        <v>0</v>
      </c>
      <c r="H20" s="30">
        <f>CustomerTransactionHistory!AO18</f>
        <v>0</v>
      </c>
      <c r="I20" s="34">
        <f t="shared" si="1"/>
        <v>0</v>
      </c>
      <c r="J20" s="31">
        <f>CustomerTransactionHistory!AQ18</f>
        <v>0</v>
      </c>
      <c r="K20" s="29">
        <f>CustomerTransactionHistory!BQ18</f>
        <v>0</v>
      </c>
      <c r="L20" s="30">
        <f>CustomerTransactionHistory!BP18</f>
        <v>0</v>
      </c>
      <c r="M20" s="30">
        <f t="shared" si="2"/>
        <v>0</v>
      </c>
      <c r="N20" s="31">
        <f>CustomerTransactionHistory!BR18</f>
        <v>0</v>
      </c>
      <c r="O20" s="29">
        <f>CustomerTransactionHistory!CR18</f>
        <v>0</v>
      </c>
      <c r="P20" s="30">
        <f>CustomerTransactionHistory!CQ18</f>
        <v>0</v>
      </c>
      <c r="Q20" s="30">
        <f t="shared" si="3"/>
        <v>0</v>
      </c>
      <c r="R20" s="31">
        <f>CustomerTransactionHistory!CS18</f>
        <v>0</v>
      </c>
      <c r="S20" s="29">
        <f>CustomerTransactionHistory!DS18</f>
        <v>0</v>
      </c>
      <c r="T20" s="30">
        <f>CustomerTransactionHistory!DR18</f>
        <v>0</v>
      </c>
      <c r="U20" s="30">
        <f t="shared" si="4"/>
        <v>0</v>
      </c>
      <c r="V20" s="31">
        <f>CustomerTransactionHistory!DT18</f>
        <v>0</v>
      </c>
      <c r="W20" s="29">
        <f>CustomerTransactionHistory!ET18</f>
        <v>0</v>
      </c>
      <c r="X20" s="30">
        <f>CustomerTransactionHistory!ES18</f>
        <v>0</v>
      </c>
      <c r="Y20" s="30">
        <f t="shared" si="5"/>
        <v>0</v>
      </c>
      <c r="Z20" s="31">
        <f>CustomerTransactionHistory!EU18</f>
        <v>0</v>
      </c>
      <c r="AA20" s="29">
        <f>CustomerTransactionHistory!FU18</f>
        <v>0</v>
      </c>
      <c r="AB20" s="30">
        <f>CustomerTransactionHistory!FT18</f>
        <v>0</v>
      </c>
      <c r="AC20" s="30">
        <f t="shared" si="6"/>
        <v>0</v>
      </c>
      <c r="AD20" s="31">
        <f>CustomerTransactionHistory!FV18</f>
        <v>0</v>
      </c>
      <c r="AE20" s="29">
        <f>CustomerTransactionHistory!GV18</f>
        <v>0</v>
      </c>
      <c r="AF20" s="30">
        <f>CustomerTransactionHistory!GU18</f>
        <v>0</v>
      </c>
      <c r="AG20" s="30">
        <f t="shared" si="7"/>
        <v>0</v>
      </c>
      <c r="AH20" s="31">
        <f>CustomerTransactionHistory!GW18</f>
        <v>0</v>
      </c>
      <c r="AI20" s="29">
        <f>CustomerTransactionHistory!HW18</f>
        <v>0</v>
      </c>
      <c r="AJ20" s="30">
        <f>CustomerTransactionHistory!HV18</f>
        <v>0</v>
      </c>
      <c r="AK20" s="30">
        <f t="shared" si="8"/>
        <v>0</v>
      </c>
      <c r="AL20" s="31">
        <f>CustomerTransactionHistory!HX18</f>
        <v>0</v>
      </c>
      <c r="AM20" s="29">
        <f>CustomerTransactionHistory!IX18</f>
        <v>0</v>
      </c>
      <c r="AN20" s="30">
        <f>CustomerTransactionHistory!IW18</f>
        <v>0</v>
      </c>
      <c r="AO20" s="30">
        <f t="shared" si="9"/>
        <v>0</v>
      </c>
      <c r="AP20" s="31">
        <f>CustomerTransactionHistory!IY18</f>
        <v>0</v>
      </c>
      <c r="AQ20" s="29">
        <f>CustomerTransactionHistory!JY18</f>
        <v>0</v>
      </c>
      <c r="AR20" s="30">
        <f>CustomerTransactionHistory!JX18</f>
        <v>0</v>
      </c>
      <c r="AS20" s="30">
        <f t="shared" si="10"/>
        <v>0</v>
      </c>
      <c r="AT20" s="31">
        <f>CustomerTransactionHistory!JZ18</f>
        <v>0</v>
      </c>
      <c r="AU20" s="29">
        <f>CustomerTransactionHistory!KZ18</f>
        <v>0</v>
      </c>
      <c r="AV20" s="30">
        <f>CustomerTransactionHistory!KY18</f>
        <v>0</v>
      </c>
      <c r="AW20" s="30">
        <f t="shared" si="11"/>
        <v>0</v>
      </c>
      <c r="AX20" s="31">
        <f>CustomerTransactionHistory!LA18</f>
        <v>0</v>
      </c>
      <c r="AY20" s="29">
        <f>CustomerTransactionHistory!MA18</f>
        <v>0</v>
      </c>
      <c r="AZ20" s="30">
        <f>CustomerTransactionHistory!LZ18</f>
        <v>0</v>
      </c>
      <c r="BA20" s="30">
        <f t="shared" si="12"/>
        <v>0</v>
      </c>
      <c r="BB20" s="31">
        <f>CustomerTransactionHistory!MB18</f>
        <v>0</v>
      </c>
      <c r="BC20" s="29">
        <f>CustomerTransactionHistory!NB18</f>
        <v>0</v>
      </c>
      <c r="BD20" s="30">
        <f>CustomerTransactionHistory!NA18</f>
        <v>0</v>
      </c>
      <c r="BE20" s="30">
        <f t="shared" si="13"/>
        <v>0</v>
      </c>
      <c r="BF20" s="31">
        <f>CustomerTransactionHistory!NC18</f>
        <v>0</v>
      </c>
      <c r="BG20" s="29">
        <f>CustomerTransactionHistory!OC18</f>
        <v>0</v>
      </c>
      <c r="BH20" s="30">
        <f>CustomerTransactionHistory!OB18</f>
        <v>0</v>
      </c>
      <c r="BI20" s="30">
        <f t="shared" si="14"/>
        <v>0</v>
      </c>
      <c r="BJ20" s="31">
        <f>CustomerTransactionHistory!OD18</f>
        <v>0</v>
      </c>
      <c r="BK20" s="29">
        <f>CustomerTransactionHistory!PD18</f>
        <v>0</v>
      </c>
      <c r="BL20" s="30">
        <f>CustomerTransactionHistory!PC18</f>
        <v>0</v>
      </c>
      <c r="BM20" s="30">
        <f t="shared" si="15"/>
        <v>0</v>
      </c>
      <c r="BN20" s="31">
        <f>CustomerTransactionHistory!PE18</f>
        <v>0</v>
      </c>
      <c r="BO20" s="29">
        <f>CustomerTransactionHistory!QE18</f>
        <v>0</v>
      </c>
      <c r="BP20" s="30">
        <f>CustomerTransactionHistory!QD18</f>
        <v>0</v>
      </c>
      <c r="BQ20" s="30">
        <f t="shared" si="16"/>
        <v>0</v>
      </c>
      <c r="BR20" s="31">
        <f>CustomerTransactionHistory!QF18</f>
        <v>0</v>
      </c>
      <c r="BS20" s="29">
        <f>CustomerTransactionHistory!RF18</f>
        <v>0</v>
      </c>
      <c r="BT20" s="30">
        <f>CustomerTransactionHistory!RE18</f>
        <v>0</v>
      </c>
      <c r="BU20" s="30">
        <f t="shared" si="17"/>
        <v>0</v>
      </c>
      <c r="BV20" s="31">
        <f>CustomerTransactionHistory!RG18</f>
        <v>0</v>
      </c>
      <c r="BW20" s="29">
        <f>CustomerTransactionHistory!TH18</f>
        <v>0</v>
      </c>
      <c r="BX20" s="30">
        <f>CustomerTransactionHistory!TG18</f>
        <v>0</v>
      </c>
      <c r="BY20" s="30">
        <f t="shared" si="18"/>
        <v>0</v>
      </c>
      <c r="BZ20" s="31">
        <f>CustomerTransactionHistory!TI18</f>
        <v>0</v>
      </c>
      <c r="CA20" s="29">
        <f>CustomerTransactionHistory!UI18</f>
        <v>0</v>
      </c>
      <c r="CB20" s="30">
        <f>CustomerTransactionHistory!UH18</f>
        <v>0</v>
      </c>
      <c r="CC20" s="30">
        <f t="shared" si="19"/>
        <v>0</v>
      </c>
      <c r="CD20" s="31">
        <f>CustomerTransactionHistory!UJ18</f>
        <v>0</v>
      </c>
      <c r="CE20" s="42">
        <f t="shared" si="21"/>
        <v>0</v>
      </c>
    </row>
    <row r="21" spans="1:83" ht="19.5" customHeight="1">
      <c r="A21" s="28">
        <f t="shared" si="20"/>
        <v>16</v>
      </c>
      <c r="B21" s="8">
        <f>Others!A17</f>
        <v>0</v>
      </c>
      <c r="C21" s="29">
        <f>CustomerTransactionHistory!O19</f>
        <v>0</v>
      </c>
      <c r="D21" s="30">
        <f>CustomerTransactionHistory!N19</f>
        <v>0</v>
      </c>
      <c r="E21" s="30">
        <f t="shared" si="0"/>
        <v>0</v>
      </c>
      <c r="F21" s="31">
        <f>CustomerTransactionHistory!P19</f>
        <v>0</v>
      </c>
      <c r="G21" s="29">
        <f>CustomerTransactionHistory!AP19</f>
        <v>0</v>
      </c>
      <c r="H21" s="30">
        <f>CustomerTransactionHistory!AO19</f>
        <v>0</v>
      </c>
      <c r="I21" s="34">
        <f t="shared" si="1"/>
        <v>0</v>
      </c>
      <c r="J21" s="31">
        <f>CustomerTransactionHistory!AQ19</f>
        <v>0</v>
      </c>
      <c r="K21" s="29">
        <f>CustomerTransactionHistory!BQ19</f>
        <v>0</v>
      </c>
      <c r="L21" s="30">
        <f>CustomerTransactionHistory!BP19</f>
        <v>0</v>
      </c>
      <c r="M21" s="30">
        <f t="shared" si="2"/>
        <v>0</v>
      </c>
      <c r="N21" s="31">
        <f>CustomerTransactionHistory!BR19</f>
        <v>0</v>
      </c>
      <c r="O21" s="29">
        <f>CustomerTransactionHistory!CR19</f>
        <v>0</v>
      </c>
      <c r="P21" s="30">
        <f>CustomerTransactionHistory!CQ19</f>
        <v>0</v>
      </c>
      <c r="Q21" s="30">
        <f t="shared" si="3"/>
        <v>0</v>
      </c>
      <c r="R21" s="31">
        <f>CustomerTransactionHistory!CS19</f>
        <v>0</v>
      </c>
      <c r="S21" s="29">
        <f>CustomerTransactionHistory!DS19</f>
        <v>0</v>
      </c>
      <c r="T21" s="30">
        <f>CustomerTransactionHistory!DR19</f>
        <v>0</v>
      </c>
      <c r="U21" s="30">
        <f t="shared" si="4"/>
        <v>0</v>
      </c>
      <c r="V21" s="31">
        <f>CustomerTransactionHistory!DT19</f>
        <v>0</v>
      </c>
      <c r="W21" s="29">
        <f>CustomerTransactionHistory!ET19</f>
        <v>0</v>
      </c>
      <c r="X21" s="30">
        <f>CustomerTransactionHistory!ES19</f>
        <v>0</v>
      </c>
      <c r="Y21" s="30">
        <f t="shared" si="5"/>
        <v>0</v>
      </c>
      <c r="Z21" s="31">
        <f>CustomerTransactionHistory!EU19</f>
        <v>0</v>
      </c>
      <c r="AA21" s="29">
        <f>CustomerTransactionHistory!FU19</f>
        <v>0</v>
      </c>
      <c r="AB21" s="30">
        <f>CustomerTransactionHistory!FT19</f>
        <v>0</v>
      </c>
      <c r="AC21" s="30">
        <f t="shared" si="6"/>
        <v>0</v>
      </c>
      <c r="AD21" s="31">
        <f>CustomerTransactionHistory!FV19</f>
        <v>0</v>
      </c>
      <c r="AE21" s="29">
        <f>CustomerTransactionHistory!GV19</f>
        <v>0</v>
      </c>
      <c r="AF21" s="30">
        <f>CustomerTransactionHistory!GU19</f>
        <v>0</v>
      </c>
      <c r="AG21" s="30">
        <f t="shared" si="7"/>
        <v>0</v>
      </c>
      <c r="AH21" s="31">
        <f>CustomerTransactionHistory!GW19</f>
        <v>0</v>
      </c>
      <c r="AI21" s="29">
        <f>CustomerTransactionHistory!HW19</f>
        <v>0</v>
      </c>
      <c r="AJ21" s="30">
        <f>CustomerTransactionHistory!HV19</f>
        <v>0</v>
      </c>
      <c r="AK21" s="30">
        <f t="shared" si="8"/>
        <v>0</v>
      </c>
      <c r="AL21" s="31">
        <f>CustomerTransactionHistory!HX19</f>
        <v>0</v>
      </c>
      <c r="AM21" s="29">
        <f>CustomerTransactionHistory!IX19</f>
        <v>0</v>
      </c>
      <c r="AN21" s="30">
        <f>CustomerTransactionHistory!IW19</f>
        <v>0</v>
      </c>
      <c r="AO21" s="30">
        <f t="shared" si="9"/>
        <v>0</v>
      </c>
      <c r="AP21" s="31">
        <f>CustomerTransactionHistory!IY19</f>
        <v>0</v>
      </c>
      <c r="AQ21" s="29">
        <f>CustomerTransactionHistory!JY19</f>
        <v>0</v>
      </c>
      <c r="AR21" s="30">
        <f>CustomerTransactionHistory!JX19</f>
        <v>0</v>
      </c>
      <c r="AS21" s="30">
        <f t="shared" si="10"/>
        <v>0</v>
      </c>
      <c r="AT21" s="31">
        <f>CustomerTransactionHistory!JZ19</f>
        <v>0</v>
      </c>
      <c r="AU21" s="29">
        <f>CustomerTransactionHistory!KZ19</f>
        <v>0</v>
      </c>
      <c r="AV21" s="30">
        <f>CustomerTransactionHistory!KY19</f>
        <v>0</v>
      </c>
      <c r="AW21" s="30">
        <f t="shared" si="11"/>
        <v>0</v>
      </c>
      <c r="AX21" s="31">
        <f>CustomerTransactionHistory!LA19</f>
        <v>0</v>
      </c>
      <c r="AY21" s="29">
        <f>CustomerTransactionHistory!MA19</f>
        <v>0</v>
      </c>
      <c r="AZ21" s="30">
        <f>CustomerTransactionHistory!LZ19</f>
        <v>0</v>
      </c>
      <c r="BA21" s="30">
        <f t="shared" si="12"/>
        <v>0</v>
      </c>
      <c r="BB21" s="31">
        <f>CustomerTransactionHistory!MB19</f>
        <v>0</v>
      </c>
      <c r="BC21" s="29">
        <f>CustomerTransactionHistory!NB19</f>
        <v>0</v>
      </c>
      <c r="BD21" s="30">
        <f>CustomerTransactionHistory!NA19</f>
        <v>0</v>
      </c>
      <c r="BE21" s="30">
        <f t="shared" si="13"/>
        <v>0</v>
      </c>
      <c r="BF21" s="31">
        <f>CustomerTransactionHistory!NC19</f>
        <v>0</v>
      </c>
      <c r="BG21" s="29">
        <f>CustomerTransactionHistory!OC19</f>
        <v>0</v>
      </c>
      <c r="BH21" s="30">
        <f>CustomerTransactionHistory!OB19</f>
        <v>0</v>
      </c>
      <c r="BI21" s="30">
        <f t="shared" si="14"/>
        <v>0</v>
      </c>
      <c r="BJ21" s="31">
        <f>CustomerTransactionHistory!OD19</f>
        <v>0</v>
      </c>
      <c r="BK21" s="29">
        <f>CustomerTransactionHistory!PD19</f>
        <v>0</v>
      </c>
      <c r="BL21" s="30">
        <f>CustomerTransactionHistory!PC19</f>
        <v>0</v>
      </c>
      <c r="BM21" s="30">
        <f t="shared" si="15"/>
        <v>0</v>
      </c>
      <c r="BN21" s="31">
        <f>CustomerTransactionHistory!PE19</f>
        <v>0</v>
      </c>
      <c r="BO21" s="29">
        <f>CustomerTransactionHistory!QE19</f>
        <v>0</v>
      </c>
      <c r="BP21" s="30">
        <f>CustomerTransactionHistory!QD19</f>
        <v>0</v>
      </c>
      <c r="BQ21" s="30">
        <f t="shared" si="16"/>
        <v>0</v>
      </c>
      <c r="BR21" s="31">
        <f>CustomerTransactionHistory!QF19</f>
        <v>0</v>
      </c>
      <c r="BS21" s="29">
        <f>CustomerTransactionHistory!RF19</f>
        <v>0</v>
      </c>
      <c r="BT21" s="30">
        <f>CustomerTransactionHistory!RE19</f>
        <v>0</v>
      </c>
      <c r="BU21" s="30">
        <f t="shared" si="17"/>
        <v>0</v>
      </c>
      <c r="BV21" s="31">
        <f>CustomerTransactionHistory!RG19</f>
        <v>0</v>
      </c>
      <c r="BW21" s="29">
        <f>CustomerTransactionHistory!TH19</f>
        <v>0</v>
      </c>
      <c r="BX21" s="30">
        <f>CustomerTransactionHistory!TG19</f>
        <v>0</v>
      </c>
      <c r="BY21" s="30">
        <f t="shared" si="18"/>
        <v>0</v>
      </c>
      <c r="BZ21" s="31">
        <f>CustomerTransactionHistory!TI19</f>
        <v>0</v>
      </c>
      <c r="CA21" s="29">
        <f>CustomerTransactionHistory!UI19</f>
        <v>0</v>
      </c>
      <c r="CB21" s="30">
        <f>CustomerTransactionHistory!UH19</f>
        <v>0</v>
      </c>
      <c r="CC21" s="30">
        <f t="shared" si="19"/>
        <v>0</v>
      </c>
      <c r="CD21" s="31">
        <f>CustomerTransactionHistory!UJ19</f>
        <v>0</v>
      </c>
      <c r="CE21" s="42">
        <f t="shared" si="21"/>
        <v>0</v>
      </c>
    </row>
    <row r="22" spans="1:83" ht="19.5" customHeight="1">
      <c r="A22" s="28">
        <f t="shared" si="20"/>
        <v>17</v>
      </c>
      <c r="B22" s="8">
        <f>Others!A18</f>
        <v>0</v>
      </c>
      <c r="C22" s="29">
        <f>CustomerTransactionHistory!O20</f>
        <v>0</v>
      </c>
      <c r="D22" s="30">
        <f>CustomerTransactionHistory!N20</f>
        <v>0</v>
      </c>
      <c r="E22" s="30">
        <f t="shared" si="0"/>
        <v>0</v>
      </c>
      <c r="F22" s="31">
        <f>CustomerTransactionHistory!P20</f>
        <v>0</v>
      </c>
      <c r="G22" s="29">
        <f>CustomerTransactionHistory!AP20</f>
        <v>0</v>
      </c>
      <c r="H22" s="30">
        <f>CustomerTransactionHistory!AO20</f>
        <v>0</v>
      </c>
      <c r="I22" s="34">
        <f t="shared" si="1"/>
        <v>0</v>
      </c>
      <c r="J22" s="31">
        <f>CustomerTransactionHistory!AQ20</f>
        <v>0</v>
      </c>
      <c r="K22" s="29">
        <f>CustomerTransactionHistory!BQ20</f>
        <v>0</v>
      </c>
      <c r="L22" s="30">
        <f>CustomerTransactionHistory!BP20</f>
        <v>0</v>
      </c>
      <c r="M22" s="30">
        <f t="shared" si="2"/>
        <v>0</v>
      </c>
      <c r="N22" s="31">
        <f>CustomerTransactionHistory!BR20</f>
        <v>0</v>
      </c>
      <c r="O22" s="29">
        <f>CustomerTransactionHistory!CR20</f>
        <v>0</v>
      </c>
      <c r="P22" s="30">
        <f>CustomerTransactionHistory!CQ20</f>
        <v>0</v>
      </c>
      <c r="Q22" s="30">
        <f t="shared" si="3"/>
        <v>0</v>
      </c>
      <c r="R22" s="31">
        <f>CustomerTransactionHistory!CS20</f>
        <v>0</v>
      </c>
      <c r="S22" s="29">
        <f>CustomerTransactionHistory!DS20</f>
        <v>0</v>
      </c>
      <c r="T22" s="30">
        <f>CustomerTransactionHistory!DR20</f>
        <v>0</v>
      </c>
      <c r="U22" s="30">
        <f t="shared" si="4"/>
        <v>0</v>
      </c>
      <c r="V22" s="31">
        <f>CustomerTransactionHistory!DT20</f>
        <v>0</v>
      </c>
      <c r="W22" s="29">
        <f>CustomerTransactionHistory!ET20</f>
        <v>0</v>
      </c>
      <c r="X22" s="30">
        <f>CustomerTransactionHistory!ES20</f>
        <v>0</v>
      </c>
      <c r="Y22" s="30">
        <f t="shared" si="5"/>
        <v>0</v>
      </c>
      <c r="Z22" s="31">
        <f>CustomerTransactionHistory!EU20</f>
        <v>0</v>
      </c>
      <c r="AA22" s="29">
        <f>CustomerTransactionHistory!FU20</f>
        <v>0</v>
      </c>
      <c r="AB22" s="30">
        <f>CustomerTransactionHistory!FT20</f>
        <v>0</v>
      </c>
      <c r="AC22" s="30">
        <f t="shared" si="6"/>
        <v>0</v>
      </c>
      <c r="AD22" s="31">
        <f>CustomerTransactionHistory!FV20</f>
        <v>0</v>
      </c>
      <c r="AE22" s="29">
        <f>CustomerTransactionHistory!GV20</f>
        <v>0</v>
      </c>
      <c r="AF22" s="30">
        <f>CustomerTransactionHistory!GU20</f>
        <v>0</v>
      </c>
      <c r="AG22" s="30">
        <f t="shared" si="7"/>
        <v>0</v>
      </c>
      <c r="AH22" s="31">
        <f>CustomerTransactionHistory!GW20</f>
        <v>0</v>
      </c>
      <c r="AI22" s="29">
        <f>CustomerTransactionHistory!HW20</f>
        <v>0</v>
      </c>
      <c r="AJ22" s="30">
        <f>CustomerTransactionHistory!HV20</f>
        <v>0</v>
      </c>
      <c r="AK22" s="30">
        <f t="shared" si="8"/>
        <v>0</v>
      </c>
      <c r="AL22" s="31">
        <f>CustomerTransactionHistory!HX20</f>
        <v>0</v>
      </c>
      <c r="AM22" s="29">
        <f>CustomerTransactionHistory!IX20</f>
        <v>0</v>
      </c>
      <c r="AN22" s="30">
        <f>CustomerTransactionHistory!IW20</f>
        <v>0</v>
      </c>
      <c r="AO22" s="30">
        <f t="shared" si="9"/>
        <v>0</v>
      </c>
      <c r="AP22" s="31">
        <f>CustomerTransactionHistory!IY20</f>
        <v>0</v>
      </c>
      <c r="AQ22" s="29">
        <f>CustomerTransactionHistory!JY20</f>
        <v>0</v>
      </c>
      <c r="AR22" s="30">
        <f>CustomerTransactionHistory!JX20</f>
        <v>0</v>
      </c>
      <c r="AS22" s="30">
        <f t="shared" si="10"/>
        <v>0</v>
      </c>
      <c r="AT22" s="31">
        <f>CustomerTransactionHistory!JZ20</f>
        <v>0</v>
      </c>
      <c r="AU22" s="29">
        <f>CustomerTransactionHistory!KZ20</f>
        <v>0</v>
      </c>
      <c r="AV22" s="30">
        <f>CustomerTransactionHistory!KY20</f>
        <v>0</v>
      </c>
      <c r="AW22" s="30">
        <f t="shared" si="11"/>
        <v>0</v>
      </c>
      <c r="AX22" s="31">
        <f>CustomerTransactionHistory!LA20</f>
        <v>0</v>
      </c>
      <c r="AY22" s="29">
        <f>CustomerTransactionHistory!MA20</f>
        <v>0</v>
      </c>
      <c r="AZ22" s="30">
        <f>CustomerTransactionHistory!LZ20</f>
        <v>0</v>
      </c>
      <c r="BA22" s="30">
        <f t="shared" si="12"/>
        <v>0</v>
      </c>
      <c r="BB22" s="31">
        <f>CustomerTransactionHistory!MB20</f>
        <v>0</v>
      </c>
      <c r="BC22" s="29">
        <f>CustomerTransactionHistory!NB20</f>
        <v>0</v>
      </c>
      <c r="BD22" s="30">
        <f>CustomerTransactionHistory!NA20</f>
        <v>0</v>
      </c>
      <c r="BE22" s="30">
        <f t="shared" si="13"/>
        <v>0</v>
      </c>
      <c r="BF22" s="31">
        <f>CustomerTransactionHistory!NC20</f>
        <v>0</v>
      </c>
      <c r="BG22" s="29">
        <f>CustomerTransactionHistory!OC20</f>
        <v>0</v>
      </c>
      <c r="BH22" s="30">
        <f>CustomerTransactionHistory!OB20</f>
        <v>0</v>
      </c>
      <c r="BI22" s="30">
        <f t="shared" si="14"/>
        <v>0</v>
      </c>
      <c r="BJ22" s="31">
        <f>CustomerTransactionHistory!OD20</f>
        <v>0</v>
      </c>
      <c r="BK22" s="29">
        <f>CustomerTransactionHistory!PD20</f>
        <v>0</v>
      </c>
      <c r="BL22" s="30">
        <f>CustomerTransactionHistory!PC20</f>
        <v>0</v>
      </c>
      <c r="BM22" s="30">
        <f t="shared" si="15"/>
        <v>0</v>
      </c>
      <c r="BN22" s="31">
        <f>CustomerTransactionHistory!PE20</f>
        <v>0</v>
      </c>
      <c r="BO22" s="29">
        <f>CustomerTransactionHistory!QE20</f>
        <v>0</v>
      </c>
      <c r="BP22" s="30">
        <f>CustomerTransactionHistory!QD20</f>
        <v>0</v>
      </c>
      <c r="BQ22" s="30">
        <f t="shared" si="16"/>
        <v>0</v>
      </c>
      <c r="BR22" s="31">
        <f>CustomerTransactionHistory!QF20</f>
        <v>0</v>
      </c>
      <c r="BS22" s="29">
        <f>CustomerTransactionHistory!RF20</f>
        <v>0</v>
      </c>
      <c r="BT22" s="30">
        <f>CustomerTransactionHistory!RE20</f>
        <v>0</v>
      </c>
      <c r="BU22" s="30">
        <f t="shared" si="17"/>
        <v>0</v>
      </c>
      <c r="BV22" s="31">
        <f>CustomerTransactionHistory!RG20</f>
        <v>0</v>
      </c>
      <c r="BW22" s="29">
        <f>CustomerTransactionHistory!TH20</f>
        <v>0</v>
      </c>
      <c r="BX22" s="30">
        <f>CustomerTransactionHistory!TG20</f>
        <v>0</v>
      </c>
      <c r="BY22" s="30">
        <f t="shared" si="18"/>
        <v>0</v>
      </c>
      <c r="BZ22" s="31">
        <f>CustomerTransactionHistory!TI20</f>
        <v>0</v>
      </c>
      <c r="CA22" s="29">
        <f>CustomerTransactionHistory!UI20</f>
        <v>0</v>
      </c>
      <c r="CB22" s="30">
        <f>CustomerTransactionHistory!UH20</f>
        <v>0</v>
      </c>
      <c r="CC22" s="30">
        <f t="shared" si="19"/>
        <v>0</v>
      </c>
      <c r="CD22" s="31">
        <f>CustomerTransactionHistory!UJ20</f>
        <v>0</v>
      </c>
      <c r="CE22" s="42">
        <f t="shared" si="21"/>
        <v>0</v>
      </c>
    </row>
    <row r="23" spans="1:83" ht="19.5" customHeight="1">
      <c r="A23" s="28">
        <f t="shared" si="20"/>
        <v>18</v>
      </c>
      <c r="B23" s="8">
        <f>Others!A19</f>
        <v>0</v>
      </c>
      <c r="C23" s="29">
        <f>CustomerTransactionHistory!O21</f>
        <v>0</v>
      </c>
      <c r="D23" s="30">
        <f>CustomerTransactionHistory!N21</f>
        <v>0</v>
      </c>
      <c r="E23" s="30">
        <f t="shared" si="0"/>
        <v>0</v>
      </c>
      <c r="F23" s="31">
        <f>CustomerTransactionHistory!P21</f>
        <v>0</v>
      </c>
      <c r="G23" s="29">
        <f>CustomerTransactionHistory!AP21</f>
        <v>0</v>
      </c>
      <c r="H23" s="30">
        <f>CustomerTransactionHistory!AO21</f>
        <v>0</v>
      </c>
      <c r="I23" s="34">
        <f t="shared" si="1"/>
        <v>0</v>
      </c>
      <c r="J23" s="31">
        <f>CustomerTransactionHistory!AQ21</f>
        <v>0</v>
      </c>
      <c r="K23" s="29">
        <f>CustomerTransactionHistory!BQ21</f>
        <v>0</v>
      </c>
      <c r="L23" s="30">
        <f>CustomerTransactionHistory!BP21</f>
        <v>0</v>
      </c>
      <c r="M23" s="30">
        <f t="shared" si="2"/>
        <v>0</v>
      </c>
      <c r="N23" s="31">
        <f>CustomerTransactionHistory!BR21</f>
        <v>0</v>
      </c>
      <c r="O23" s="29">
        <f>CustomerTransactionHistory!CR21</f>
        <v>0</v>
      </c>
      <c r="P23" s="30">
        <f>CustomerTransactionHistory!CQ21</f>
        <v>0</v>
      </c>
      <c r="Q23" s="30">
        <f t="shared" si="3"/>
        <v>0</v>
      </c>
      <c r="R23" s="31">
        <f>CustomerTransactionHistory!CS21</f>
        <v>0</v>
      </c>
      <c r="S23" s="29">
        <f>CustomerTransactionHistory!DS21</f>
        <v>0</v>
      </c>
      <c r="T23" s="30">
        <f>CustomerTransactionHistory!DR21</f>
        <v>0</v>
      </c>
      <c r="U23" s="30">
        <f t="shared" si="4"/>
        <v>0</v>
      </c>
      <c r="V23" s="31">
        <f>CustomerTransactionHistory!DT21</f>
        <v>0</v>
      </c>
      <c r="W23" s="29">
        <f>CustomerTransactionHistory!ET21</f>
        <v>0</v>
      </c>
      <c r="X23" s="30">
        <f>CustomerTransactionHistory!ES21</f>
        <v>0</v>
      </c>
      <c r="Y23" s="30">
        <f t="shared" si="5"/>
        <v>0</v>
      </c>
      <c r="Z23" s="31">
        <f>CustomerTransactionHistory!EU21</f>
        <v>0</v>
      </c>
      <c r="AA23" s="29">
        <f>CustomerTransactionHistory!FU21</f>
        <v>0</v>
      </c>
      <c r="AB23" s="30">
        <f>CustomerTransactionHistory!FT21</f>
        <v>0</v>
      </c>
      <c r="AC23" s="30">
        <f t="shared" si="6"/>
        <v>0</v>
      </c>
      <c r="AD23" s="31">
        <f>CustomerTransactionHistory!FV21</f>
        <v>0</v>
      </c>
      <c r="AE23" s="29">
        <f>CustomerTransactionHistory!GV21</f>
        <v>0</v>
      </c>
      <c r="AF23" s="30">
        <f>CustomerTransactionHistory!GU21</f>
        <v>0</v>
      </c>
      <c r="AG23" s="30">
        <f t="shared" si="7"/>
        <v>0</v>
      </c>
      <c r="AH23" s="31">
        <f>CustomerTransactionHistory!GW21</f>
        <v>0</v>
      </c>
      <c r="AI23" s="29">
        <f>CustomerTransactionHistory!HW21</f>
        <v>0</v>
      </c>
      <c r="AJ23" s="30">
        <f>CustomerTransactionHistory!HV21</f>
        <v>0</v>
      </c>
      <c r="AK23" s="30">
        <f t="shared" si="8"/>
        <v>0</v>
      </c>
      <c r="AL23" s="31">
        <f>CustomerTransactionHistory!HX21</f>
        <v>0</v>
      </c>
      <c r="AM23" s="29">
        <f>CustomerTransactionHistory!IX21</f>
        <v>0</v>
      </c>
      <c r="AN23" s="30">
        <f>CustomerTransactionHistory!IW21</f>
        <v>0</v>
      </c>
      <c r="AO23" s="30">
        <f t="shared" si="9"/>
        <v>0</v>
      </c>
      <c r="AP23" s="31">
        <f>CustomerTransactionHistory!IY21</f>
        <v>0</v>
      </c>
      <c r="AQ23" s="29">
        <f>CustomerTransactionHistory!JY21</f>
        <v>0</v>
      </c>
      <c r="AR23" s="30">
        <f>CustomerTransactionHistory!JX21</f>
        <v>0</v>
      </c>
      <c r="AS23" s="30">
        <f t="shared" si="10"/>
        <v>0</v>
      </c>
      <c r="AT23" s="31">
        <f>CustomerTransactionHistory!JZ21</f>
        <v>0</v>
      </c>
      <c r="AU23" s="29">
        <f>CustomerTransactionHistory!KZ21</f>
        <v>0</v>
      </c>
      <c r="AV23" s="30">
        <f>CustomerTransactionHistory!KY21</f>
        <v>0</v>
      </c>
      <c r="AW23" s="30">
        <f t="shared" si="11"/>
        <v>0</v>
      </c>
      <c r="AX23" s="31">
        <f>CustomerTransactionHistory!LA21</f>
        <v>0</v>
      </c>
      <c r="AY23" s="29">
        <f>CustomerTransactionHistory!MA21</f>
        <v>0</v>
      </c>
      <c r="AZ23" s="30">
        <f>CustomerTransactionHistory!LZ21</f>
        <v>0</v>
      </c>
      <c r="BA23" s="30">
        <f t="shared" si="12"/>
        <v>0</v>
      </c>
      <c r="BB23" s="31">
        <f>CustomerTransactionHistory!MB21</f>
        <v>0</v>
      </c>
      <c r="BC23" s="29">
        <f>CustomerTransactionHistory!NB21</f>
        <v>0</v>
      </c>
      <c r="BD23" s="30">
        <f>CustomerTransactionHistory!NA21</f>
        <v>0</v>
      </c>
      <c r="BE23" s="30">
        <f t="shared" si="13"/>
        <v>0</v>
      </c>
      <c r="BF23" s="31">
        <f>CustomerTransactionHistory!NC21</f>
        <v>0</v>
      </c>
      <c r="BG23" s="29">
        <f>CustomerTransactionHistory!OC21</f>
        <v>0</v>
      </c>
      <c r="BH23" s="30">
        <f>CustomerTransactionHistory!OB21</f>
        <v>0</v>
      </c>
      <c r="BI23" s="30">
        <f t="shared" si="14"/>
        <v>0</v>
      </c>
      <c r="BJ23" s="31">
        <f>CustomerTransactionHistory!OD21</f>
        <v>0</v>
      </c>
      <c r="BK23" s="29">
        <f>CustomerTransactionHistory!PD21</f>
        <v>0</v>
      </c>
      <c r="BL23" s="30">
        <f>CustomerTransactionHistory!PC21</f>
        <v>0</v>
      </c>
      <c r="BM23" s="30">
        <f t="shared" si="15"/>
        <v>0</v>
      </c>
      <c r="BN23" s="31">
        <f>CustomerTransactionHistory!PE21</f>
        <v>0</v>
      </c>
      <c r="BO23" s="29">
        <f>CustomerTransactionHistory!QE21</f>
        <v>0</v>
      </c>
      <c r="BP23" s="30">
        <f>CustomerTransactionHistory!QD21</f>
        <v>0</v>
      </c>
      <c r="BQ23" s="30">
        <f t="shared" si="16"/>
        <v>0</v>
      </c>
      <c r="BR23" s="31">
        <f>CustomerTransactionHistory!QF21</f>
        <v>0</v>
      </c>
      <c r="BS23" s="29">
        <f>CustomerTransactionHistory!RF21</f>
        <v>0</v>
      </c>
      <c r="BT23" s="30">
        <f>CustomerTransactionHistory!RE21</f>
        <v>0</v>
      </c>
      <c r="BU23" s="30">
        <f t="shared" si="17"/>
        <v>0</v>
      </c>
      <c r="BV23" s="31">
        <f>CustomerTransactionHistory!RG21</f>
        <v>0</v>
      </c>
      <c r="BW23" s="29">
        <f>CustomerTransactionHistory!TH21</f>
        <v>0</v>
      </c>
      <c r="BX23" s="30">
        <f>CustomerTransactionHistory!TG21</f>
        <v>0</v>
      </c>
      <c r="BY23" s="30">
        <f t="shared" si="18"/>
        <v>0</v>
      </c>
      <c r="BZ23" s="31">
        <f>CustomerTransactionHistory!TI21</f>
        <v>0</v>
      </c>
      <c r="CA23" s="29">
        <f>CustomerTransactionHistory!UI21</f>
        <v>0</v>
      </c>
      <c r="CB23" s="30">
        <f>CustomerTransactionHistory!UH21</f>
        <v>0</v>
      </c>
      <c r="CC23" s="30">
        <f t="shared" si="19"/>
        <v>0</v>
      </c>
      <c r="CD23" s="31">
        <f>CustomerTransactionHistory!UJ21</f>
        <v>0</v>
      </c>
      <c r="CE23" s="42">
        <f t="shared" si="21"/>
        <v>0</v>
      </c>
    </row>
    <row r="24" spans="1:83" ht="19.5" customHeight="1">
      <c r="A24" s="28">
        <f t="shared" si="20"/>
        <v>19</v>
      </c>
      <c r="B24" s="8">
        <f>Others!A20</f>
        <v>0</v>
      </c>
      <c r="C24" s="29">
        <f>CustomerTransactionHistory!O22</f>
        <v>0</v>
      </c>
      <c r="D24" s="30">
        <f>CustomerTransactionHistory!N22</f>
        <v>0</v>
      </c>
      <c r="E24" s="30">
        <f t="shared" si="0"/>
        <v>0</v>
      </c>
      <c r="F24" s="31">
        <f>CustomerTransactionHistory!P22</f>
        <v>0</v>
      </c>
      <c r="G24" s="29">
        <f>CustomerTransactionHistory!AP22</f>
        <v>0</v>
      </c>
      <c r="H24" s="30">
        <f>CustomerTransactionHistory!AO22</f>
        <v>0</v>
      </c>
      <c r="I24" s="34">
        <f t="shared" si="1"/>
        <v>0</v>
      </c>
      <c r="J24" s="31">
        <f>CustomerTransactionHistory!AQ22</f>
        <v>0</v>
      </c>
      <c r="K24" s="29">
        <f>CustomerTransactionHistory!BQ22</f>
        <v>0</v>
      </c>
      <c r="L24" s="30">
        <f>CustomerTransactionHistory!BP22</f>
        <v>0</v>
      </c>
      <c r="M24" s="30">
        <f t="shared" si="2"/>
        <v>0</v>
      </c>
      <c r="N24" s="31">
        <f>CustomerTransactionHistory!BR22</f>
        <v>0</v>
      </c>
      <c r="O24" s="29">
        <f>CustomerTransactionHistory!CR22</f>
        <v>0</v>
      </c>
      <c r="P24" s="30">
        <f>CustomerTransactionHistory!CQ22</f>
        <v>0</v>
      </c>
      <c r="Q24" s="30">
        <f t="shared" si="3"/>
        <v>0</v>
      </c>
      <c r="R24" s="31">
        <f>CustomerTransactionHistory!CS22</f>
        <v>0</v>
      </c>
      <c r="S24" s="29">
        <f>CustomerTransactionHistory!DS22</f>
        <v>0</v>
      </c>
      <c r="T24" s="30">
        <f>CustomerTransactionHistory!DR22</f>
        <v>0</v>
      </c>
      <c r="U24" s="30">
        <f t="shared" si="4"/>
        <v>0</v>
      </c>
      <c r="V24" s="31">
        <f>CustomerTransactionHistory!DT22</f>
        <v>0</v>
      </c>
      <c r="W24" s="29">
        <f>CustomerTransactionHistory!ET22</f>
        <v>0</v>
      </c>
      <c r="X24" s="30">
        <f>CustomerTransactionHistory!ES22</f>
        <v>0</v>
      </c>
      <c r="Y24" s="30">
        <f t="shared" si="5"/>
        <v>0</v>
      </c>
      <c r="Z24" s="31">
        <f>CustomerTransactionHistory!EU22</f>
        <v>0</v>
      </c>
      <c r="AA24" s="29">
        <f>CustomerTransactionHistory!FU22</f>
        <v>0</v>
      </c>
      <c r="AB24" s="30">
        <f>CustomerTransactionHistory!FT22</f>
        <v>0</v>
      </c>
      <c r="AC24" s="30">
        <f t="shared" si="6"/>
        <v>0</v>
      </c>
      <c r="AD24" s="31">
        <f>CustomerTransactionHistory!FV22</f>
        <v>0</v>
      </c>
      <c r="AE24" s="29">
        <f>CustomerTransactionHistory!GV22</f>
        <v>0</v>
      </c>
      <c r="AF24" s="30">
        <f>CustomerTransactionHistory!GU22</f>
        <v>0</v>
      </c>
      <c r="AG24" s="30">
        <f t="shared" si="7"/>
        <v>0</v>
      </c>
      <c r="AH24" s="31">
        <f>CustomerTransactionHistory!GW22</f>
        <v>0</v>
      </c>
      <c r="AI24" s="29">
        <f>CustomerTransactionHistory!HW22</f>
        <v>0</v>
      </c>
      <c r="AJ24" s="30">
        <f>CustomerTransactionHistory!HV22</f>
        <v>0</v>
      </c>
      <c r="AK24" s="30">
        <f t="shared" si="8"/>
        <v>0</v>
      </c>
      <c r="AL24" s="31">
        <f>CustomerTransactionHistory!HX22</f>
        <v>0</v>
      </c>
      <c r="AM24" s="29">
        <f>CustomerTransactionHistory!IX22</f>
        <v>0</v>
      </c>
      <c r="AN24" s="30">
        <f>CustomerTransactionHistory!IW22</f>
        <v>0</v>
      </c>
      <c r="AO24" s="30">
        <f t="shared" si="9"/>
        <v>0</v>
      </c>
      <c r="AP24" s="31">
        <f>CustomerTransactionHistory!IY22</f>
        <v>0</v>
      </c>
      <c r="AQ24" s="29">
        <f>CustomerTransactionHistory!JY22</f>
        <v>0</v>
      </c>
      <c r="AR24" s="30">
        <f>CustomerTransactionHistory!JX22</f>
        <v>0</v>
      </c>
      <c r="AS24" s="30">
        <f t="shared" si="10"/>
        <v>0</v>
      </c>
      <c r="AT24" s="31">
        <f>CustomerTransactionHistory!JZ22</f>
        <v>0</v>
      </c>
      <c r="AU24" s="29">
        <f>CustomerTransactionHistory!KZ22</f>
        <v>0</v>
      </c>
      <c r="AV24" s="30">
        <f>CustomerTransactionHistory!KY22</f>
        <v>0</v>
      </c>
      <c r="AW24" s="30">
        <f t="shared" si="11"/>
        <v>0</v>
      </c>
      <c r="AX24" s="31">
        <f>CustomerTransactionHistory!LA22</f>
        <v>0</v>
      </c>
      <c r="AY24" s="29">
        <f>CustomerTransactionHistory!MA22</f>
        <v>0</v>
      </c>
      <c r="AZ24" s="30">
        <f>CustomerTransactionHistory!LZ22</f>
        <v>0</v>
      </c>
      <c r="BA24" s="30">
        <f t="shared" si="12"/>
        <v>0</v>
      </c>
      <c r="BB24" s="31">
        <f>CustomerTransactionHistory!MB22</f>
        <v>0</v>
      </c>
      <c r="BC24" s="29">
        <f>CustomerTransactionHistory!NB22</f>
        <v>0</v>
      </c>
      <c r="BD24" s="30">
        <f>CustomerTransactionHistory!NA22</f>
        <v>0</v>
      </c>
      <c r="BE24" s="30">
        <f t="shared" si="13"/>
        <v>0</v>
      </c>
      <c r="BF24" s="31">
        <f>CustomerTransactionHistory!NC22</f>
        <v>0</v>
      </c>
      <c r="BG24" s="29">
        <f>CustomerTransactionHistory!OC22</f>
        <v>0</v>
      </c>
      <c r="BH24" s="30">
        <f>CustomerTransactionHistory!OB22</f>
        <v>0</v>
      </c>
      <c r="BI24" s="30">
        <f t="shared" si="14"/>
        <v>0</v>
      </c>
      <c r="BJ24" s="31">
        <f>CustomerTransactionHistory!OD22</f>
        <v>0</v>
      </c>
      <c r="BK24" s="29">
        <f>CustomerTransactionHistory!PD22</f>
        <v>0</v>
      </c>
      <c r="BL24" s="30">
        <f>CustomerTransactionHistory!PC22</f>
        <v>0</v>
      </c>
      <c r="BM24" s="30">
        <f t="shared" si="15"/>
        <v>0</v>
      </c>
      <c r="BN24" s="31">
        <f>CustomerTransactionHistory!PE22</f>
        <v>0</v>
      </c>
      <c r="BO24" s="29">
        <f>CustomerTransactionHistory!QE22</f>
        <v>0</v>
      </c>
      <c r="BP24" s="30">
        <f>CustomerTransactionHistory!QD22</f>
        <v>0</v>
      </c>
      <c r="BQ24" s="30">
        <f t="shared" si="16"/>
        <v>0</v>
      </c>
      <c r="BR24" s="31">
        <f>CustomerTransactionHistory!QF22</f>
        <v>0</v>
      </c>
      <c r="BS24" s="29">
        <f>CustomerTransactionHistory!RF22</f>
        <v>0</v>
      </c>
      <c r="BT24" s="30">
        <f>CustomerTransactionHistory!RE22</f>
        <v>0</v>
      </c>
      <c r="BU24" s="30">
        <f t="shared" si="17"/>
        <v>0</v>
      </c>
      <c r="BV24" s="31">
        <f>CustomerTransactionHistory!RG22</f>
        <v>0</v>
      </c>
      <c r="BW24" s="29">
        <f>CustomerTransactionHistory!TH22</f>
        <v>0</v>
      </c>
      <c r="BX24" s="30">
        <f>CustomerTransactionHistory!TG22</f>
        <v>0</v>
      </c>
      <c r="BY24" s="30">
        <f t="shared" si="18"/>
        <v>0</v>
      </c>
      <c r="BZ24" s="31">
        <f>CustomerTransactionHistory!TI22</f>
        <v>0</v>
      </c>
      <c r="CA24" s="29">
        <f>CustomerTransactionHistory!UI22</f>
        <v>0</v>
      </c>
      <c r="CB24" s="30">
        <f>CustomerTransactionHistory!UH22</f>
        <v>0</v>
      </c>
      <c r="CC24" s="30">
        <f t="shared" si="19"/>
        <v>0</v>
      </c>
      <c r="CD24" s="31">
        <f>CustomerTransactionHistory!UJ22</f>
        <v>0</v>
      </c>
      <c r="CE24" s="42">
        <f t="shared" si="21"/>
        <v>0</v>
      </c>
    </row>
    <row r="25" spans="1:83" ht="19.5" customHeight="1">
      <c r="A25" s="28">
        <f t="shared" si="20"/>
        <v>20</v>
      </c>
      <c r="B25" s="8">
        <f>Others!A21</f>
        <v>0</v>
      </c>
      <c r="C25" s="29">
        <f>CustomerTransactionHistory!O23</f>
        <v>0</v>
      </c>
      <c r="D25" s="30">
        <f>CustomerTransactionHistory!N23</f>
        <v>0</v>
      </c>
      <c r="E25" s="30">
        <f t="shared" si="0"/>
        <v>0</v>
      </c>
      <c r="F25" s="31">
        <f>CustomerTransactionHistory!P23</f>
        <v>0</v>
      </c>
      <c r="G25" s="29">
        <f>CustomerTransactionHistory!AP23</f>
        <v>0</v>
      </c>
      <c r="H25" s="30">
        <f>CustomerTransactionHistory!AO23</f>
        <v>0</v>
      </c>
      <c r="I25" s="34">
        <f t="shared" si="1"/>
        <v>0</v>
      </c>
      <c r="J25" s="31">
        <f>CustomerTransactionHistory!AQ23</f>
        <v>0</v>
      </c>
      <c r="K25" s="29">
        <f>CustomerTransactionHistory!BQ23</f>
        <v>0</v>
      </c>
      <c r="L25" s="30">
        <f>CustomerTransactionHistory!BP23</f>
        <v>0</v>
      </c>
      <c r="M25" s="30">
        <f t="shared" si="2"/>
        <v>0</v>
      </c>
      <c r="N25" s="31">
        <f>CustomerTransactionHistory!BR23</f>
        <v>0</v>
      </c>
      <c r="O25" s="29">
        <f>CustomerTransactionHistory!CR23</f>
        <v>0</v>
      </c>
      <c r="P25" s="30">
        <f>CustomerTransactionHistory!CQ23</f>
        <v>0</v>
      </c>
      <c r="Q25" s="30">
        <f t="shared" si="3"/>
        <v>0</v>
      </c>
      <c r="R25" s="31">
        <f>CustomerTransactionHistory!CS23</f>
        <v>0</v>
      </c>
      <c r="S25" s="29">
        <f>CustomerTransactionHistory!DS23</f>
        <v>0</v>
      </c>
      <c r="T25" s="30">
        <f>CustomerTransactionHistory!DR23</f>
        <v>0</v>
      </c>
      <c r="U25" s="30">
        <f t="shared" si="4"/>
        <v>0</v>
      </c>
      <c r="V25" s="31">
        <f>CustomerTransactionHistory!DT23</f>
        <v>0</v>
      </c>
      <c r="W25" s="29">
        <f>CustomerTransactionHistory!ET23</f>
        <v>0</v>
      </c>
      <c r="X25" s="30">
        <f>CustomerTransactionHistory!ES23</f>
        <v>0</v>
      </c>
      <c r="Y25" s="30">
        <f t="shared" si="5"/>
        <v>0</v>
      </c>
      <c r="Z25" s="31">
        <f>CustomerTransactionHistory!EU23</f>
        <v>0</v>
      </c>
      <c r="AA25" s="29">
        <f>CustomerTransactionHistory!FU23</f>
        <v>0</v>
      </c>
      <c r="AB25" s="30">
        <f>CustomerTransactionHistory!FT23</f>
        <v>0</v>
      </c>
      <c r="AC25" s="30">
        <f t="shared" si="6"/>
        <v>0</v>
      </c>
      <c r="AD25" s="31">
        <f>CustomerTransactionHistory!FV23</f>
        <v>0</v>
      </c>
      <c r="AE25" s="29">
        <f>CustomerTransactionHistory!GV23</f>
        <v>0</v>
      </c>
      <c r="AF25" s="30">
        <f>CustomerTransactionHistory!GU23</f>
        <v>0</v>
      </c>
      <c r="AG25" s="30">
        <f t="shared" si="7"/>
        <v>0</v>
      </c>
      <c r="AH25" s="31">
        <f>CustomerTransactionHistory!GW23</f>
        <v>0</v>
      </c>
      <c r="AI25" s="29">
        <f>CustomerTransactionHistory!HW23</f>
        <v>0</v>
      </c>
      <c r="AJ25" s="30">
        <f>CustomerTransactionHistory!HV23</f>
        <v>0</v>
      </c>
      <c r="AK25" s="30">
        <f t="shared" si="8"/>
        <v>0</v>
      </c>
      <c r="AL25" s="31">
        <f>CustomerTransactionHistory!HX23</f>
        <v>0</v>
      </c>
      <c r="AM25" s="29">
        <f>CustomerTransactionHistory!IX23</f>
        <v>0</v>
      </c>
      <c r="AN25" s="30">
        <f>CustomerTransactionHistory!IW23</f>
        <v>0</v>
      </c>
      <c r="AO25" s="30">
        <f t="shared" si="9"/>
        <v>0</v>
      </c>
      <c r="AP25" s="31">
        <f>CustomerTransactionHistory!IY23</f>
        <v>0</v>
      </c>
      <c r="AQ25" s="29">
        <f>CustomerTransactionHistory!JY23</f>
        <v>0</v>
      </c>
      <c r="AR25" s="30">
        <f>CustomerTransactionHistory!JX23</f>
        <v>0</v>
      </c>
      <c r="AS25" s="30">
        <f t="shared" si="10"/>
        <v>0</v>
      </c>
      <c r="AT25" s="31">
        <f>CustomerTransactionHistory!JZ23</f>
        <v>0</v>
      </c>
      <c r="AU25" s="29">
        <f>CustomerTransactionHistory!KZ23</f>
        <v>0</v>
      </c>
      <c r="AV25" s="30">
        <f>CustomerTransactionHistory!KY23</f>
        <v>0</v>
      </c>
      <c r="AW25" s="30">
        <f t="shared" si="11"/>
        <v>0</v>
      </c>
      <c r="AX25" s="31">
        <f>CustomerTransactionHistory!LA23</f>
        <v>0</v>
      </c>
      <c r="AY25" s="29">
        <f>CustomerTransactionHistory!MA23</f>
        <v>0</v>
      </c>
      <c r="AZ25" s="30">
        <f>CustomerTransactionHistory!LZ23</f>
        <v>0</v>
      </c>
      <c r="BA25" s="30">
        <f t="shared" si="12"/>
        <v>0</v>
      </c>
      <c r="BB25" s="31">
        <f>CustomerTransactionHistory!MB23</f>
        <v>0</v>
      </c>
      <c r="BC25" s="29">
        <f>CustomerTransactionHistory!NB23</f>
        <v>0</v>
      </c>
      <c r="BD25" s="30">
        <f>CustomerTransactionHistory!NA23</f>
        <v>0</v>
      </c>
      <c r="BE25" s="30">
        <f t="shared" si="13"/>
        <v>0</v>
      </c>
      <c r="BF25" s="31">
        <f>CustomerTransactionHistory!NC23</f>
        <v>0</v>
      </c>
      <c r="BG25" s="29">
        <f>CustomerTransactionHistory!OC23</f>
        <v>0</v>
      </c>
      <c r="BH25" s="30">
        <f>CustomerTransactionHistory!OB23</f>
        <v>0</v>
      </c>
      <c r="BI25" s="30">
        <f t="shared" si="14"/>
        <v>0</v>
      </c>
      <c r="BJ25" s="31">
        <f>CustomerTransactionHistory!OD23</f>
        <v>0</v>
      </c>
      <c r="BK25" s="29">
        <f>CustomerTransactionHistory!PD23</f>
        <v>0</v>
      </c>
      <c r="BL25" s="30">
        <f>CustomerTransactionHistory!PC23</f>
        <v>0</v>
      </c>
      <c r="BM25" s="30">
        <f t="shared" si="15"/>
        <v>0</v>
      </c>
      <c r="BN25" s="31">
        <f>CustomerTransactionHistory!PE23</f>
        <v>0</v>
      </c>
      <c r="BO25" s="29">
        <f>CustomerTransactionHistory!QE23</f>
        <v>0</v>
      </c>
      <c r="BP25" s="30">
        <f>CustomerTransactionHistory!QD23</f>
        <v>0</v>
      </c>
      <c r="BQ25" s="30">
        <f t="shared" si="16"/>
        <v>0</v>
      </c>
      <c r="BR25" s="31">
        <f>CustomerTransactionHistory!QF23</f>
        <v>0</v>
      </c>
      <c r="BS25" s="29">
        <f>CustomerTransactionHistory!RF23</f>
        <v>0</v>
      </c>
      <c r="BT25" s="30">
        <f>CustomerTransactionHistory!RE23</f>
        <v>0</v>
      </c>
      <c r="BU25" s="30">
        <f t="shared" si="17"/>
        <v>0</v>
      </c>
      <c r="BV25" s="31">
        <f>CustomerTransactionHistory!RG23</f>
        <v>0</v>
      </c>
      <c r="BW25" s="29">
        <f>CustomerTransactionHistory!TH23</f>
        <v>0</v>
      </c>
      <c r="BX25" s="30">
        <f>CustomerTransactionHistory!TG23</f>
        <v>0</v>
      </c>
      <c r="BY25" s="30">
        <f t="shared" si="18"/>
        <v>0</v>
      </c>
      <c r="BZ25" s="31">
        <f>CustomerTransactionHistory!TI23</f>
        <v>0</v>
      </c>
      <c r="CA25" s="29">
        <f>CustomerTransactionHistory!UI23</f>
        <v>0</v>
      </c>
      <c r="CB25" s="30">
        <f>CustomerTransactionHistory!UH23</f>
        <v>0</v>
      </c>
      <c r="CC25" s="30">
        <f t="shared" si="19"/>
        <v>0</v>
      </c>
      <c r="CD25" s="31">
        <f>CustomerTransactionHistory!UJ23</f>
        <v>0</v>
      </c>
      <c r="CE25" s="42">
        <f t="shared" si="21"/>
        <v>0</v>
      </c>
    </row>
    <row r="26" spans="1:83" ht="19.5" customHeight="1">
      <c r="A26" s="28">
        <f t="shared" si="20"/>
        <v>21</v>
      </c>
      <c r="B26" s="8">
        <f>Others!A22</f>
        <v>0</v>
      </c>
      <c r="C26" s="29">
        <f>CustomerTransactionHistory!O24</f>
        <v>0</v>
      </c>
      <c r="D26" s="30">
        <f>CustomerTransactionHistory!N24</f>
        <v>0</v>
      </c>
      <c r="E26" s="30">
        <f t="shared" si="0"/>
        <v>0</v>
      </c>
      <c r="F26" s="31">
        <f>CustomerTransactionHistory!P24</f>
        <v>0</v>
      </c>
      <c r="G26" s="29">
        <f>CustomerTransactionHistory!AP24</f>
        <v>0</v>
      </c>
      <c r="H26" s="30">
        <f>CustomerTransactionHistory!AO24</f>
        <v>0</v>
      </c>
      <c r="I26" s="34">
        <f t="shared" si="1"/>
        <v>0</v>
      </c>
      <c r="J26" s="31">
        <f>CustomerTransactionHistory!AQ24</f>
        <v>0</v>
      </c>
      <c r="K26" s="29">
        <f>CustomerTransactionHistory!BQ24</f>
        <v>0</v>
      </c>
      <c r="L26" s="30">
        <f>CustomerTransactionHistory!BP24</f>
        <v>0</v>
      </c>
      <c r="M26" s="30">
        <f t="shared" si="2"/>
        <v>0</v>
      </c>
      <c r="N26" s="31">
        <f>CustomerTransactionHistory!BR24</f>
        <v>0</v>
      </c>
      <c r="O26" s="29">
        <f>CustomerTransactionHistory!CR24</f>
        <v>0</v>
      </c>
      <c r="P26" s="30">
        <f>CustomerTransactionHistory!CQ24</f>
        <v>0</v>
      </c>
      <c r="Q26" s="30">
        <f t="shared" si="3"/>
        <v>0</v>
      </c>
      <c r="R26" s="31">
        <f>CustomerTransactionHistory!CS24</f>
        <v>0</v>
      </c>
      <c r="S26" s="29">
        <f>CustomerTransactionHistory!DS24</f>
        <v>0</v>
      </c>
      <c r="T26" s="30">
        <f>CustomerTransactionHistory!DR24</f>
        <v>0</v>
      </c>
      <c r="U26" s="30">
        <f t="shared" si="4"/>
        <v>0</v>
      </c>
      <c r="V26" s="31">
        <f>CustomerTransactionHistory!DT24</f>
        <v>0</v>
      </c>
      <c r="W26" s="29">
        <f>CustomerTransactionHistory!ET24</f>
        <v>0</v>
      </c>
      <c r="X26" s="30">
        <f>CustomerTransactionHistory!ES24</f>
        <v>0</v>
      </c>
      <c r="Y26" s="30">
        <f t="shared" si="5"/>
        <v>0</v>
      </c>
      <c r="Z26" s="31">
        <f>CustomerTransactionHistory!EU24</f>
        <v>0</v>
      </c>
      <c r="AA26" s="29">
        <f>CustomerTransactionHistory!FU24</f>
        <v>0</v>
      </c>
      <c r="AB26" s="30">
        <f>CustomerTransactionHistory!FT24</f>
        <v>0</v>
      </c>
      <c r="AC26" s="30">
        <f t="shared" si="6"/>
        <v>0</v>
      </c>
      <c r="AD26" s="31">
        <f>CustomerTransactionHistory!FV24</f>
        <v>0</v>
      </c>
      <c r="AE26" s="29">
        <f>CustomerTransactionHistory!GV24</f>
        <v>0</v>
      </c>
      <c r="AF26" s="30">
        <f>CustomerTransactionHistory!GU24</f>
        <v>0</v>
      </c>
      <c r="AG26" s="30">
        <f t="shared" si="7"/>
        <v>0</v>
      </c>
      <c r="AH26" s="31">
        <f>CustomerTransactionHistory!GW24</f>
        <v>0</v>
      </c>
      <c r="AI26" s="29">
        <f>CustomerTransactionHistory!HW24</f>
        <v>0</v>
      </c>
      <c r="AJ26" s="30">
        <f>CustomerTransactionHistory!HV24</f>
        <v>0</v>
      </c>
      <c r="AK26" s="30">
        <f t="shared" si="8"/>
        <v>0</v>
      </c>
      <c r="AL26" s="31">
        <f>CustomerTransactionHistory!HX24</f>
        <v>0</v>
      </c>
      <c r="AM26" s="29">
        <f>CustomerTransactionHistory!IX24</f>
        <v>0</v>
      </c>
      <c r="AN26" s="30">
        <f>CustomerTransactionHistory!IW24</f>
        <v>0</v>
      </c>
      <c r="AO26" s="30">
        <f t="shared" si="9"/>
        <v>0</v>
      </c>
      <c r="AP26" s="31">
        <f>CustomerTransactionHistory!IY24</f>
        <v>0</v>
      </c>
      <c r="AQ26" s="29">
        <f>CustomerTransactionHistory!JY24</f>
        <v>0</v>
      </c>
      <c r="AR26" s="30">
        <f>CustomerTransactionHistory!JX24</f>
        <v>0</v>
      </c>
      <c r="AS26" s="30">
        <f t="shared" si="10"/>
        <v>0</v>
      </c>
      <c r="AT26" s="31">
        <f>CustomerTransactionHistory!JZ24</f>
        <v>0</v>
      </c>
      <c r="AU26" s="29">
        <f>CustomerTransactionHistory!KZ24</f>
        <v>0</v>
      </c>
      <c r="AV26" s="30">
        <f>CustomerTransactionHistory!KY24</f>
        <v>0</v>
      </c>
      <c r="AW26" s="30">
        <f t="shared" si="11"/>
        <v>0</v>
      </c>
      <c r="AX26" s="31">
        <f>CustomerTransactionHistory!LA24</f>
        <v>0</v>
      </c>
      <c r="AY26" s="29">
        <f>CustomerTransactionHistory!MA24</f>
        <v>0</v>
      </c>
      <c r="AZ26" s="30">
        <f>CustomerTransactionHistory!LZ24</f>
        <v>0</v>
      </c>
      <c r="BA26" s="30">
        <f t="shared" si="12"/>
        <v>0</v>
      </c>
      <c r="BB26" s="31">
        <f>CustomerTransactionHistory!MB24</f>
        <v>0</v>
      </c>
      <c r="BC26" s="29">
        <f>CustomerTransactionHistory!NB24</f>
        <v>0</v>
      </c>
      <c r="BD26" s="30">
        <f>CustomerTransactionHistory!NA24</f>
        <v>0</v>
      </c>
      <c r="BE26" s="30">
        <f t="shared" si="13"/>
        <v>0</v>
      </c>
      <c r="BF26" s="31">
        <f>CustomerTransactionHistory!NC24</f>
        <v>0</v>
      </c>
      <c r="BG26" s="29">
        <f>CustomerTransactionHistory!OC24</f>
        <v>0</v>
      </c>
      <c r="BH26" s="30">
        <f>CustomerTransactionHistory!OB24</f>
        <v>0</v>
      </c>
      <c r="BI26" s="30">
        <f t="shared" si="14"/>
        <v>0</v>
      </c>
      <c r="BJ26" s="31">
        <f>CustomerTransactionHistory!OD24</f>
        <v>0</v>
      </c>
      <c r="BK26" s="29">
        <f>CustomerTransactionHistory!PD24</f>
        <v>0</v>
      </c>
      <c r="BL26" s="30">
        <f>CustomerTransactionHistory!PC24</f>
        <v>0</v>
      </c>
      <c r="BM26" s="30">
        <f t="shared" si="15"/>
        <v>0</v>
      </c>
      <c r="BN26" s="31">
        <f>CustomerTransactionHistory!PE24</f>
        <v>0</v>
      </c>
      <c r="BO26" s="29">
        <f>CustomerTransactionHistory!QE24</f>
        <v>0</v>
      </c>
      <c r="BP26" s="30">
        <f>CustomerTransactionHistory!QD24</f>
        <v>0</v>
      </c>
      <c r="BQ26" s="30">
        <f t="shared" si="16"/>
        <v>0</v>
      </c>
      <c r="BR26" s="31">
        <f>CustomerTransactionHistory!QF24</f>
        <v>0</v>
      </c>
      <c r="BS26" s="29">
        <f>CustomerTransactionHistory!RF24</f>
        <v>0</v>
      </c>
      <c r="BT26" s="30">
        <f>CustomerTransactionHistory!RE24</f>
        <v>0</v>
      </c>
      <c r="BU26" s="30">
        <f t="shared" si="17"/>
        <v>0</v>
      </c>
      <c r="BV26" s="31">
        <f>CustomerTransactionHistory!RG24</f>
        <v>0</v>
      </c>
      <c r="BW26" s="29">
        <f>CustomerTransactionHistory!TH24</f>
        <v>0</v>
      </c>
      <c r="BX26" s="30">
        <f>CustomerTransactionHistory!TG24</f>
        <v>0</v>
      </c>
      <c r="BY26" s="30">
        <f t="shared" si="18"/>
        <v>0</v>
      </c>
      <c r="BZ26" s="31">
        <f>CustomerTransactionHistory!TI24</f>
        <v>0</v>
      </c>
      <c r="CA26" s="29">
        <f>CustomerTransactionHistory!UI24</f>
        <v>0</v>
      </c>
      <c r="CB26" s="30">
        <f>CustomerTransactionHistory!UH24</f>
        <v>0</v>
      </c>
      <c r="CC26" s="30">
        <f t="shared" si="19"/>
        <v>0</v>
      </c>
      <c r="CD26" s="31">
        <f>CustomerTransactionHistory!UJ24</f>
        <v>0</v>
      </c>
      <c r="CE26" s="42">
        <f t="shared" si="21"/>
        <v>0</v>
      </c>
    </row>
    <row r="27" spans="1:83" ht="19.5" customHeight="1">
      <c r="A27" s="28">
        <f t="shared" si="20"/>
        <v>22</v>
      </c>
      <c r="B27" s="8">
        <f>Others!A23</f>
        <v>0</v>
      </c>
      <c r="C27" s="29">
        <f>CustomerTransactionHistory!O25</f>
        <v>0</v>
      </c>
      <c r="D27" s="30">
        <f>CustomerTransactionHistory!N25</f>
        <v>0</v>
      </c>
      <c r="E27" s="30">
        <f t="shared" si="0"/>
        <v>0</v>
      </c>
      <c r="F27" s="31">
        <f>CustomerTransactionHistory!P25</f>
        <v>0</v>
      </c>
      <c r="G27" s="29">
        <f>CustomerTransactionHistory!AP25</f>
        <v>0</v>
      </c>
      <c r="H27" s="30">
        <f>CustomerTransactionHistory!AO25</f>
        <v>0</v>
      </c>
      <c r="I27" s="34">
        <f t="shared" si="1"/>
        <v>0</v>
      </c>
      <c r="J27" s="31">
        <f>CustomerTransactionHistory!AQ25</f>
        <v>0</v>
      </c>
      <c r="K27" s="29">
        <f>CustomerTransactionHistory!BQ25</f>
        <v>0</v>
      </c>
      <c r="L27" s="30">
        <f>CustomerTransactionHistory!BP25</f>
        <v>0</v>
      </c>
      <c r="M27" s="30">
        <f t="shared" si="2"/>
        <v>0</v>
      </c>
      <c r="N27" s="31">
        <f>CustomerTransactionHistory!BR25</f>
        <v>0</v>
      </c>
      <c r="O27" s="29">
        <f>CustomerTransactionHistory!CR25</f>
        <v>0</v>
      </c>
      <c r="P27" s="30">
        <f>CustomerTransactionHistory!CQ25</f>
        <v>0</v>
      </c>
      <c r="Q27" s="30">
        <f t="shared" si="3"/>
        <v>0</v>
      </c>
      <c r="R27" s="31">
        <f>CustomerTransactionHistory!CS25</f>
        <v>0</v>
      </c>
      <c r="S27" s="29">
        <f>CustomerTransactionHistory!DS25</f>
        <v>0</v>
      </c>
      <c r="T27" s="30">
        <f>CustomerTransactionHistory!DR25</f>
        <v>0</v>
      </c>
      <c r="U27" s="30">
        <f t="shared" si="4"/>
        <v>0</v>
      </c>
      <c r="V27" s="31">
        <f>CustomerTransactionHistory!DT25</f>
        <v>0</v>
      </c>
      <c r="W27" s="29">
        <f>CustomerTransactionHistory!ET25</f>
        <v>0</v>
      </c>
      <c r="X27" s="30">
        <f>CustomerTransactionHistory!ES25</f>
        <v>0</v>
      </c>
      <c r="Y27" s="30">
        <f t="shared" si="5"/>
        <v>0</v>
      </c>
      <c r="Z27" s="31">
        <f>CustomerTransactionHistory!EU25</f>
        <v>0</v>
      </c>
      <c r="AA27" s="29">
        <f>CustomerTransactionHistory!FU25</f>
        <v>0</v>
      </c>
      <c r="AB27" s="30">
        <f>CustomerTransactionHistory!FT25</f>
        <v>0</v>
      </c>
      <c r="AC27" s="30">
        <f t="shared" si="6"/>
        <v>0</v>
      </c>
      <c r="AD27" s="31">
        <f>CustomerTransactionHistory!FV25</f>
        <v>0</v>
      </c>
      <c r="AE27" s="29">
        <f>CustomerTransactionHistory!GV25</f>
        <v>0</v>
      </c>
      <c r="AF27" s="30">
        <f>CustomerTransactionHistory!GU25</f>
        <v>0</v>
      </c>
      <c r="AG27" s="30">
        <f t="shared" si="7"/>
        <v>0</v>
      </c>
      <c r="AH27" s="31">
        <f>CustomerTransactionHistory!GW25</f>
        <v>0</v>
      </c>
      <c r="AI27" s="29">
        <f>CustomerTransactionHistory!HW25</f>
        <v>0</v>
      </c>
      <c r="AJ27" s="30">
        <f>CustomerTransactionHistory!HV25</f>
        <v>0</v>
      </c>
      <c r="AK27" s="30">
        <f t="shared" si="8"/>
        <v>0</v>
      </c>
      <c r="AL27" s="31">
        <f>CustomerTransactionHistory!HX25</f>
        <v>0</v>
      </c>
      <c r="AM27" s="29">
        <f>CustomerTransactionHistory!IX25</f>
        <v>0</v>
      </c>
      <c r="AN27" s="30">
        <f>CustomerTransactionHistory!IW25</f>
        <v>0</v>
      </c>
      <c r="AO27" s="30">
        <f t="shared" si="9"/>
        <v>0</v>
      </c>
      <c r="AP27" s="31">
        <f>CustomerTransactionHistory!IY25</f>
        <v>0</v>
      </c>
      <c r="AQ27" s="29">
        <f>CustomerTransactionHistory!JY25</f>
        <v>0</v>
      </c>
      <c r="AR27" s="30">
        <f>CustomerTransactionHistory!JX25</f>
        <v>0</v>
      </c>
      <c r="AS27" s="30">
        <f t="shared" si="10"/>
        <v>0</v>
      </c>
      <c r="AT27" s="31">
        <f>CustomerTransactionHistory!JZ25</f>
        <v>0</v>
      </c>
      <c r="AU27" s="29">
        <f>CustomerTransactionHistory!KZ25</f>
        <v>0</v>
      </c>
      <c r="AV27" s="30">
        <f>CustomerTransactionHistory!KY25</f>
        <v>0</v>
      </c>
      <c r="AW27" s="30">
        <f t="shared" si="11"/>
        <v>0</v>
      </c>
      <c r="AX27" s="31">
        <f>CustomerTransactionHistory!LA25</f>
        <v>0</v>
      </c>
      <c r="AY27" s="29">
        <f>CustomerTransactionHistory!MA25</f>
        <v>0</v>
      </c>
      <c r="AZ27" s="30">
        <f>CustomerTransactionHistory!LZ25</f>
        <v>0</v>
      </c>
      <c r="BA27" s="30">
        <f t="shared" si="12"/>
        <v>0</v>
      </c>
      <c r="BB27" s="31">
        <f>CustomerTransactionHistory!MB25</f>
        <v>0</v>
      </c>
      <c r="BC27" s="29">
        <f>CustomerTransactionHistory!NB25</f>
        <v>0</v>
      </c>
      <c r="BD27" s="30">
        <f>CustomerTransactionHistory!NA25</f>
        <v>0</v>
      </c>
      <c r="BE27" s="30">
        <f t="shared" si="13"/>
        <v>0</v>
      </c>
      <c r="BF27" s="31">
        <f>CustomerTransactionHistory!NC25</f>
        <v>0</v>
      </c>
      <c r="BG27" s="29">
        <f>CustomerTransactionHistory!OC25</f>
        <v>0</v>
      </c>
      <c r="BH27" s="30">
        <f>CustomerTransactionHistory!OB25</f>
        <v>0</v>
      </c>
      <c r="BI27" s="30">
        <f t="shared" si="14"/>
        <v>0</v>
      </c>
      <c r="BJ27" s="31">
        <f>CustomerTransactionHistory!OD25</f>
        <v>0</v>
      </c>
      <c r="BK27" s="29">
        <f>CustomerTransactionHistory!PD25</f>
        <v>0</v>
      </c>
      <c r="BL27" s="30">
        <f>CustomerTransactionHistory!PC25</f>
        <v>0</v>
      </c>
      <c r="BM27" s="30">
        <f t="shared" si="15"/>
        <v>0</v>
      </c>
      <c r="BN27" s="31">
        <f>CustomerTransactionHistory!PE25</f>
        <v>0</v>
      </c>
      <c r="BO27" s="29">
        <f>CustomerTransactionHistory!QE25</f>
        <v>0</v>
      </c>
      <c r="BP27" s="30">
        <f>CustomerTransactionHistory!QD25</f>
        <v>0</v>
      </c>
      <c r="BQ27" s="30">
        <f t="shared" si="16"/>
        <v>0</v>
      </c>
      <c r="BR27" s="31">
        <f>CustomerTransactionHistory!QF25</f>
        <v>0</v>
      </c>
      <c r="BS27" s="29">
        <f>CustomerTransactionHistory!RF25</f>
        <v>0</v>
      </c>
      <c r="BT27" s="30">
        <f>CustomerTransactionHistory!RE25</f>
        <v>0</v>
      </c>
      <c r="BU27" s="30">
        <f t="shared" si="17"/>
        <v>0</v>
      </c>
      <c r="BV27" s="31">
        <f>CustomerTransactionHistory!RG25</f>
        <v>0</v>
      </c>
      <c r="BW27" s="29">
        <f>CustomerTransactionHistory!TH25</f>
        <v>0</v>
      </c>
      <c r="BX27" s="30">
        <f>CustomerTransactionHistory!TG25</f>
        <v>0</v>
      </c>
      <c r="BY27" s="30">
        <f t="shared" si="18"/>
        <v>0</v>
      </c>
      <c r="BZ27" s="31">
        <f>CustomerTransactionHistory!TI25</f>
        <v>0</v>
      </c>
      <c r="CA27" s="29">
        <f>CustomerTransactionHistory!UI25</f>
        <v>0</v>
      </c>
      <c r="CB27" s="30">
        <f>CustomerTransactionHistory!UH25</f>
        <v>0</v>
      </c>
      <c r="CC27" s="30">
        <f t="shared" si="19"/>
        <v>0</v>
      </c>
      <c r="CD27" s="31">
        <f>CustomerTransactionHistory!UJ25</f>
        <v>0</v>
      </c>
      <c r="CE27" s="42">
        <f t="shared" si="21"/>
        <v>0</v>
      </c>
    </row>
    <row r="28" spans="1:83" ht="19.5" customHeight="1">
      <c r="A28" s="28">
        <f t="shared" si="20"/>
        <v>23</v>
      </c>
      <c r="B28" s="8">
        <f>Others!A24</f>
        <v>0</v>
      </c>
      <c r="C28" s="29">
        <f>CustomerTransactionHistory!O26</f>
        <v>0</v>
      </c>
      <c r="D28" s="30">
        <f>CustomerTransactionHistory!N26</f>
        <v>0</v>
      </c>
      <c r="E28" s="30">
        <f t="shared" si="0"/>
        <v>0</v>
      </c>
      <c r="F28" s="31">
        <f>CustomerTransactionHistory!P26</f>
        <v>0</v>
      </c>
      <c r="G28" s="29">
        <f>CustomerTransactionHistory!AP26</f>
        <v>0</v>
      </c>
      <c r="H28" s="30">
        <f>CustomerTransactionHistory!AO26</f>
        <v>0</v>
      </c>
      <c r="I28" s="34">
        <f t="shared" si="1"/>
        <v>0</v>
      </c>
      <c r="J28" s="31">
        <f>CustomerTransactionHistory!AQ26</f>
        <v>0</v>
      </c>
      <c r="K28" s="29">
        <f>CustomerTransactionHistory!BQ26</f>
        <v>0</v>
      </c>
      <c r="L28" s="30">
        <f>CustomerTransactionHistory!BP26</f>
        <v>0</v>
      </c>
      <c r="M28" s="30">
        <f t="shared" si="2"/>
        <v>0</v>
      </c>
      <c r="N28" s="31">
        <f>CustomerTransactionHistory!BR26</f>
        <v>0</v>
      </c>
      <c r="O28" s="29">
        <f>CustomerTransactionHistory!CR26</f>
        <v>0</v>
      </c>
      <c r="P28" s="30">
        <f>CustomerTransactionHistory!CQ26</f>
        <v>0</v>
      </c>
      <c r="Q28" s="30">
        <f t="shared" si="3"/>
        <v>0</v>
      </c>
      <c r="R28" s="31">
        <f>CustomerTransactionHistory!CS26</f>
        <v>0</v>
      </c>
      <c r="S28" s="29">
        <f>CustomerTransactionHistory!DS26</f>
        <v>0</v>
      </c>
      <c r="T28" s="30">
        <f>CustomerTransactionHistory!DR26</f>
        <v>0</v>
      </c>
      <c r="U28" s="30">
        <f t="shared" si="4"/>
        <v>0</v>
      </c>
      <c r="V28" s="31">
        <f>CustomerTransactionHistory!DT26</f>
        <v>0</v>
      </c>
      <c r="W28" s="29">
        <f>CustomerTransactionHistory!ET26</f>
        <v>0</v>
      </c>
      <c r="X28" s="30">
        <f>CustomerTransactionHistory!ES26</f>
        <v>0</v>
      </c>
      <c r="Y28" s="30">
        <f t="shared" si="5"/>
        <v>0</v>
      </c>
      <c r="Z28" s="31">
        <f>CustomerTransactionHistory!EU26</f>
        <v>0</v>
      </c>
      <c r="AA28" s="29">
        <f>CustomerTransactionHistory!FU26</f>
        <v>0</v>
      </c>
      <c r="AB28" s="30">
        <f>CustomerTransactionHistory!FT26</f>
        <v>0</v>
      </c>
      <c r="AC28" s="30">
        <f t="shared" si="6"/>
        <v>0</v>
      </c>
      <c r="AD28" s="31">
        <f>CustomerTransactionHistory!FV26</f>
        <v>0</v>
      </c>
      <c r="AE28" s="29">
        <f>CustomerTransactionHistory!GV26</f>
        <v>0</v>
      </c>
      <c r="AF28" s="30">
        <f>CustomerTransactionHistory!GU26</f>
        <v>0</v>
      </c>
      <c r="AG28" s="30">
        <f t="shared" si="7"/>
        <v>0</v>
      </c>
      <c r="AH28" s="31">
        <f>CustomerTransactionHistory!GW26</f>
        <v>0</v>
      </c>
      <c r="AI28" s="29">
        <f>CustomerTransactionHistory!HW26</f>
        <v>0</v>
      </c>
      <c r="AJ28" s="30">
        <f>CustomerTransactionHistory!HV26</f>
        <v>0</v>
      </c>
      <c r="AK28" s="30">
        <f t="shared" si="8"/>
        <v>0</v>
      </c>
      <c r="AL28" s="31">
        <f>CustomerTransactionHistory!HX26</f>
        <v>0</v>
      </c>
      <c r="AM28" s="29">
        <f>CustomerTransactionHistory!IX26</f>
        <v>0</v>
      </c>
      <c r="AN28" s="30">
        <f>CustomerTransactionHistory!IW26</f>
        <v>0</v>
      </c>
      <c r="AO28" s="30">
        <f t="shared" si="9"/>
        <v>0</v>
      </c>
      <c r="AP28" s="31">
        <f>CustomerTransactionHistory!IY26</f>
        <v>0</v>
      </c>
      <c r="AQ28" s="29">
        <f>CustomerTransactionHistory!JY26</f>
        <v>0</v>
      </c>
      <c r="AR28" s="30">
        <f>CustomerTransactionHistory!JX26</f>
        <v>0</v>
      </c>
      <c r="AS28" s="30">
        <f t="shared" si="10"/>
        <v>0</v>
      </c>
      <c r="AT28" s="31">
        <f>CustomerTransactionHistory!JZ26</f>
        <v>0</v>
      </c>
      <c r="AU28" s="29">
        <f>CustomerTransactionHistory!KZ26</f>
        <v>0</v>
      </c>
      <c r="AV28" s="30">
        <f>CustomerTransactionHistory!KY26</f>
        <v>0</v>
      </c>
      <c r="AW28" s="30">
        <f t="shared" si="11"/>
        <v>0</v>
      </c>
      <c r="AX28" s="31">
        <f>CustomerTransactionHistory!LA26</f>
        <v>0</v>
      </c>
      <c r="AY28" s="29">
        <f>CustomerTransactionHistory!MA26</f>
        <v>0</v>
      </c>
      <c r="AZ28" s="30">
        <f>CustomerTransactionHistory!LZ26</f>
        <v>0</v>
      </c>
      <c r="BA28" s="30">
        <f t="shared" si="12"/>
        <v>0</v>
      </c>
      <c r="BB28" s="31">
        <f>CustomerTransactionHistory!MB26</f>
        <v>0</v>
      </c>
      <c r="BC28" s="29">
        <f>CustomerTransactionHistory!NB26</f>
        <v>0</v>
      </c>
      <c r="BD28" s="30">
        <f>CustomerTransactionHistory!NA26</f>
        <v>0</v>
      </c>
      <c r="BE28" s="30">
        <f t="shared" si="13"/>
        <v>0</v>
      </c>
      <c r="BF28" s="31">
        <f>CustomerTransactionHistory!NC26</f>
        <v>0</v>
      </c>
      <c r="BG28" s="29">
        <f>CustomerTransactionHistory!OC26</f>
        <v>0</v>
      </c>
      <c r="BH28" s="30">
        <f>CustomerTransactionHistory!OB26</f>
        <v>0</v>
      </c>
      <c r="BI28" s="30">
        <f t="shared" si="14"/>
        <v>0</v>
      </c>
      <c r="BJ28" s="31">
        <f>CustomerTransactionHistory!OD26</f>
        <v>0</v>
      </c>
      <c r="BK28" s="29">
        <f>CustomerTransactionHistory!PD26</f>
        <v>0</v>
      </c>
      <c r="BL28" s="30">
        <f>CustomerTransactionHistory!PC26</f>
        <v>0</v>
      </c>
      <c r="BM28" s="30">
        <f t="shared" si="15"/>
        <v>0</v>
      </c>
      <c r="BN28" s="31">
        <f>CustomerTransactionHistory!PE26</f>
        <v>0</v>
      </c>
      <c r="BO28" s="29">
        <f>CustomerTransactionHistory!QE26</f>
        <v>0</v>
      </c>
      <c r="BP28" s="30">
        <f>CustomerTransactionHistory!QD26</f>
        <v>0</v>
      </c>
      <c r="BQ28" s="30">
        <f t="shared" si="16"/>
        <v>0</v>
      </c>
      <c r="BR28" s="31">
        <f>CustomerTransactionHistory!QF26</f>
        <v>0</v>
      </c>
      <c r="BS28" s="29">
        <f>CustomerTransactionHistory!RF26</f>
        <v>0</v>
      </c>
      <c r="BT28" s="30">
        <f>CustomerTransactionHistory!RE26</f>
        <v>0</v>
      </c>
      <c r="BU28" s="30">
        <f t="shared" si="17"/>
        <v>0</v>
      </c>
      <c r="BV28" s="31">
        <f>CustomerTransactionHistory!RG26</f>
        <v>0</v>
      </c>
      <c r="BW28" s="29">
        <f>CustomerTransactionHistory!TH26</f>
        <v>0</v>
      </c>
      <c r="BX28" s="30">
        <f>CustomerTransactionHistory!TG26</f>
        <v>0</v>
      </c>
      <c r="BY28" s="30">
        <f t="shared" si="18"/>
        <v>0</v>
      </c>
      <c r="BZ28" s="31">
        <f>CustomerTransactionHistory!TI26</f>
        <v>0</v>
      </c>
      <c r="CA28" s="29">
        <f>CustomerTransactionHistory!UI26</f>
        <v>0</v>
      </c>
      <c r="CB28" s="30">
        <f>CustomerTransactionHistory!UH26</f>
        <v>0</v>
      </c>
      <c r="CC28" s="30">
        <f t="shared" si="19"/>
        <v>0</v>
      </c>
      <c r="CD28" s="31">
        <f>CustomerTransactionHistory!UJ26</f>
        <v>0</v>
      </c>
      <c r="CE28" s="42">
        <f t="shared" si="21"/>
        <v>0</v>
      </c>
    </row>
  </sheetData>
  <mergeCells count="22">
    <mergeCell ref="CE4:CE5"/>
    <mergeCell ref="A4:B5"/>
    <mergeCell ref="BK4:BN4"/>
    <mergeCell ref="BO4:BR4"/>
    <mergeCell ref="BS4:BV4"/>
    <mergeCell ref="BW4:BZ4"/>
    <mergeCell ref="CA4:CD4"/>
    <mergeCell ref="AQ4:AT4"/>
    <mergeCell ref="AU4:AX4"/>
    <mergeCell ref="AY4:BB4"/>
    <mergeCell ref="BC4:BF4"/>
    <mergeCell ref="BG4:BJ4"/>
    <mergeCell ref="W4:Z4"/>
    <mergeCell ref="AA4:AD4"/>
    <mergeCell ref="AE4:AH4"/>
    <mergeCell ref="AI4:AL4"/>
    <mergeCell ref="AM4:AP4"/>
    <mergeCell ref="C4:F4"/>
    <mergeCell ref="G4:J4"/>
    <mergeCell ref="K4:N4"/>
    <mergeCell ref="O4:R4"/>
    <mergeCell ref="S4:V4"/>
  </mergeCells>
  <pageMargins left="0.75" right="0.75" top="1" bottom="1" header="0.51180555555555596" footer="0.51180555555555596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E28"/>
  <sheetViews>
    <sheetView topLeftCell="BK8" workbookViewId="0">
      <selection activeCell="CC7" sqref="CC7:CC28"/>
    </sheetView>
  </sheetViews>
  <sheetFormatPr defaultColWidth="9" defaultRowHeight="11.25"/>
  <cols>
    <col min="1" max="1" customWidth="true" style="1" width="2.875" collapsed="false"/>
    <col min="2" max="2" customWidth="true" style="2" width="14.0" collapsed="false"/>
    <col min="3" max="6" customWidth="true" style="17" width="10.0" collapsed="false"/>
    <col min="7" max="8" customWidth="true" style="17" width="9.125" collapsed="false"/>
    <col min="9" max="9" customWidth="true" style="18" width="10.625" collapsed="false"/>
    <col min="10" max="12" customWidth="true" style="17" width="9.125" collapsed="false"/>
    <col min="13" max="13" customWidth="true" style="17" width="10.0" collapsed="false"/>
    <col min="14" max="22" customWidth="true" style="17" width="9.125" collapsed="false"/>
    <col min="23" max="23" customWidth="true" style="17" width="7.0" collapsed="false"/>
    <col min="24" max="24" customWidth="true" style="17" width="8.25" collapsed="false"/>
    <col min="25" max="25" customWidth="true" style="17" width="7.875" collapsed="false"/>
    <col min="26" max="27" customWidth="true" style="17" width="8.25" collapsed="false"/>
    <col min="28" max="28" customWidth="true" style="17" width="7.0" collapsed="false"/>
    <col min="29" max="30" customWidth="true" style="17" width="8.25" collapsed="false"/>
    <col min="31" max="34" customWidth="true" style="17" width="9.125" collapsed="false"/>
    <col min="35" max="35" customWidth="true" style="17" width="8.25" collapsed="false"/>
    <col min="36" max="36" customWidth="true" style="17" width="9.125" collapsed="false"/>
    <col min="37" max="37" customWidth="true" style="17" width="10.0" collapsed="false"/>
    <col min="38" max="38" customWidth="true" style="17" width="9.125" collapsed="false"/>
    <col min="39" max="40" customWidth="true" style="17" width="8.25" collapsed="false"/>
    <col min="41" max="41" customWidth="true" style="17" width="9.125" collapsed="false"/>
    <col min="42" max="43" customWidth="true" style="17" width="8.25" collapsed="false"/>
    <col min="44" max="44" customWidth="true" style="17" width="7.0" collapsed="false"/>
    <col min="45" max="50" customWidth="true" style="17" width="8.25" collapsed="false"/>
    <col min="51" max="52" customWidth="true" style="17" width="7.0" collapsed="false"/>
    <col min="53" max="53" customWidth="true" style="17" width="7.875" collapsed="false"/>
    <col min="54" max="54" customWidth="true" style="17" width="8.25" collapsed="false"/>
    <col min="55" max="56" customWidth="true" style="17" width="7.0" collapsed="false"/>
    <col min="57" max="57" customWidth="true" style="17" width="7.875" collapsed="false"/>
    <col min="58" max="60" customWidth="true" style="17" width="7.0" collapsed="false"/>
    <col min="61" max="61" customWidth="true" style="17" width="7.875" collapsed="false"/>
    <col min="62" max="64" customWidth="true" style="17" width="7.0" collapsed="false"/>
    <col min="65" max="65" customWidth="true" style="17" width="9.125" collapsed="false"/>
    <col min="66" max="67" customWidth="true" style="17" width="7.0" collapsed="false"/>
    <col min="68" max="68" customWidth="true" style="17" width="6.125" collapsed="false"/>
    <col min="69" max="71" customWidth="true" style="17" width="7.0" collapsed="false"/>
    <col min="72" max="72" customWidth="true" style="17" width="5.625" collapsed="false"/>
    <col min="73" max="74" customWidth="true" style="17" width="7.0" collapsed="false"/>
    <col min="75" max="75" customWidth="true" style="17" width="8.25" collapsed="false"/>
    <col min="76" max="76" customWidth="true" style="19" width="7.0" collapsed="false"/>
    <col min="77" max="78" customWidth="true" style="19" width="8.25" collapsed="false"/>
    <col min="79" max="79" customWidth="true" style="19" width="6.125" collapsed="false"/>
    <col min="80" max="82" customWidth="true" style="19" width="5.625" collapsed="false"/>
    <col min="83" max="83" customWidth="true" style="17" width="10.0" collapsed="false"/>
    <col min="84" max="16384" style="17" width="9.0" collapsed="false"/>
  </cols>
  <sheetData>
    <row r="1" spans="1:83">
      <c r="B1" s="20"/>
      <c r="BX1" s="17"/>
      <c r="BY1" s="17"/>
      <c r="BZ1" s="17"/>
      <c r="CA1" s="17"/>
      <c r="CB1" s="17"/>
      <c r="CC1" s="17"/>
      <c r="CD1" s="17"/>
    </row>
    <row r="2" spans="1:83">
      <c r="A2" s="1" t="s">
        <v>93</v>
      </c>
      <c r="B2" s="20"/>
      <c r="BX2" s="17"/>
      <c r="BY2" s="17"/>
      <c r="BZ2" s="17"/>
      <c r="CA2" s="17"/>
      <c r="CB2" s="17"/>
      <c r="CC2" s="17"/>
      <c r="CD2" s="17" t="s">
        <v>94</v>
      </c>
    </row>
    <row r="3" spans="1:83">
      <c r="B3" s="20"/>
      <c r="BX3" s="17"/>
      <c r="BY3" s="17"/>
      <c r="BZ3" s="17"/>
      <c r="CA3" s="17"/>
      <c r="CB3" s="17"/>
      <c r="CC3" s="17"/>
      <c r="CD3" s="17"/>
    </row>
    <row r="4" spans="1:83">
      <c r="A4" s="399"/>
      <c r="B4" s="400"/>
      <c r="C4" s="442" t="s">
        <v>66</v>
      </c>
      <c r="D4" s="443"/>
      <c r="E4" s="443"/>
      <c r="F4" s="444"/>
      <c r="G4" s="445" t="s">
        <v>67</v>
      </c>
      <c r="H4" s="443"/>
      <c r="I4" s="443"/>
      <c r="J4" s="446"/>
      <c r="K4" s="442" t="s">
        <v>68</v>
      </c>
      <c r="L4" s="443"/>
      <c r="M4" s="443"/>
      <c r="N4" s="444"/>
      <c r="O4" s="442" t="s">
        <v>69</v>
      </c>
      <c r="P4" s="443"/>
      <c r="Q4" s="443"/>
      <c r="R4" s="444"/>
      <c r="S4" s="445" t="s">
        <v>70</v>
      </c>
      <c r="T4" s="443"/>
      <c r="U4" s="443"/>
      <c r="V4" s="446"/>
      <c r="W4" s="442" t="s">
        <v>71</v>
      </c>
      <c r="X4" s="443"/>
      <c r="Y4" s="443"/>
      <c r="Z4" s="444"/>
      <c r="AA4" s="442" t="s">
        <v>72</v>
      </c>
      <c r="AB4" s="443"/>
      <c r="AC4" s="443"/>
      <c r="AD4" s="444"/>
      <c r="AE4" s="442" t="s">
        <v>73</v>
      </c>
      <c r="AF4" s="443"/>
      <c r="AG4" s="443"/>
      <c r="AH4" s="444"/>
      <c r="AI4" s="447" t="s">
        <v>74</v>
      </c>
      <c r="AJ4" s="448"/>
      <c r="AK4" s="448"/>
      <c r="AL4" s="449"/>
      <c r="AM4" s="448" t="s">
        <v>75</v>
      </c>
      <c r="AN4" s="448"/>
      <c r="AO4" s="448"/>
      <c r="AP4" s="448"/>
      <c r="AQ4" s="447" t="s">
        <v>76</v>
      </c>
      <c r="AR4" s="448"/>
      <c r="AS4" s="448"/>
      <c r="AT4" s="449"/>
      <c r="AU4" s="445" t="s">
        <v>77</v>
      </c>
      <c r="AV4" s="443"/>
      <c r="AW4" s="443"/>
      <c r="AX4" s="446"/>
      <c r="AY4" s="442" t="s">
        <v>78</v>
      </c>
      <c r="AZ4" s="443"/>
      <c r="BA4" s="443"/>
      <c r="BB4" s="446"/>
      <c r="BC4" s="442" t="s">
        <v>79</v>
      </c>
      <c r="BD4" s="443"/>
      <c r="BE4" s="443"/>
      <c r="BF4" s="446"/>
      <c r="BG4" s="442" t="s">
        <v>80</v>
      </c>
      <c r="BH4" s="443"/>
      <c r="BI4" s="443"/>
      <c r="BJ4" s="446"/>
      <c r="BK4" s="442" t="s">
        <v>81</v>
      </c>
      <c r="BL4" s="443"/>
      <c r="BM4" s="443"/>
      <c r="BN4" s="444"/>
      <c r="BO4" s="445" t="s">
        <v>82</v>
      </c>
      <c r="BP4" s="443"/>
      <c r="BQ4" s="443"/>
      <c r="BR4" s="446"/>
      <c r="BS4" s="442" t="s">
        <v>83</v>
      </c>
      <c r="BT4" s="443"/>
      <c r="BU4" s="443"/>
      <c r="BV4" s="444"/>
      <c r="BW4" s="445" t="s">
        <v>84</v>
      </c>
      <c r="BX4" s="443"/>
      <c r="BY4" s="443"/>
      <c r="BZ4" s="446"/>
      <c r="CA4" s="442" t="s">
        <v>85</v>
      </c>
      <c r="CB4" s="443"/>
      <c r="CC4" s="443"/>
      <c r="CD4" s="444"/>
      <c r="CE4" s="449" t="s">
        <v>95</v>
      </c>
    </row>
    <row r="5" spans="1:83">
      <c r="A5" s="401"/>
      <c r="B5" s="402"/>
      <c r="C5" s="21" t="s">
        <v>96</v>
      </c>
      <c r="D5" s="22" t="s">
        <v>97</v>
      </c>
      <c r="E5" s="22" t="s">
        <v>98</v>
      </c>
      <c r="F5" s="23" t="s">
        <v>99</v>
      </c>
      <c r="G5" s="21" t="s">
        <v>96</v>
      </c>
      <c r="H5" s="22" t="s">
        <v>97</v>
      </c>
      <c r="I5" s="32" t="s">
        <v>98</v>
      </c>
      <c r="J5" s="23" t="s">
        <v>99</v>
      </c>
      <c r="K5" s="21" t="s">
        <v>96</v>
      </c>
      <c r="L5" s="22" t="s">
        <v>97</v>
      </c>
      <c r="M5" s="22" t="s">
        <v>98</v>
      </c>
      <c r="N5" s="23" t="s">
        <v>99</v>
      </c>
      <c r="O5" s="21" t="s">
        <v>96</v>
      </c>
      <c r="P5" s="22" t="s">
        <v>97</v>
      </c>
      <c r="Q5" s="22" t="s">
        <v>98</v>
      </c>
      <c r="R5" s="23" t="s">
        <v>99</v>
      </c>
      <c r="S5" s="21" t="s">
        <v>96</v>
      </c>
      <c r="T5" s="22" t="s">
        <v>97</v>
      </c>
      <c r="U5" s="22" t="s">
        <v>98</v>
      </c>
      <c r="V5" s="23" t="s">
        <v>99</v>
      </c>
      <c r="W5" s="21" t="s">
        <v>96</v>
      </c>
      <c r="X5" s="22" t="s">
        <v>97</v>
      </c>
      <c r="Y5" s="22" t="s">
        <v>98</v>
      </c>
      <c r="Z5" s="23" t="s">
        <v>99</v>
      </c>
      <c r="AA5" s="21" t="s">
        <v>96</v>
      </c>
      <c r="AB5" s="22" t="s">
        <v>97</v>
      </c>
      <c r="AC5" s="22" t="s">
        <v>98</v>
      </c>
      <c r="AD5" s="23" t="s">
        <v>99</v>
      </c>
      <c r="AE5" s="21" t="s">
        <v>96</v>
      </c>
      <c r="AF5" s="22" t="s">
        <v>97</v>
      </c>
      <c r="AG5" s="22" t="s">
        <v>98</v>
      </c>
      <c r="AH5" s="23" t="s">
        <v>99</v>
      </c>
      <c r="AI5" s="21" t="s">
        <v>96</v>
      </c>
      <c r="AJ5" s="22" t="s">
        <v>97</v>
      </c>
      <c r="AK5" s="22" t="s">
        <v>98</v>
      </c>
      <c r="AL5" s="23" t="s">
        <v>99</v>
      </c>
      <c r="AM5" s="21" t="s">
        <v>96</v>
      </c>
      <c r="AN5" s="22" t="s">
        <v>97</v>
      </c>
      <c r="AO5" s="22" t="s">
        <v>98</v>
      </c>
      <c r="AP5" s="23" t="s">
        <v>99</v>
      </c>
      <c r="AQ5" s="21" t="s">
        <v>96</v>
      </c>
      <c r="AR5" s="22" t="s">
        <v>97</v>
      </c>
      <c r="AS5" s="22" t="s">
        <v>98</v>
      </c>
      <c r="AT5" s="23" t="s">
        <v>99</v>
      </c>
      <c r="AU5" s="21" t="s">
        <v>96</v>
      </c>
      <c r="AV5" s="22" t="s">
        <v>97</v>
      </c>
      <c r="AW5" s="22" t="s">
        <v>98</v>
      </c>
      <c r="AX5" s="23" t="s">
        <v>99</v>
      </c>
      <c r="AY5" s="21" t="s">
        <v>96</v>
      </c>
      <c r="AZ5" s="22" t="s">
        <v>97</v>
      </c>
      <c r="BA5" s="22" t="s">
        <v>98</v>
      </c>
      <c r="BB5" s="23" t="s">
        <v>99</v>
      </c>
      <c r="BC5" s="21" t="s">
        <v>96</v>
      </c>
      <c r="BD5" s="22" t="s">
        <v>97</v>
      </c>
      <c r="BE5" s="22" t="s">
        <v>98</v>
      </c>
      <c r="BF5" s="23" t="s">
        <v>99</v>
      </c>
      <c r="BG5" s="21" t="s">
        <v>96</v>
      </c>
      <c r="BH5" s="22" t="s">
        <v>97</v>
      </c>
      <c r="BI5" s="22" t="s">
        <v>98</v>
      </c>
      <c r="BJ5" s="23" t="s">
        <v>99</v>
      </c>
      <c r="BK5" s="21" t="s">
        <v>96</v>
      </c>
      <c r="BL5" s="22" t="s">
        <v>97</v>
      </c>
      <c r="BM5" s="22" t="s">
        <v>98</v>
      </c>
      <c r="BN5" s="23" t="s">
        <v>99</v>
      </c>
      <c r="BO5" s="21" t="s">
        <v>96</v>
      </c>
      <c r="BP5" s="22" t="s">
        <v>97</v>
      </c>
      <c r="BQ5" s="22" t="s">
        <v>98</v>
      </c>
      <c r="BR5" s="23" t="s">
        <v>99</v>
      </c>
      <c r="BS5" s="21" t="s">
        <v>96</v>
      </c>
      <c r="BT5" s="22" t="s">
        <v>97</v>
      </c>
      <c r="BU5" s="22" t="s">
        <v>98</v>
      </c>
      <c r="BV5" s="23" t="s">
        <v>99</v>
      </c>
      <c r="BW5" s="21" t="s">
        <v>96</v>
      </c>
      <c r="BX5" s="22" t="s">
        <v>97</v>
      </c>
      <c r="BY5" s="22" t="s">
        <v>98</v>
      </c>
      <c r="BZ5" s="23" t="s">
        <v>99</v>
      </c>
      <c r="CA5" s="21" t="s">
        <v>96</v>
      </c>
      <c r="CB5" s="22" t="s">
        <v>97</v>
      </c>
      <c r="CC5" s="22" t="s">
        <v>98</v>
      </c>
      <c r="CD5" s="23" t="s">
        <v>99</v>
      </c>
      <c r="CE5" s="450"/>
    </row>
    <row r="6" spans="1:83" ht="19.5" customHeight="1">
      <c r="A6" s="24">
        <v>1</v>
      </c>
      <c r="B6" s="8">
        <f>Others!A2</f>
        <v>0</v>
      </c>
      <c r="C6" s="25">
        <f>CustomerTransactionHistory!X4</f>
        <v>0</v>
      </c>
      <c r="D6" s="26">
        <f>CustomerTransactionHistory!W4</f>
        <v>0</v>
      </c>
      <c r="E6" s="26">
        <f>C6-D6</f>
        <v>0</v>
      </c>
      <c r="F6" s="27">
        <f>CustomerTransactionHistory!Y4</f>
        <v>0</v>
      </c>
      <c r="G6" s="25">
        <f>CustomerTransactionHistory!AY4</f>
        <v>0</v>
      </c>
      <c r="H6" s="26">
        <f>CustomerTransactionHistory!AX4</f>
        <v>0</v>
      </c>
      <c r="I6" s="33">
        <f>G6-H6</f>
        <v>0</v>
      </c>
      <c r="J6" s="27">
        <f>CustomerTransactionHistory!AZ4</f>
        <v>0</v>
      </c>
      <c r="K6" s="25">
        <f>CustomerTransactionHistory!BZ4</f>
        <v>0</v>
      </c>
      <c r="L6" s="26">
        <f>CustomerTransactionHistory!BY4</f>
        <v>0</v>
      </c>
      <c r="M6" s="26">
        <f>K6-L6</f>
        <v>0</v>
      </c>
      <c r="N6" s="27">
        <f>CustomerTransactionHistory!CA4</f>
        <v>0</v>
      </c>
      <c r="O6" s="25">
        <f>CustomerTransactionHistory!DA4</f>
        <v>0</v>
      </c>
      <c r="P6" s="26">
        <f>CustomerTransactionHistory!CZ4</f>
        <v>0</v>
      </c>
      <c r="Q6" s="26">
        <f>O6-P6</f>
        <v>0</v>
      </c>
      <c r="R6" s="27">
        <f>CustomerTransactionHistory!DB4</f>
        <v>0</v>
      </c>
      <c r="S6" s="35">
        <f>CustomerTransactionHistory!EB4</f>
        <v>0</v>
      </c>
      <c r="T6" s="36">
        <f>CustomerTransactionHistory!EA4</f>
        <v>0</v>
      </c>
      <c r="U6" s="36">
        <f>S6-T6</f>
        <v>0</v>
      </c>
      <c r="V6" s="37">
        <f>CustomerTransactionHistory!EC4</f>
        <v>0</v>
      </c>
      <c r="W6" s="25">
        <f>CustomerTransactionHistory!FC4</f>
        <v>0</v>
      </c>
      <c r="X6" s="26">
        <f>CustomerTransactionHistory!FB4</f>
        <v>0</v>
      </c>
      <c r="Y6" s="26">
        <f>W6-X6</f>
        <v>0</v>
      </c>
      <c r="Z6" s="27">
        <f>CustomerTransactionHistory!FD4</f>
        <v>0</v>
      </c>
      <c r="AA6" s="25">
        <f>CustomerTransactionHistory!GD4</f>
        <v>0</v>
      </c>
      <c r="AB6" s="26">
        <f>CustomerTransactionHistory!GC4</f>
        <v>0</v>
      </c>
      <c r="AC6" s="26">
        <f>AA6-AB6</f>
        <v>0</v>
      </c>
      <c r="AD6" s="27">
        <f>CustomerTransactionHistory!GE4</f>
        <v>0</v>
      </c>
      <c r="AE6" s="25">
        <f>CustomerTransactionHistory!HE4</f>
        <v>0</v>
      </c>
      <c r="AF6" s="26">
        <f>CustomerTransactionHistory!HD4</f>
        <v>0</v>
      </c>
      <c r="AG6" s="26">
        <f>AE6-AF6</f>
        <v>0</v>
      </c>
      <c r="AH6" s="27">
        <f>CustomerTransactionHistory!HF4</f>
        <v>0</v>
      </c>
      <c r="AI6" s="25">
        <f>CustomerTransactionHistory!IF4</f>
        <v>0</v>
      </c>
      <c r="AJ6" s="26">
        <f>CustomerTransactionHistory!IE4</f>
        <v>0</v>
      </c>
      <c r="AK6" s="26">
        <f>AI6-AJ6</f>
        <v>0</v>
      </c>
      <c r="AL6" s="27">
        <f>CustomerTransactionHistory!IG4</f>
        <v>0</v>
      </c>
      <c r="AM6" s="25">
        <f>CustomerTransactionHistory!JG4</f>
        <v>0</v>
      </c>
      <c r="AN6" s="26">
        <f>CustomerTransactionHistory!JF4</f>
        <v>0</v>
      </c>
      <c r="AO6" s="26">
        <f>AM6-AN6</f>
        <v>0</v>
      </c>
      <c r="AP6" s="27">
        <f>CustomerTransactionHistory!JH4</f>
        <v>0</v>
      </c>
      <c r="AQ6" s="25">
        <f>CustomerTransactionHistory!KH4</f>
        <v>0</v>
      </c>
      <c r="AR6" s="26">
        <f>CustomerTransactionHistory!KG4</f>
        <v>0</v>
      </c>
      <c r="AS6" s="26">
        <f>AQ6-AR6</f>
        <v>0</v>
      </c>
      <c r="AT6" s="27">
        <f>CustomerTransactionHistory!KI4</f>
        <v>0</v>
      </c>
      <c r="AU6" s="25">
        <f>CustomerTransactionHistory!LI4</f>
        <v>0</v>
      </c>
      <c r="AV6" s="26">
        <f>CustomerTransactionHistory!LH4</f>
        <v>0</v>
      </c>
      <c r="AW6" s="26">
        <f>AU6-AV6</f>
        <v>0</v>
      </c>
      <c r="AX6" s="27">
        <f>CustomerTransactionHistory!LJ4</f>
        <v>0</v>
      </c>
      <c r="AY6" s="35">
        <f>CustomerTransactionHistory!MJ4</f>
        <v>0</v>
      </c>
      <c r="AZ6" s="36">
        <f>CustomerTransactionHistory!MI4</f>
        <v>0</v>
      </c>
      <c r="BA6" s="36">
        <f>AY6-AZ6</f>
        <v>0</v>
      </c>
      <c r="BB6" s="37">
        <f>CustomerTransactionHistory!MK4</f>
        <v>0</v>
      </c>
      <c r="BC6" s="25">
        <f>CustomerTransactionHistory!NK4</f>
        <v>0</v>
      </c>
      <c r="BD6" s="26">
        <f>CustomerTransactionHistory!NJ4</f>
        <v>0</v>
      </c>
      <c r="BE6" s="26">
        <f>BC6-BD6</f>
        <v>0</v>
      </c>
      <c r="BF6" s="27">
        <f>CustomerTransactionHistory!NL4</f>
        <v>0</v>
      </c>
      <c r="BG6" s="35">
        <f>CustomerTransactionHistory!OL4</f>
        <v>0</v>
      </c>
      <c r="BH6" s="36">
        <f>CustomerTransactionHistory!OK4</f>
        <v>0</v>
      </c>
      <c r="BI6" s="36">
        <f>BG6-BH6</f>
        <v>0</v>
      </c>
      <c r="BJ6" s="37">
        <f>CustomerTransactionHistory!OM4</f>
        <v>0</v>
      </c>
      <c r="BK6" s="25">
        <f>CustomerTransactionHistory!PM4</f>
        <v>0</v>
      </c>
      <c r="BL6" s="26">
        <f>CustomerTransactionHistory!PL4</f>
        <v>0</v>
      </c>
      <c r="BM6" s="26">
        <f>BK6-BL6</f>
        <v>0</v>
      </c>
      <c r="BN6" s="27">
        <f>CustomerTransactionHistory!PN4</f>
        <v>0</v>
      </c>
      <c r="BO6" s="25">
        <f>CustomerTransactionHistory!QN4</f>
        <v>0</v>
      </c>
      <c r="BP6" s="26">
        <f>CustomerTransactionHistory!QM4</f>
        <v>0</v>
      </c>
      <c r="BQ6" s="26">
        <f>BO6-BP6</f>
        <v>0</v>
      </c>
      <c r="BR6" s="27">
        <f>CustomerTransactionHistory!QO4</f>
        <v>0</v>
      </c>
      <c r="BS6" s="25">
        <f>CustomerTransactionHistory!RO4</f>
        <v>0</v>
      </c>
      <c r="BT6" s="26">
        <f>CustomerTransactionHistory!RN4</f>
        <v>0</v>
      </c>
      <c r="BU6" s="26">
        <f>BS6-BT6</f>
        <v>0</v>
      </c>
      <c r="BV6" s="27">
        <f>CustomerTransactionHistory!RP4</f>
        <v>0</v>
      </c>
      <c r="BW6" s="35">
        <f>CustomerTransactionHistory!TQ4</f>
        <v>0</v>
      </c>
      <c r="BX6" s="36">
        <f>CustomerTransactionHistory!TP4</f>
        <v>0</v>
      </c>
      <c r="BY6" s="36">
        <f>BW6-BX6</f>
        <v>0</v>
      </c>
      <c r="BZ6" s="37">
        <f>CustomerTransactionHistory!TR4</f>
        <v>0</v>
      </c>
      <c r="CA6" s="35">
        <f>CustomerTransactionHistory!UR4</f>
        <v>0</v>
      </c>
      <c r="CB6" s="36">
        <f>CustomerTransactionHistory!UQ4</f>
        <v>0</v>
      </c>
      <c r="CC6" s="36">
        <f>CA6-CB6</f>
        <v>0</v>
      </c>
      <c r="CD6" s="37">
        <f>CustomerTransactionHistory!US4</f>
        <v>0</v>
      </c>
      <c r="CE6" s="41">
        <f>SUM(F6,J6,N6,R6,V6,Z6,AD6,AH6,AL6,AP6,AT6,AX6,BB6,BF6,BJ6,BN6,BR6,BV6,BZ6,CD6)</f>
        <v>0</v>
      </c>
    </row>
    <row r="7" spans="1:83" ht="19.5" customHeight="1">
      <c r="A7" s="28">
        <f>A6+1</f>
        <v>2</v>
      </c>
      <c r="B7" s="8">
        <f>Others!A3</f>
        <v>0</v>
      </c>
      <c r="C7" s="29">
        <f>CustomerTransactionHistory!X5</f>
        <v>0</v>
      </c>
      <c r="D7" s="30">
        <f>CustomerTransactionHistory!W5</f>
        <v>0</v>
      </c>
      <c r="E7" s="30">
        <f t="shared" ref="E7:E28" si="0">C7-D7</f>
        <v>0</v>
      </c>
      <c r="F7" s="31">
        <f>CustomerTransactionHistory!Y5</f>
        <v>0</v>
      </c>
      <c r="G7" s="29">
        <f>CustomerTransactionHistory!AY5</f>
        <v>0</v>
      </c>
      <c r="H7" s="30">
        <f>CustomerTransactionHistory!AX5</f>
        <v>0</v>
      </c>
      <c r="I7" s="34">
        <f t="shared" ref="I7:I28" si="1">G7-H7</f>
        <v>0</v>
      </c>
      <c r="J7" s="31">
        <f>CustomerTransactionHistory!AZ5</f>
        <v>0</v>
      </c>
      <c r="K7" s="29">
        <f>CustomerTransactionHistory!BZ5</f>
        <v>0</v>
      </c>
      <c r="L7" s="30">
        <f>CustomerTransactionHistory!BY5</f>
        <v>0</v>
      </c>
      <c r="M7" s="30">
        <f t="shared" ref="M7:M28" si="2">K7-L7</f>
        <v>0</v>
      </c>
      <c r="N7" s="31">
        <f>CustomerTransactionHistory!CA5</f>
        <v>0</v>
      </c>
      <c r="O7" s="29">
        <f>CustomerTransactionHistory!DA5</f>
        <v>0</v>
      </c>
      <c r="P7" s="30">
        <f>CustomerTransactionHistory!CZ5</f>
        <v>0</v>
      </c>
      <c r="Q7" s="30">
        <f t="shared" ref="Q7:Q28" si="3">O7-P7</f>
        <v>0</v>
      </c>
      <c r="R7" s="31">
        <f>CustomerTransactionHistory!DB5</f>
        <v>0</v>
      </c>
      <c r="S7" s="38">
        <f>CustomerTransactionHistory!EB5</f>
        <v>0</v>
      </c>
      <c r="T7" s="39">
        <f>CustomerTransactionHistory!EA5</f>
        <v>0</v>
      </c>
      <c r="U7" s="39">
        <f t="shared" ref="U7:U28" si="4">S7-T7</f>
        <v>0</v>
      </c>
      <c r="V7" s="40">
        <f>CustomerTransactionHistory!EC5</f>
        <v>0</v>
      </c>
      <c r="W7" s="29">
        <f>CustomerTransactionHistory!FC5</f>
        <v>0</v>
      </c>
      <c r="X7" s="30">
        <f>CustomerTransactionHistory!FB5</f>
        <v>0</v>
      </c>
      <c r="Y7" s="30">
        <f t="shared" ref="Y7:Y28" si="5">W7-X7</f>
        <v>0</v>
      </c>
      <c r="Z7" s="31">
        <f>CustomerTransactionHistory!FD5</f>
        <v>0</v>
      </c>
      <c r="AA7" s="29">
        <f>CustomerTransactionHistory!GD5</f>
        <v>0</v>
      </c>
      <c r="AB7" s="30">
        <f>CustomerTransactionHistory!GC5</f>
        <v>0</v>
      </c>
      <c r="AC7" s="30">
        <f t="shared" ref="AC7:AC28" si="6">AA7-AB7</f>
        <v>0</v>
      </c>
      <c r="AD7" s="31">
        <f>CustomerTransactionHistory!GE5</f>
        <v>0</v>
      </c>
      <c r="AE7" s="29">
        <f>CustomerTransactionHistory!HE5</f>
        <v>0</v>
      </c>
      <c r="AF7" s="30">
        <f>CustomerTransactionHistory!HD5</f>
        <v>0</v>
      </c>
      <c r="AG7" s="30">
        <f t="shared" ref="AG7:AG28" si="7">AE7-AF7</f>
        <v>0</v>
      </c>
      <c r="AH7" s="31">
        <f>CustomerTransactionHistory!HF5</f>
        <v>0</v>
      </c>
      <c r="AI7" s="29">
        <f>CustomerTransactionHistory!IF5</f>
        <v>0</v>
      </c>
      <c r="AJ7" s="30">
        <f>CustomerTransactionHistory!IE5</f>
        <v>0</v>
      </c>
      <c r="AK7" s="30">
        <f t="shared" ref="AK7:AK28" si="8">AI7-AJ7</f>
        <v>0</v>
      </c>
      <c r="AL7" s="31">
        <f>CustomerTransactionHistory!IG5</f>
        <v>0</v>
      </c>
      <c r="AM7" s="29">
        <f>CustomerTransactionHistory!JG5</f>
        <v>0</v>
      </c>
      <c r="AN7" s="30">
        <f>CustomerTransactionHistory!JF5</f>
        <v>0</v>
      </c>
      <c r="AO7" s="30">
        <f t="shared" ref="AO7:AO28" si="9">AM7-AN7</f>
        <v>0</v>
      </c>
      <c r="AP7" s="31">
        <f>CustomerTransactionHistory!JH5</f>
        <v>0</v>
      </c>
      <c r="AQ7" s="29">
        <f>CustomerTransactionHistory!KH5</f>
        <v>0</v>
      </c>
      <c r="AR7" s="30">
        <f>CustomerTransactionHistory!KG5</f>
        <v>0</v>
      </c>
      <c r="AS7" s="30">
        <f t="shared" ref="AS7:AS28" si="10">AQ7-AR7</f>
        <v>0</v>
      </c>
      <c r="AT7" s="31">
        <f>CustomerTransactionHistory!KI5</f>
        <v>0</v>
      </c>
      <c r="AU7" s="29">
        <f>CustomerTransactionHistory!LI5</f>
        <v>0</v>
      </c>
      <c r="AV7" s="30">
        <f>CustomerTransactionHistory!LH5</f>
        <v>0</v>
      </c>
      <c r="AW7" s="30">
        <f t="shared" ref="AW7:AW28" si="11">AU7-AV7</f>
        <v>0</v>
      </c>
      <c r="AX7" s="31">
        <f>CustomerTransactionHistory!LJ5</f>
        <v>0</v>
      </c>
      <c r="AY7" s="38">
        <f>CustomerTransactionHistory!MJ5</f>
        <v>0</v>
      </c>
      <c r="AZ7" s="39">
        <f>CustomerTransactionHistory!MI5</f>
        <v>0</v>
      </c>
      <c r="BA7" s="39">
        <f t="shared" ref="BA7:BA28" si="12">AY7-AZ7</f>
        <v>0</v>
      </c>
      <c r="BB7" s="40">
        <f>CustomerTransactionHistory!MK5</f>
        <v>0</v>
      </c>
      <c r="BC7" s="29">
        <f>CustomerTransactionHistory!NK5</f>
        <v>0</v>
      </c>
      <c r="BD7" s="30">
        <f>CustomerTransactionHistory!NJ5</f>
        <v>0</v>
      </c>
      <c r="BE7" s="30">
        <f t="shared" ref="BE7:BE28" si="13">BC7-BD7</f>
        <v>0</v>
      </c>
      <c r="BF7" s="31">
        <f>CustomerTransactionHistory!NL5</f>
        <v>0</v>
      </c>
      <c r="BG7" s="38">
        <f>CustomerTransactionHistory!OL5</f>
        <v>0</v>
      </c>
      <c r="BH7" s="39">
        <f>CustomerTransactionHistory!OK5</f>
        <v>0</v>
      </c>
      <c r="BI7" s="39">
        <f t="shared" ref="BI7:BI28" si="14">BG7-BH7</f>
        <v>0</v>
      </c>
      <c r="BJ7" s="40">
        <f>CustomerTransactionHistory!OM5</f>
        <v>0</v>
      </c>
      <c r="BK7" s="29">
        <f>CustomerTransactionHistory!PM5</f>
        <v>0</v>
      </c>
      <c r="BL7" s="30">
        <f>CustomerTransactionHistory!PL5</f>
        <v>0</v>
      </c>
      <c r="BM7" s="30">
        <f t="shared" ref="BM7:BM28" si="15">BK7-BL7</f>
        <v>0</v>
      </c>
      <c r="BN7" s="31">
        <f>CustomerTransactionHistory!PN5</f>
        <v>0</v>
      </c>
      <c r="BO7" s="29">
        <f>CustomerTransactionHistory!QN5</f>
        <v>0</v>
      </c>
      <c r="BP7" s="30">
        <f>CustomerTransactionHistory!QM5</f>
        <v>0</v>
      </c>
      <c r="BQ7" s="30">
        <f t="shared" ref="BQ7:BQ28" si="16">BO7-BP7</f>
        <v>0</v>
      </c>
      <c r="BR7" s="31">
        <f>CustomerTransactionHistory!QO5</f>
        <v>0</v>
      </c>
      <c r="BS7" s="29">
        <f>CustomerTransactionHistory!RO5</f>
        <v>0</v>
      </c>
      <c r="BT7" s="30">
        <f>CustomerTransactionHistory!RN5</f>
        <v>0</v>
      </c>
      <c r="BU7" s="30">
        <f t="shared" ref="BU7:BU28" si="17">BS7-BT7</f>
        <v>0</v>
      </c>
      <c r="BV7" s="31">
        <f>CustomerTransactionHistory!RP5</f>
        <v>0</v>
      </c>
      <c r="BW7" s="38">
        <f>CustomerTransactionHistory!TQ5</f>
        <v>0</v>
      </c>
      <c r="BX7" s="39">
        <f>CustomerTransactionHistory!TP5</f>
        <v>0</v>
      </c>
      <c r="BY7" s="39">
        <f t="shared" ref="BY7:BY28" si="18">BW7-BX7</f>
        <v>0</v>
      </c>
      <c r="BZ7" s="40">
        <f>CustomerTransactionHistory!TR5</f>
        <v>0</v>
      </c>
      <c r="CA7" s="38">
        <f>CustomerTransactionHistory!UR5</f>
        <v>0</v>
      </c>
      <c r="CB7" s="39">
        <f>CustomerTransactionHistory!UQ5</f>
        <v>0</v>
      </c>
      <c r="CC7" s="39">
        <f>CA7-CB7</f>
        <v>0</v>
      </c>
      <c r="CD7" s="40">
        <f>CustomerTransactionHistory!US5</f>
        <v>0</v>
      </c>
      <c r="CE7" s="42">
        <f>SUM(F7,J7,N7,R7,V7,Z7,AD7,AH7,AL7,AP7,AT7,AX7,BB7,BF7,BJ7,BN7,BR7,BV7,BZ7,CD7)</f>
        <v>0</v>
      </c>
    </row>
    <row r="8" spans="1:83" ht="19.5" customHeight="1">
      <c r="A8" s="28">
        <f t="shared" ref="A8:A28" si="19">A7+1</f>
        <v>3</v>
      </c>
      <c r="B8" s="8">
        <f>Others!A4</f>
        <v>0</v>
      </c>
      <c r="C8" s="29">
        <f>CustomerTransactionHistory!X6</f>
        <v>0</v>
      </c>
      <c r="D8" s="30">
        <f>CustomerTransactionHistory!W6</f>
        <v>0</v>
      </c>
      <c r="E8" s="30">
        <f t="shared" si="0"/>
        <v>0</v>
      </c>
      <c r="F8" s="31">
        <f>CustomerTransactionHistory!Y6</f>
        <v>0</v>
      </c>
      <c r="G8" s="29">
        <f>CustomerTransactionHistory!AY6</f>
        <v>0</v>
      </c>
      <c r="H8" s="30">
        <f>CustomerTransactionHistory!AX6</f>
        <v>0</v>
      </c>
      <c r="I8" s="34">
        <f t="shared" si="1"/>
        <v>0</v>
      </c>
      <c r="J8" s="31">
        <f>CustomerTransactionHistory!AZ6</f>
        <v>0</v>
      </c>
      <c r="K8" s="29">
        <f>CustomerTransactionHistory!BZ6</f>
        <v>0</v>
      </c>
      <c r="L8" s="30">
        <f>CustomerTransactionHistory!BY6</f>
        <v>0</v>
      </c>
      <c r="M8" s="30">
        <f t="shared" si="2"/>
        <v>0</v>
      </c>
      <c r="N8" s="31">
        <f>CustomerTransactionHistory!CA6</f>
        <v>0</v>
      </c>
      <c r="O8" s="29">
        <f>CustomerTransactionHistory!DA6</f>
        <v>0</v>
      </c>
      <c r="P8" s="30">
        <f>CustomerTransactionHistory!CZ6</f>
        <v>0</v>
      </c>
      <c r="Q8" s="30">
        <f t="shared" si="3"/>
        <v>0</v>
      </c>
      <c r="R8" s="31">
        <f>CustomerTransactionHistory!DB6</f>
        <v>0</v>
      </c>
      <c r="S8" s="38">
        <f>CustomerTransactionHistory!EB6</f>
        <v>0</v>
      </c>
      <c r="T8" s="39">
        <f>CustomerTransactionHistory!EA6</f>
        <v>0</v>
      </c>
      <c r="U8" s="39">
        <f t="shared" si="4"/>
        <v>0</v>
      </c>
      <c r="V8" s="40">
        <f>CustomerTransactionHistory!EC6</f>
        <v>0</v>
      </c>
      <c r="W8" s="29">
        <f>CustomerTransactionHistory!FC6</f>
        <v>0</v>
      </c>
      <c r="X8" s="30">
        <f>CustomerTransactionHistory!FB6</f>
        <v>0</v>
      </c>
      <c r="Y8" s="30">
        <f t="shared" si="5"/>
        <v>0</v>
      </c>
      <c r="Z8" s="31">
        <f>CustomerTransactionHistory!FD6</f>
        <v>0</v>
      </c>
      <c r="AA8" s="29">
        <f>CustomerTransactionHistory!GD6</f>
        <v>0</v>
      </c>
      <c r="AB8" s="30">
        <f>CustomerTransactionHistory!GC6</f>
        <v>0</v>
      </c>
      <c r="AC8" s="30">
        <f t="shared" si="6"/>
        <v>0</v>
      </c>
      <c r="AD8" s="31">
        <f>CustomerTransactionHistory!GE6</f>
        <v>0</v>
      </c>
      <c r="AE8" s="29">
        <f>CustomerTransactionHistory!HE6</f>
        <v>0</v>
      </c>
      <c r="AF8" s="30">
        <f>CustomerTransactionHistory!HD6</f>
        <v>0</v>
      </c>
      <c r="AG8" s="30">
        <f t="shared" si="7"/>
        <v>0</v>
      </c>
      <c r="AH8" s="31">
        <f>CustomerTransactionHistory!HF6</f>
        <v>0</v>
      </c>
      <c r="AI8" s="29">
        <f>CustomerTransactionHistory!IF6</f>
        <v>0</v>
      </c>
      <c r="AJ8" s="30">
        <f>CustomerTransactionHistory!IE6</f>
        <v>0</v>
      </c>
      <c r="AK8" s="30">
        <f t="shared" si="8"/>
        <v>0</v>
      </c>
      <c r="AL8" s="31">
        <f>CustomerTransactionHistory!IG6</f>
        <v>0</v>
      </c>
      <c r="AM8" s="29">
        <f>CustomerTransactionHistory!JG6</f>
        <v>0</v>
      </c>
      <c r="AN8" s="30">
        <f>CustomerTransactionHistory!JF6</f>
        <v>0</v>
      </c>
      <c r="AO8" s="30">
        <f t="shared" si="9"/>
        <v>0</v>
      </c>
      <c r="AP8" s="31">
        <f>CustomerTransactionHistory!JH6</f>
        <v>0</v>
      </c>
      <c r="AQ8" s="29">
        <f>CustomerTransactionHistory!KH6</f>
        <v>0</v>
      </c>
      <c r="AR8" s="30">
        <f>CustomerTransactionHistory!KG6</f>
        <v>0</v>
      </c>
      <c r="AS8" s="30">
        <f t="shared" si="10"/>
        <v>0</v>
      </c>
      <c r="AT8" s="31">
        <f>CustomerTransactionHistory!KI6</f>
        <v>0</v>
      </c>
      <c r="AU8" s="29">
        <f>CustomerTransactionHistory!LI6</f>
        <v>0</v>
      </c>
      <c r="AV8" s="30">
        <f>CustomerTransactionHistory!LH6</f>
        <v>0</v>
      </c>
      <c r="AW8" s="30">
        <f t="shared" si="11"/>
        <v>0</v>
      </c>
      <c r="AX8" s="31">
        <f>CustomerTransactionHistory!LJ6</f>
        <v>0</v>
      </c>
      <c r="AY8" s="38">
        <f>CustomerTransactionHistory!MJ6</f>
        <v>0</v>
      </c>
      <c r="AZ8" s="39">
        <f>CustomerTransactionHistory!MI6</f>
        <v>0</v>
      </c>
      <c r="BA8" s="39">
        <f t="shared" si="12"/>
        <v>0</v>
      </c>
      <c r="BB8" s="40">
        <f>CustomerTransactionHistory!MK6</f>
        <v>0</v>
      </c>
      <c r="BC8" s="29">
        <f>CustomerTransactionHistory!NK6</f>
        <v>0</v>
      </c>
      <c r="BD8" s="30">
        <f>CustomerTransactionHistory!NJ6</f>
        <v>0</v>
      </c>
      <c r="BE8" s="30">
        <f t="shared" si="13"/>
        <v>0</v>
      </c>
      <c r="BF8" s="31">
        <f>CustomerTransactionHistory!NL6</f>
        <v>0</v>
      </c>
      <c r="BG8" s="38">
        <f>CustomerTransactionHistory!OL6</f>
        <v>0</v>
      </c>
      <c r="BH8" s="39">
        <f>CustomerTransactionHistory!OK6</f>
        <v>0</v>
      </c>
      <c r="BI8" s="39">
        <f t="shared" si="14"/>
        <v>0</v>
      </c>
      <c r="BJ8" s="40">
        <f>CustomerTransactionHistory!OM6</f>
        <v>0</v>
      </c>
      <c r="BK8" s="29">
        <f>CustomerTransactionHistory!PM6</f>
        <v>0</v>
      </c>
      <c r="BL8" s="30">
        <f>CustomerTransactionHistory!PL6</f>
        <v>0</v>
      </c>
      <c r="BM8" s="30">
        <f t="shared" si="15"/>
        <v>0</v>
      </c>
      <c r="BN8" s="31">
        <f>CustomerTransactionHistory!PN6</f>
        <v>0</v>
      </c>
      <c r="BO8" s="29">
        <f>CustomerTransactionHistory!QN6</f>
        <v>0</v>
      </c>
      <c r="BP8" s="30">
        <f>CustomerTransactionHistory!QM6</f>
        <v>0</v>
      </c>
      <c r="BQ8" s="30">
        <f t="shared" si="16"/>
        <v>0</v>
      </c>
      <c r="BR8" s="31">
        <f>CustomerTransactionHistory!QO6</f>
        <v>0</v>
      </c>
      <c r="BS8" s="29">
        <f>CustomerTransactionHistory!RO6</f>
        <v>0</v>
      </c>
      <c r="BT8" s="30">
        <f>CustomerTransactionHistory!RN6</f>
        <v>0</v>
      </c>
      <c r="BU8" s="30">
        <f t="shared" si="17"/>
        <v>0</v>
      </c>
      <c r="BV8" s="31">
        <f>CustomerTransactionHistory!RP6</f>
        <v>0</v>
      </c>
      <c r="BW8" s="38">
        <f>CustomerTransactionHistory!TQ6</f>
        <v>0</v>
      </c>
      <c r="BX8" s="39">
        <f>CustomerTransactionHistory!TP6</f>
        <v>0</v>
      </c>
      <c r="BY8" s="39">
        <f t="shared" si="18"/>
        <v>0</v>
      </c>
      <c r="BZ8" s="40">
        <f>CustomerTransactionHistory!TR6</f>
        <v>0</v>
      </c>
      <c r="CA8" s="38">
        <f>CustomerTransactionHistory!UR6</f>
        <v>0</v>
      </c>
      <c r="CB8" s="39">
        <f>CustomerTransactionHistory!UQ6</f>
        <v>0</v>
      </c>
      <c r="CC8" s="39">
        <f t="shared" ref="CC8:CC28" si="20">CA8-CB8</f>
        <v>0</v>
      </c>
      <c r="CD8" s="40">
        <f>CustomerTransactionHistory!US6</f>
        <v>0</v>
      </c>
      <c r="CE8" s="42">
        <f t="shared" ref="CE8:CE28" si="21">SUM(F8,J8,N8,R8,V8,Z8,AD8,AH8,AL8,AP8,AT8,AX8,BB8,BF8,BJ8,BN8,BR8,BV8,BZ8,CD8)</f>
        <v>0</v>
      </c>
    </row>
    <row r="9" spans="1:83" ht="19.5" customHeight="1">
      <c r="A9" s="28">
        <f t="shared" si="19"/>
        <v>4</v>
      </c>
      <c r="B9" s="8">
        <f>Others!A5</f>
        <v>0</v>
      </c>
      <c r="C9" s="29">
        <f>CustomerTransactionHistory!X7</f>
        <v>0</v>
      </c>
      <c r="D9" s="30">
        <f>CustomerTransactionHistory!W7</f>
        <v>0</v>
      </c>
      <c r="E9" s="30">
        <f t="shared" si="0"/>
        <v>0</v>
      </c>
      <c r="F9" s="31">
        <f>CustomerTransactionHistory!Y7</f>
        <v>0</v>
      </c>
      <c r="G9" s="29">
        <f>CustomerTransactionHistory!AY7</f>
        <v>0</v>
      </c>
      <c r="H9" s="30">
        <f>CustomerTransactionHistory!AX7</f>
        <v>0</v>
      </c>
      <c r="I9" s="34">
        <f t="shared" si="1"/>
        <v>0</v>
      </c>
      <c r="J9" s="31">
        <f>CustomerTransactionHistory!AZ7</f>
        <v>0</v>
      </c>
      <c r="K9" s="29">
        <f>CustomerTransactionHistory!BZ7</f>
        <v>0</v>
      </c>
      <c r="L9" s="30">
        <f>CustomerTransactionHistory!BY7</f>
        <v>0</v>
      </c>
      <c r="M9" s="30">
        <f t="shared" si="2"/>
        <v>0</v>
      </c>
      <c r="N9" s="31">
        <f>CustomerTransactionHistory!CA7</f>
        <v>0</v>
      </c>
      <c r="O9" s="29">
        <f>CustomerTransactionHistory!DA7</f>
        <v>0</v>
      </c>
      <c r="P9" s="30">
        <f>CustomerTransactionHistory!CZ7</f>
        <v>0</v>
      </c>
      <c r="Q9" s="30">
        <f t="shared" si="3"/>
        <v>0</v>
      </c>
      <c r="R9" s="31">
        <f>CustomerTransactionHistory!DB7</f>
        <v>0</v>
      </c>
      <c r="S9" s="38">
        <f>CustomerTransactionHistory!EB7</f>
        <v>0</v>
      </c>
      <c r="T9" s="39">
        <f>CustomerTransactionHistory!EA7</f>
        <v>0</v>
      </c>
      <c r="U9" s="39">
        <f t="shared" si="4"/>
        <v>0</v>
      </c>
      <c r="V9" s="40">
        <f>CustomerTransactionHistory!EC7</f>
        <v>0</v>
      </c>
      <c r="W9" s="29">
        <f>CustomerTransactionHistory!FC7</f>
        <v>0</v>
      </c>
      <c r="X9" s="30">
        <f>CustomerTransactionHistory!FB7</f>
        <v>0</v>
      </c>
      <c r="Y9" s="30">
        <f t="shared" si="5"/>
        <v>0</v>
      </c>
      <c r="Z9" s="31">
        <f>CustomerTransactionHistory!FD7</f>
        <v>0</v>
      </c>
      <c r="AA9" s="29">
        <f>CustomerTransactionHistory!GD7</f>
        <v>0</v>
      </c>
      <c r="AB9" s="30">
        <f>CustomerTransactionHistory!GC7</f>
        <v>0</v>
      </c>
      <c r="AC9" s="30">
        <f t="shared" si="6"/>
        <v>0</v>
      </c>
      <c r="AD9" s="31">
        <f>CustomerTransactionHistory!GE7</f>
        <v>0</v>
      </c>
      <c r="AE9" s="29">
        <f>CustomerTransactionHistory!HE7</f>
        <v>0</v>
      </c>
      <c r="AF9" s="30">
        <f>CustomerTransactionHistory!HD7</f>
        <v>0</v>
      </c>
      <c r="AG9" s="30">
        <f t="shared" si="7"/>
        <v>0</v>
      </c>
      <c r="AH9" s="31">
        <f>CustomerTransactionHistory!HF7</f>
        <v>0</v>
      </c>
      <c r="AI9" s="29">
        <f>CustomerTransactionHistory!IF7</f>
        <v>0</v>
      </c>
      <c r="AJ9" s="30">
        <f>CustomerTransactionHistory!IE7</f>
        <v>0</v>
      </c>
      <c r="AK9" s="30">
        <f t="shared" si="8"/>
        <v>0</v>
      </c>
      <c r="AL9" s="31">
        <f>CustomerTransactionHistory!IG7</f>
        <v>0</v>
      </c>
      <c r="AM9" s="29">
        <f>CustomerTransactionHistory!JG7</f>
        <v>0</v>
      </c>
      <c r="AN9" s="30">
        <f>CustomerTransactionHistory!JF7</f>
        <v>0</v>
      </c>
      <c r="AO9" s="30">
        <f t="shared" si="9"/>
        <v>0</v>
      </c>
      <c r="AP9" s="31">
        <f>CustomerTransactionHistory!JH7</f>
        <v>0</v>
      </c>
      <c r="AQ9" s="29">
        <f>CustomerTransactionHistory!KH7</f>
        <v>0</v>
      </c>
      <c r="AR9" s="30">
        <f>CustomerTransactionHistory!KG7</f>
        <v>0</v>
      </c>
      <c r="AS9" s="30">
        <f t="shared" si="10"/>
        <v>0</v>
      </c>
      <c r="AT9" s="31">
        <f>CustomerTransactionHistory!KI7</f>
        <v>0</v>
      </c>
      <c r="AU9" s="29">
        <f>CustomerTransactionHistory!LI7</f>
        <v>0</v>
      </c>
      <c r="AV9" s="30">
        <f>CustomerTransactionHistory!LH7</f>
        <v>0</v>
      </c>
      <c r="AW9" s="30">
        <f t="shared" si="11"/>
        <v>0</v>
      </c>
      <c r="AX9" s="31">
        <f>CustomerTransactionHistory!LJ7</f>
        <v>0</v>
      </c>
      <c r="AY9" s="38">
        <f>CustomerTransactionHistory!MJ7</f>
        <v>0</v>
      </c>
      <c r="AZ9" s="39">
        <f>CustomerTransactionHistory!MI7</f>
        <v>0</v>
      </c>
      <c r="BA9" s="39">
        <f t="shared" si="12"/>
        <v>0</v>
      </c>
      <c r="BB9" s="40">
        <f>CustomerTransactionHistory!MK7</f>
        <v>0</v>
      </c>
      <c r="BC9" s="29">
        <f>CustomerTransactionHistory!NK7</f>
        <v>0</v>
      </c>
      <c r="BD9" s="30">
        <f>CustomerTransactionHistory!NJ7</f>
        <v>0</v>
      </c>
      <c r="BE9" s="30">
        <f t="shared" si="13"/>
        <v>0</v>
      </c>
      <c r="BF9" s="31">
        <f>CustomerTransactionHistory!NL7</f>
        <v>0</v>
      </c>
      <c r="BG9" s="38">
        <f>CustomerTransactionHistory!OL7</f>
        <v>0</v>
      </c>
      <c r="BH9" s="39">
        <f>CustomerTransactionHistory!OK7</f>
        <v>0</v>
      </c>
      <c r="BI9" s="39">
        <f t="shared" si="14"/>
        <v>0</v>
      </c>
      <c r="BJ9" s="40">
        <f>CustomerTransactionHistory!OM7</f>
        <v>0</v>
      </c>
      <c r="BK9" s="29">
        <f>CustomerTransactionHistory!PM7</f>
        <v>0</v>
      </c>
      <c r="BL9" s="30">
        <f>CustomerTransactionHistory!PL7</f>
        <v>0</v>
      </c>
      <c r="BM9" s="30">
        <f t="shared" si="15"/>
        <v>0</v>
      </c>
      <c r="BN9" s="31">
        <f>CustomerTransactionHistory!PN7</f>
        <v>0</v>
      </c>
      <c r="BO9" s="29">
        <f>CustomerTransactionHistory!QN7</f>
        <v>0</v>
      </c>
      <c r="BP9" s="30">
        <f>CustomerTransactionHistory!QM7</f>
        <v>0</v>
      </c>
      <c r="BQ9" s="30">
        <f t="shared" si="16"/>
        <v>0</v>
      </c>
      <c r="BR9" s="31">
        <f>CustomerTransactionHistory!QO7</f>
        <v>0</v>
      </c>
      <c r="BS9" s="29">
        <f>CustomerTransactionHistory!RO7</f>
        <v>0</v>
      </c>
      <c r="BT9" s="30">
        <f>CustomerTransactionHistory!RN7</f>
        <v>0</v>
      </c>
      <c r="BU9" s="30">
        <f t="shared" si="17"/>
        <v>0</v>
      </c>
      <c r="BV9" s="31">
        <f>CustomerTransactionHistory!RP7</f>
        <v>0</v>
      </c>
      <c r="BW9" s="38">
        <f>CustomerTransactionHistory!TQ7</f>
        <v>0</v>
      </c>
      <c r="BX9" s="39">
        <f>CustomerTransactionHistory!TP7</f>
        <v>0</v>
      </c>
      <c r="BY9" s="39">
        <f t="shared" si="18"/>
        <v>0</v>
      </c>
      <c r="BZ9" s="40">
        <f>CustomerTransactionHistory!TR7</f>
        <v>0</v>
      </c>
      <c r="CA9" s="38">
        <f>CustomerTransactionHistory!UR7</f>
        <v>0</v>
      </c>
      <c r="CB9" s="39">
        <f>CustomerTransactionHistory!UQ7</f>
        <v>0</v>
      </c>
      <c r="CC9" s="39">
        <f t="shared" si="20"/>
        <v>0</v>
      </c>
      <c r="CD9" s="40">
        <f>CustomerTransactionHistory!US7</f>
        <v>0</v>
      </c>
      <c r="CE9" s="42">
        <f t="shared" si="21"/>
        <v>0</v>
      </c>
    </row>
    <row r="10" spans="1:83" ht="19.5" customHeight="1">
      <c r="A10" s="28">
        <f t="shared" si="19"/>
        <v>5</v>
      </c>
      <c r="B10" s="8">
        <f>Others!A6</f>
        <v>0</v>
      </c>
      <c r="C10" s="29">
        <f>CustomerTransactionHistory!X8</f>
        <v>0</v>
      </c>
      <c r="D10" s="30">
        <f>CustomerTransactionHistory!W8</f>
        <v>0</v>
      </c>
      <c r="E10" s="30">
        <f t="shared" si="0"/>
        <v>0</v>
      </c>
      <c r="F10" s="31">
        <f>CustomerTransactionHistory!Y8</f>
        <v>0</v>
      </c>
      <c r="G10" s="29">
        <f>CustomerTransactionHistory!AY8</f>
        <v>0</v>
      </c>
      <c r="H10" s="30">
        <f>CustomerTransactionHistory!AX8</f>
        <v>0</v>
      </c>
      <c r="I10" s="34">
        <f t="shared" si="1"/>
        <v>0</v>
      </c>
      <c r="J10" s="31">
        <f>CustomerTransactionHistory!AZ8</f>
        <v>0</v>
      </c>
      <c r="K10" s="29">
        <f>CustomerTransactionHistory!BZ8</f>
        <v>0</v>
      </c>
      <c r="L10" s="30">
        <f>CustomerTransactionHistory!BY8</f>
        <v>0</v>
      </c>
      <c r="M10" s="30">
        <f t="shared" si="2"/>
        <v>0</v>
      </c>
      <c r="N10" s="31">
        <f>CustomerTransactionHistory!CA8</f>
        <v>0</v>
      </c>
      <c r="O10" s="29">
        <f>CustomerTransactionHistory!DA8</f>
        <v>0</v>
      </c>
      <c r="P10" s="30">
        <f>CustomerTransactionHistory!CZ8</f>
        <v>0</v>
      </c>
      <c r="Q10" s="30">
        <f t="shared" si="3"/>
        <v>0</v>
      </c>
      <c r="R10" s="31">
        <f>CustomerTransactionHistory!DB8</f>
        <v>0</v>
      </c>
      <c r="S10" s="38">
        <f>CustomerTransactionHistory!EB8</f>
        <v>0</v>
      </c>
      <c r="T10" s="39">
        <f>CustomerTransactionHistory!EA8</f>
        <v>0</v>
      </c>
      <c r="U10" s="39">
        <f t="shared" si="4"/>
        <v>0</v>
      </c>
      <c r="V10" s="40">
        <f>CustomerTransactionHistory!EC8</f>
        <v>0</v>
      </c>
      <c r="W10" s="29">
        <f>CustomerTransactionHistory!FC8</f>
        <v>0</v>
      </c>
      <c r="X10" s="30">
        <f>CustomerTransactionHistory!FB8</f>
        <v>0</v>
      </c>
      <c r="Y10" s="30">
        <f t="shared" si="5"/>
        <v>0</v>
      </c>
      <c r="Z10" s="31">
        <f>CustomerTransactionHistory!FD8</f>
        <v>0</v>
      </c>
      <c r="AA10" s="29">
        <f>CustomerTransactionHistory!GD8</f>
        <v>0</v>
      </c>
      <c r="AB10" s="30">
        <f>CustomerTransactionHistory!GC8</f>
        <v>0</v>
      </c>
      <c r="AC10" s="30">
        <f t="shared" si="6"/>
        <v>0</v>
      </c>
      <c r="AD10" s="31">
        <f>CustomerTransactionHistory!GE8</f>
        <v>0</v>
      </c>
      <c r="AE10" s="29">
        <f>CustomerTransactionHistory!HE8</f>
        <v>0</v>
      </c>
      <c r="AF10" s="30">
        <f>CustomerTransactionHistory!HD8</f>
        <v>0</v>
      </c>
      <c r="AG10" s="30">
        <f t="shared" si="7"/>
        <v>0</v>
      </c>
      <c r="AH10" s="31">
        <f>CustomerTransactionHistory!HF8</f>
        <v>0</v>
      </c>
      <c r="AI10" s="29">
        <f>CustomerTransactionHistory!IF8</f>
        <v>0</v>
      </c>
      <c r="AJ10" s="30">
        <f>CustomerTransactionHistory!IE8</f>
        <v>0</v>
      </c>
      <c r="AK10" s="30">
        <f t="shared" si="8"/>
        <v>0</v>
      </c>
      <c r="AL10" s="31">
        <f>CustomerTransactionHistory!IG8</f>
        <v>0</v>
      </c>
      <c r="AM10" s="29">
        <f>CustomerTransactionHistory!JG8</f>
        <v>0</v>
      </c>
      <c r="AN10" s="30">
        <f>CustomerTransactionHistory!JF8</f>
        <v>0</v>
      </c>
      <c r="AO10" s="30">
        <f t="shared" si="9"/>
        <v>0</v>
      </c>
      <c r="AP10" s="31">
        <f>CustomerTransactionHistory!JH8</f>
        <v>0</v>
      </c>
      <c r="AQ10" s="29">
        <f>CustomerTransactionHistory!KH8</f>
        <v>0</v>
      </c>
      <c r="AR10" s="30">
        <f>CustomerTransactionHistory!KG8</f>
        <v>0</v>
      </c>
      <c r="AS10" s="30">
        <f t="shared" si="10"/>
        <v>0</v>
      </c>
      <c r="AT10" s="31">
        <f>CustomerTransactionHistory!KI8</f>
        <v>0</v>
      </c>
      <c r="AU10" s="29">
        <f>CustomerTransactionHistory!LI8</f>
        <v>0</v>
      </c>
      <c r="AV10" s="30">
        <f>CustomerTransactionHistory!LH8</f>
        <v>0</v>
      </c>
      <c r="AW10" s="30">
        <f t="shared" si="11"/>
        <v>0</v>
      </c>
      <c r="AX10" s="31">
        <f>CustomerTransactionHistory!LJ8</f>
        <v>0</v>
      </c>
      <c r="AY10" s="38">
        <f>CustomerTransactionHistory!MJ8</f>
        <v>0</v>
      </c>
      <c r="AZ10" s="39">
        <f>CustomerTransactionHistory!MI8</f>
        <v>0</v>
      </c>
      <c r="BA10" s="39">
        <f t="shared" si="12"/>
        <v>0</v>
      </c>
      <c r="BB10" s="40">
        <f>CustomerTransactionHistory!MK8</f>
        <v>0</v>
      </c>
      <c r="BC10" s="29">
        <f>CustomerTransactionHistory!NK8</f>
        <v>0</v>
      </c>
      <c r="BD10" s="30">
        <f>CustomerTransactionHistory!NJ8</f>
        <v>0</v>
      </c>
      <c r="BE10" s="30">
        <f t="shared" si="13"/>
        <v>0</v>
      </c>
      <c r="BF10" s="31">
        <f>CustomerTransactionHistory!NL8</f>
        <v>0</v>
      </c>
      <c r="BG10" s="38">
        <f>CustomerTransactionHistory!OL8</f>
        <v>0</v>
      </c>
      <c r="BH10" s="39">
        <f>CustomerTransactionHistory!OK8</f>
        <v>0</v>
      </c>
      <c r="BI10" s="39">
        <f t="shared" si="14"/>
        <v>0</v>
      </c>
      <c r="BJ10" s="40">
        <f>CustomerTransactionHistory!OM8</f>
        <v>0</v>
      </c>
      <c r="BK10" s="29">
        <f>CustomerTransactionHistory!PM8</f>
        <v>0</v>
      </c>
      <c r="BL10" s="30">
        <f>CustomerTransactionHistory!PL8</f>
        <v>0</v>
      </c>
      <c r="BM10" s="30">
        <f t="shared" si="15"/>
        <v>0</v>
      </c>
      <c r="BN10" s="31">
        <f>CustomerTransactionHistory!PN8</f>
        <v>0</v>
      </c>
      <c r="BO10" s="29">
        <f>CustomerTransactionHistory!QN8</f>
        <v>0</v>
      </c>
      <c r="BP10" s="30">
        <f>CustomerTransactionHistory!QM8</f>
        <v>0</v>
      </c>
      <c r="BQ10" s="30">
        <f t="shared" si="16"/>
        <v>0</v>
      </c>
      <c r="BR10" s="31">
        <f>CustomerTransactionHistory!QO8</f>
        <v>0</v>
      </c>
      <c r="BS10" s="29">
        <f>CustomerTransactionHistory!RO8</f>
        <v>0</v>
      </c>
      <c r="BT10" s="30">
        <f>CustomerTransactionHistory!RN8</f>
        <v>0</v>
      </c>
      <c r="BU10" s="30">
        <f t="shared" si="17"/>
        <v>0</v>
      </c>
      <c r="BV10" s="31">
        <f>CustomerTransactionHistory!RP8</f>
        <v>0</v>
      </c>
      <c r="BW10" s="38">
        <f>CustomerTransactionHistory!TQ8</f>
        <v>0</v>
      </c>
      <c r="BX10" s="39">
        <f>CustomerTransactionHistory!TP8</f>
        <v>0</v>
      </c>
      <c r="BY10" s="39">
        <f t="shared" si="18"/>
        <v>0</v>
      </c>
      <c r="BZ10" s="40">
        <f>CustomerTransactionHistory!TR8</f>
        <v>0</v>
      </c>
      <c r="CA10" s="38">
        <f>CustomerTransactionHistory!UR8</f>
        <v>0</v>
      </c>
      <c r="CB10" s="39">
        <f>CustomerTransactionHistory!UQ8</f>
        <v>0</v>
      </c>
      <c r="CC10" s="39">
        <f t="shared" si="20"/>
        <v>0</v>
      </c>
      <c r="CD10" s="40">
        <f>CustomerTransactionHistory!US8</f>
        <v>0</v>
      </c>
      <c r="CE10" s="42">
        <f t="shared" si="21"/>
        <v>0</v>
      </c>
    </row>
    <row r="11" spans="1:83" ht="19.5" customHeight="1">
      <c r="A11" s="28">
        <f t="shared" si="19"/>
        <v>6</v>
      </c>
      <c r="B11" s="8">
        <f>Others!A7</f>
        <v>0</v>
      </c>
      <c r="C11" s="29">
        <f>CustomerTransactionHistory!X9</f>
        <v>0</v>
      </c>
      <c r="D11" s="30">
        <f>CustomerTransactionHistory!W9</f>
        <v>0</v>
      </c>
      <c r="E11" s="30">
        <f t="shared" si="0"/>
        <v>0</v>
      </c>
      <c r="F11" s="31">
        <f>CustomerTransactionHistory!Y9</f>
        <v>0</v>
      </c>
      <c r="G11" s="29">
        <f>CustomerTransactionHistory!AY9</f>
        <v>0</v>
      </c>
      <c r="H11" s="30">
        <f>CustomerTransactionHistory!AX9</f>
        <v>0</v>
      </c>
      <c r="I11" s="34">
        <f t="shared" si="1"/>
        <v>0</v>
      </c>
      <c r="J11" s="31">
        <f>CustomerTransactionHistory!AZ9</f>
        <v>0</v>
      </c>
      <c r="K11" s="29">
        <f>CustomerTransactionHistory!BZ9</f>
        <v>0</v>
      </c>
      <c r="L11" s="30">
        <f>CustomerTransactionHistory!BY9</f>
        <v>0</v>
      </c>
      <c r="M11" s="30">
        <f t="shared" si="2"/>
        <v>0</v>
      </c>
      <c r="N11" s="31">
        <f>CustomerTransactionHistory!CA9</f>
        <v>0</v>
      </c>
      <c r="O11" s="29">
        <f>CustomerTransactionHistory!DA9</f>
        <v>0</v>
      </c>
      <c r="P11" s="30">
        <f>CustomerTransactionHistory!CZ9</f>
        <v>0</v>
      </c>
      <c r="Q11" s="30">
        <f t="shared" si="3"/>
        <v>0</v>
      </c>
      <c r="R11" s="31">
        <f>CustomerTransactionHistory!DB9</f>
        <v>0</v>
      </c>
      <c r="S11" s="38">
        <f>CustomerTransactionHistory!EB9</f>
        <v>0</v>
      </c>
      <c r="T11" s="39">
        <f>CustomerTransactionHistory!EA9</f>
        <v>0</v>
      </c>
      <c r="U11" s="39">
        <f t="shared" si="4"/>
        <v>0</v>
      </c>
      <c r="V11" s="40">
        <f>CustomerTransactionHistory!EC9</f>
        <v>0</v>
      </c>
      <c r="W11" s="29">
        <f>CustomerTransactionHistory!FC9</f>
        <v>0</v>
      </c>
      <c r="X11" s="30">
        <f>CustomerTransactionHistory!FB9</f>
        <v>0</v>
      </c>
      <c r="Y11" s="30">
        <f t="shared" si="5"/>
        <v>0</v>
      </c>
      <c r="Z11" s="31">
        <f>CustomerTransactionHistory!FD9</f>
        <v>0</v>
      </c>
      <c r="AA11" s="29">
        <f>CustomerTransactionHistory!GD9</f>
        <v>0</v>
      </c>
      <c r="AB11" s="30">
        <f>CustomerTransactionHistory!GC9</f>
        <v>0</v>
      </c>
      <c r="AC11" s="30">
        <f t="shared" si="6"/>
        <v>0</v>
      </c>
      <c r="AD11" s="31">
        <f>CustomerTransactionHistory!GE9</f>
        <v>0</v>
      </c>
      <c r="AE11" s="29">
        <f>CustomerTransactionHistory!HE9</f>
        <v>0</v>
      </c>
      <c r="AF11" s="30">
        <f>CustomerTransactionHistory!HD9</f>
        <v>0</v>
      </c>
      <c r="AG11" s="30">
        <f t="shared" si="7"/>
        <v>0</v>
      </c>
      <c r="AH11" s="31">
        <f>CustomerTransactionHistory!HF9</f>
        <v>0</v>
      </c>
      <c r="AI11" s="29">
        <f>CustomerTransactionHistory!IF9</f>
        <v>0</v>
      </c>
      <c r="AJ11" s="30">
        <f>CustomerTransactionHistory!IE9</f>
        <v>0</v>
      </c>
      <c r="AK11" s="30">
        <f t="shared" si="8"/>
        <v>0</v>
      </c>
      <c r="AL11" s="31">
        <f>CustomerTransactionHistory!IG9</f>
        <v>0</v>
      </c>
      <c r="AM11" s="29">
        <f>CustomerTransactionHistory!JG9</f>
        <v>0</v>
      </c>
      <c r="AN11" s="30">
        <f>CustomerTransactionHistory!JF9</f>
        <v>0</v>
      </c>
      <c r="AO11" s="30">
        <f t="shared" si="9"/>
        <v>0</v>
      </c>
      <c r="AP11" s="31">
        <f>CustomerTransactionHistory!JH9</f>
        <v>0</v>
      </c>
      <c r="AQ11" s="29">
        <f>CustomerTransactionHistory!KH9</f>
        <v>0</v>
      </c>
      <c r="AR11" s="30">
        <f>CustomerTransactionHistory!KG9</f>
        <v>0</v>
      </c>
      <c r="AS11" s="30">
        <f t="shared" si="10"/>
        <v>0</v>
      </c>
      <c r="AT11" s="31">
        <f>CustomerTransactionHistory!KI9</f>
        <v>0</v>
      </c>
      <c r="AU11" s="29">
        <f>CustomerTransactionHistory!LI9</f>
        <v>0</v>
      </c>
      <c r="AV11" s="30">
        <f>CustomerTransactionHistory!LH9</f>
        <v>0</v>
      </c>
      <c r="AW11" s="30">
        <f t="shared" si="11"/>
        <v>0</v>
      </c>
      <c r="AX11" s="31">
        <f>CustomerTransactionHistory!LJ9</f>
        <v>0</v>
      </c>
      <c r="AY11" s="38">
        <f>CustomerTransactionHistory!MJ9</f>
        <v>0</v>
      </c>
      <c r="AZ11" s="39">
        <f>CustomerTransactionHistory!MI9</f>
        <v>0</v>
      </c>
      <c r="BA11" s="39">
        <f t="shared" si="12"/>
        <v>0</v>
      </c>
      <c r="BB11" s="40">
        <f>CustomerTransactionHistory!MK9</f>
        <v>0</v>
      </c>
      <c r="BC11" s="29">
        <f>CustomerTransactionHistory!NK9</f>
        <v>0</v>
      </c>
      <c r="BD11" s="30">
        <f>CustomerTransactionHistory!NJ9</f>
        <v>0</v>
      </c>
      <c r="BE11" s="30">
        <f t="shared" si="13"/>
        <v>0</v>
      </c>
      <c r="BF11" s="31">
        <f>CustomerTransactionHistory!NL9</f>
        <v>0</v>
      </c>
      <c r="BG11" s="38">
        <f>CustomerTransactionHistory!OL9</f>
        <v>0</v>
      </c>
      <c r="BH11" s="39">
        <f>CustomerTransactionHistory!OK9</f>
        <v>0</v>
      </c>
      <c r="BI11" s="39">
        <f t="shared" si="14"/>
        <v>0</v>
      </c>
      <c r="BJ11" s="40">
        <f>CustomerTransactionHistory!OM9</f>
        <v>0</v>
      </c>
      <c r="BK11" s="29">
        <f>CustomerTransactionHistory!PM9</f>
        <v>0</v>
      </c>
      <c r="BL11" s="30">
        <f>CustomerTransactionHistory!PL9</f>
        <v>0</v>
      </c>
      <c r="BM11" s="30">
        <f t="shared" si="15"/>
        <v>0</v>
      </c>
      <c r="BN11" s="31">
        <f>CustomerTransactionHistory!PN9</f>
        <v>0</v>
      </c>
      <c r="BO11" s="29">
        <f>CustomerTransactionHistory!QN9</f>
        <v>0</v>
      </c>
      <c r="BP11" s="30">
        <f>CustomerTransactionHistory!QM9</f>
        <v>0</v>
      </c>
      <c r="BQ11" s="30">
        <f t="shared" si="16"/>
        <v>0</v>
      </c>
      <c r="BR11" s="31">
        <f>CustomerTransactionHistory!QO9</f>
        <v>0</v>
      </c>
      <c r="BS11" s="29">
        <f>CustomerTransactionHistory!RO9</f>
        <v>0</v>
      </c>
      <c r="BT11" s="30">
        <f>CustomerTransactionHistory!RN9</f>
        <v>0</v>
      </c>
      <c r="BU11" s="30">
        <f t="shared" si="17"/>
        <v>0</v>
      </c>
      <c r="BV11" s="31">
        <f>CustomerTransactionHistory!RP9</f>
        <v>0</v>
      </c>
      <c r="BW11" s="38">
        <f>CustomerTransactionHistory!TQ9</f>
        <v>0</v>
      </c>
      <c r="BX11" s="39">
        <f>CustomerTransactionHistory!TP9</f>
        <v>0</v>
      </c>
      <c r="BY11" s="39">
        <f t="shared" si="18"/>
        <v>0</v>
      </c>
      <c r="BZ11" s="40">
        <f>CustomerTransactionHistory!TR9</f>
        <v>0</v>
      </c>
      <c r="CA11" s="38">
        <f>CustomerTransactionHistory!UR9</f>
        <v>0</v>
      </c>
      <c r="CB11" s="39">
        <f>CustomerTransactionHistory!UQ9</f>
        <v>0</v>
      </c>
      <c r="CC11" s="39">
        <f t="shared" si="20"/>
        <v>0</v>
      </c>
      <c r="CD11" s="40">
        <f>CustomerTransactionHistory!US9</f>
        <v>0</v>
      </c>
      <c r="CE11" s="42">
        <f t="shared" si="21"/>
        <v>0</v>
      </c>
    </row>
    <row r="12" spans="1:83" ht="19.5" customHeight="1">
      <c r="A12" s="28">
        <f t="shared" si="19"/>
        <v>7</v>
      </c>
      <c r="B12" s="8">
        <f>Others!A8</f>
        <v>0</v>
      </c>
      <c r="C12" s="29">
        <f>CustomerTransactionHistory!X10</f>
        <v>0</v>
      </c>
      <c r="D12" s="30">
        <f>CustomerTransactionHistory!W10</f>
        <v>0</v>
      </c>
      <c r="E12" s="30">
        <f t="shared" si="0"/>
        <v>0</v>
      </c>
      <c r="F12" s="31">
        <f>CustomerTransactionHistory!Y10</f>
        <v>0</v>
      </c>
      <c r="G12" s="29">
        <f>CustomerTransactionHistory!AY10</f>
        <v>0</v>
      </c>
      <c r="H12" s="30">
        <f>CustomerTransactionHistory!AX10</f>
        <v>0</v>
      </c>
      <c r="I12" s="34">
        <f t="shared" si="1"/>
        <v>0</v>
      </c>
      <c r="J12" s="31">
        <f>CustomerTransactionHistory!AZ10</f>
        <v>0</v>
      </c>
      <c r="K12" s="29">
        <f>CustomerTransactionHistory!BZ10</f>
        <v>0</v>
      </c>
      <c r="L12" s="30">
        <f>CustomerTransactionHistory!BY10</f>
        <v>0</v>
      </c>
      <c r="M12" s="30">
        <f t="shared" si="2"/>
        <v>0</v>
      </c>
      <c r="N12" s="31">
        <f>CustomerTransactionHistory!CA10</f>
        <v>0</v>
      </c>
      <c r="O12" s="29">
        <f>CustomerTransactionHistory!DA10</f>
        <v>0</v>
      </c>
      <c r="P12" s="30">
        <f>CustomerTransactionHistory!CZ10</f>
        <v>0</v>
      </c>
      <c r="Q12" s="30">
        <f t="shared" si="3"/>
        <v>0</v>
      </c>
      <c r="R12" s="31">
        <f>CustomerTransactionHistory!DB10</f>
        <v>0</v>
      </c>
      <c r="S12" s="38">
        <f>CustomerTransactionHistory!EB10</f>
        <v>0</v>
      </c>
      <c r="T12" s="39">
        <f>CustomerTransactionHistory!EA10</f>
        <v>0</v>
      </c>
      <c r="U12" s="39">
        <f t="shared" si="4"/>
        <v>0</v>
      </c>
      <c r="V12" s="40">
        <f>CustomerTransactionHistory!EC10</f>
        <v>0</v>
      </c>
      <c r="W12" s="29">
        <f>CustomerTransactionHistory!FC10</f>
        <v>0</v>
      </c>
      <c r="X12" s="30">
        <f>CustomerTransactionHistory!FB10</f>
        <v>0</v>
      </c>
      <c r="Y12" s="30">
        <f t="shared" si="5"/>
        <v>0</v>
      </c>
      <c r="Z12" s="31">
        <f>CustomerTransactionHistory!FD10</f>
        <v>0</v>
      </c>
      <c r="AA12" s="29">
        <f>CustomerTransactionHistory!GD10</f>
        <v>0</v>
      </c>
      <c r="AB12" s="30">
        <f>CustomerTransactionHistory!GC10</f>
        <v>0</v>
      </c>
      <c r="AC12" s="30">
        <f t="shared" si="6"/>
        <v>0</v>
      </c>
      <c r="AD12" s="31">
        <f>CustomerTransactionHistory!GE10</f>
        <v>0</v>
      </c>
      <c r="AE12" s="29">
        <f>CustomerTransactionHistory!HE10</f>
        <v>0</v>
      </c>
      <c r="AF12" s="30">
        <f>CustomerTransactionHistory!HD10</f>
        <v>0</v>
      </c>
      <c r="AG12" s="30">
        <f t="shared" si="7"/>
        <v>0</v>
      </c>
      <c r="AH12" s="31">
        <f>CustomerTransactionHistory!HF10</f>
        <v>0</v>
      </c>
      <c r="AI12" s="29">
        <f>CustomerTransactionHistory!IF10</f>
        <v>0</v>
      </c>
      <c r="AJ12" s="30">
        <f>CustomerTransactionHistory!IE10</f>
        <v>0</v>
      </c>
      <c r="AK12" s="30">
        <f t="shared" si="8"/>
        <v>0</v>
      </c>
      <c r="AL12" s="31">
        <f>CustomerTransactionHistory!IG10</f>
        <v>0</v>
      </c>
      <c r="AM12" s="29">
        <f>CustomerTransactionHistory!JG10</f>
        <v>0</v>
      </c>
      <c r="AN12" s="30">
        <f>CustomerTransactionHistory!JF10</f>
        <v>0</v>
      </c>
      <c r="AO12" s="30">
        <f t="shared" si="9"/>
        <v>0</v>
      </c>
      <c r="AP12" s="31">
        <f>CustomerTransactionHistory!JH10</f>
        <v>0</v>
      </c>
      <c r="AQ12" s="29">
        <f>CustomerTransactionHistory!KH10</f>
        <v>0</v>
      </c>
      <c r="AR12" s="30">
        <f>CustomerTransactionHistory!KG10</f>
        <v>0</v>
      </c>
      <c r="AS12" s="30">
        <f t="shared" si="10"/>
        <v>0</v>
      </c>
      <c r="AT12" s="31">
        <f>CustomerTransactionHistory!KI10</f>
        <v>0</v>
      </c>
      <c r="AU12" s="29">
        <f>CustomerTransactionHistory!LI10</f>
        <v>0</v>
      </c>
      <c r="AV12" s="30">
        <f>CustomerTransactionHistory!LH10</f>
        <v>0</v>
      </c>
      <c r="AW12" s="30">
        <f t="shared" si="11"/>
        <v>0</v>
      </c>
      <c r="AX12" s="31">
        <f>CustomerTransactionHistory!LJ10</f>
        <v>0</v>
      </c>
      <c r="AY12" s="38">
        <f>CustomerTransactionHistory!MJ10</f>
        <v>0</v>
      </c>
      <c r="AZ12" s="39">
        <f>CustomerTransactionHistory!MI10</f>
        <v>0</v>
      </c>
      <c r="BA12" s="39">
        <f t="shared" si="12"/>
        <v>0</v>
      </c>
      <c r="BB12" s="40">
        <f>CustomerTransactionHistory!MK10</f>
        <v>0</v>
      </c>
      <c r="BC12" s="29">
        <f>CustomerTransactionHistory!NK10</f>
        <v>0</v>
      </c>
      <c r="BD12" s="30">
        <f>CustomerTransactionHistory!NJ10</f>
        <v>0</v>
      </c>
      <c r="BE12" s="30">
        <f t="shared" si="13"/>
        <v>0</v>
      </c>
      <c r="BF12" s="31">
        <f>CustomerTransactionHistory!NL10</f>
        <v>0</v>
      </c>
      <c r="BG12" s="38">
        <f>CustomerTransactionHistory!OL10</f>
        <v>0</v>
      </c>
      <c r="BH12" s="39">
        <f>CustomerTransactionHistory!OK10</f>
        <v>0</v>
      </c>
      <c r="BI12" s="39">
        <f t="shared" si="14"/>
        <v>0</v>
      </c>
      <c r="BJ12" s="40">
        <f>CustomerTransactionHistory!OM10</f>
        <v>0</v>
      </c>
      <c r="BK12" s="29">
        <f>CustomerTransactionHistory!PM10</f>
        <v>0</v>
      </c>
      <c r="BL12" s="30">
        <f>CustomerTransactionHistory!PL10</f>
        <v>0</v>
      </c>
      <c r="BM12" s="30">
        <f t="shared" si="15"/>
        <v>0</v>
      </c>
      <c r="BN12" s="31">
        <f>CustomerTransactionHistory!PN10</f>
        <v>0</v>
      </c>
      <c r="BO12" s="29">
        <f>CustomerTransactionHistory!QN10</f>
        <v>0</v>
      </c>
      <c r="BP12" s="30">
        <f>CustomerTransactionHistory!QM10</f>
        <v>0</v>
      </c>
      <c r="BQ12" s="30">
        <f t="shared" si="16"/>
        <v>0</v>
      </c>
      <c r="BR12" s="31">
        <f>CustomerTransactionHistory!QO10</f>
        <v>0</v>
      </c>
      <c r="BS12" s="29">
        <f>CustomerTransactionHistory!RO10</f>
        <v>0</v>
      </c>
      <c r="BT12" s="30">
        <f>CustomerTransactionHistory!RN10</f>
        <v>0</v>
      </c>
      <c r="BU12" s="30">
        <f t="shared" si="17"/>
        <v>0</v>
      </c>
      <c r="BV12" s="31">
        <f>CustomerTransactionHistory!RP10</f>
        <v>0</v>
      </c>
      <c r="BW12" s="38">
        <f>CustomerTransactionHistory!TQ10</f>
        <v>0</v>
      </c>
      <c r="BX12" s="39">
        <f>CustomerTransactionHistory!TP10</f>
        <v>0</v>
      </c>
      <c r="BY12" s="39">
        <f t="shared" si="18"/>
        <v>0</v>
      </c>
      <c r="BZ12" s="40">
        <f>CustomerTransactionHistory!TR10</f>
        <v>0</v>
      </c>
      <c r="CA12" s="38">
        <f>CustomerTransactionHistory!UR10</f>
        <v>0</v>
      </c>
      <c r="CB12" s="39">
        <f>CustomerTransactionHistory!UQ10</f>
        <v>0</v>
      </c>
      <c r="CC12" s="39">
        <f t="shared" si="20"/>
        <v>0</v>
      </c>
      <c r="CD12" s="40">
        <f>CustomerTransactionHistory!US10</f>
        <v>0</v>
      </c>
      <c r="CE12" s="42">
        <f t="shared" si="21"/>
        <v>0</v>
      </c>
    </row>
    <row r="13" spans="1:83" ht="19.5" customHeight="1">
      <c r="A13" s="28">
        <f t="shared" si="19"/>
        <v>8</v>
      </c>
      <c r="B13" s="8">
        <f>Others!A9</f>
        <v>0</v>
      </c>
      <c r="C13" s="29">
        <f>CustomerTransactionHistory!X11</f>
        <v>0</v>
      </c>
      <c r="D13" s="30">
        <f>CustomerTransactionHistory!W11</f>
        <v>0</v>
      </c>
      <c r="E13" s="30">
        <f t="shared" si="0"/>
        <v>0</v>
      </c>
      <c r="F13" s="31">
        <f>CustomerTransactionHistory!Y11</f>
        <v>0</v>
      </c>
      <c r="G13" s="29">
        <f>CustomerTransactionHistory!AY11</f>
        <v>0</v>
      </c>
      <c r="H13" s="30">
        <f>CustomerTransactionHistory!AX11</f>
        <v>0</v>
      </c>
      <c r="I13" s="34">
        <f t="shared" si="1"/>
        <v>0</v>
      </c>
      <c r="J13" s="31">
        <f>CustomerTransactionHistory!AZ11</f>
        <v>0</v>
      </c>
      <c r="K13" s="29">
        <f>CustomerTransactionHistory!BZ11</f>
        <v>0</v>
      </c>
      <c r="L13" s="30">
        <f>CustomerTransactionHistory!BY11</f>
        <v>0</v>
      </c>
      <c r="M13" s="30">
        <f t="shared" si="2"/>
        <v>0</v>
      </c>
      <c r="N13" s="31">
        <f>CustomerTransactionHistory!CA11</f>
        <v>0</v>
      </c>
      <c r="O13" s="29">
        <f>CustomerTransactionHistory!DA11</f>
        <v>0</v>
      </c>
      <c r="P13" s="30">
        <f>CustomerTransactionHistory!CZ11</f>
        <v>0</v>
      </c>
      <c r="Q13" s="30">
        <f t="shared" si="3"/>
        <v>0</v>
      </c>
      <c r="R13" s="31">
        <f>CustomerTransactionHistory!DB11</f>
        <v>0</v>
      </c>
      <c r="S13" s="38">
        <f>CustomerTransactionHistory!EB11</f>
        <v>0</v>
      </c>
      <c r="T13" s="39">
        <f>CustomerTransactionHistory!EA11</f>
        <v>0</v>
      </c>
      <c r="U13" s="39">
        <f t="shared" si="4"/>
        <v>0</v>
      </c>
      <c r="V13" s="40">
        <f>CustomerTransactionHistory!EC11</f>
        <v>0</v>
      </c>
      <c r="W13" s="29">
        <f>CustomerTransactionHistory!FC11</f>
        <v>0</v>
      </c>
      <c r="X13" s="30">
        <f>CustomerTransactionHistory!FB11</f>
        <v>0</v>
      </c>
      <c r="Y13" s="30">
        <f t="shared" si="5"/>
        <v>0</v>
      </c>
      <c r="Z13" s="31">
        <f>CustomerTransactionHistory!FD11</f>
        <v>0</v>
      </c>
      <c r="AA13" s="29">
        <f>CustomerTransactionHistory!GD11</f>
        <v>0</v>
      </c>
      <c r="AB13" s="30">
        <f>CustomerTransactionHistory!GC11</f>
        <v>0</v>
      </c>
      <c r="AC13" s="30">
        <f t="shared" si="6"/>
        <v>0</v>
      </c>
      <c r="AD13" s="31">
        <f>CustomerTransactionHistory!GE11</f>
        <v>0</v>
      </c>
      <c r="AE13" s="29">
        <f>CustomerTransactionHistory!HE11</f>
        <v>0</v>
      </c>
      <c r="AF13" s="30">
        <f>CustomerTransactionHistory!HD11</f>
        <v>0</v>
      </c>
      <c r="AG13" s="30">
        <f t="shared" si="7"/>
        <v>0</v>
      </c>
      <c r="AH13" s="31">
        <f>CustomerTransactionHistory!HF11</f>
        <v>0</v>
      </c>
      <c r="AI13" s="29">
        <f>CustomerTransactionHistory!IF11</f>
        <v>0</v>
      </c>
      <c r="AJ13" s="30">
        <f>CustomerTransactionHistory!IE11</f>
        <v>0</v>
      </c>
      <c r="AK13" s="30">
        <f t="shared" si="8"/>
        <v>0</v>
      </c>
      <c r="AL13" s="31">
        <f>CustomerTransactionHistory!IG11</f>
        <v>0</v>
      </c>
      <c r="AM13" s="29">
        <f>CustomerTransactionHistory!JG11</f>
        <v>0</v>
      </c>
      <c r="AN13" s="30">
        <f>CustomerTransactionHistory!JF11</f>
        <v>0</v>
      </c>
      <c r="AO13" s="30">
        <f t="shared" si="9"/>
        <v>0</v>
      </c>
      <c r="AP13" s="31">
        <f>CustomerTransactionHistory!JH11</f>
        <v>0</v>
      </c>
      <c r="AQ13" s="29">
        <f>CustomerTransactionHistory!KH11</f>
        <v>0</v>
      </c>
      <c r="AR13" s="30">
        <f>CustomerTransactionHistory!KG11</f>
        <v>0</v>
      </c>
      <c r="AS13" s="30">
        <f t="shared" si="10"/>
        <v>0</v>
      </c>
      <c r="AT13" s="31">
        <f>CustomerTransactionHistory!KI11</f>
        <v>0</v>
      </c>
      <c r="AU13" s="29">
        <f>CustomerTransactionHistory!LI11</f>
        <v>0</v>
      </c>
      <c r="AV13" s="30">
        <f>CustomerTransactionHistory!LH11</f>
        <v>0</v>
      </c>
      <c r="AW13" s="30">
        <f t="shared" si="11"/>
        <v>0</v>
      </c>
      <c r="AX13" s="31">
        <f>CustomerTransactionHistory!LJ11</f>
        <v>0</v>
      </c>
      <c r="AY13" s="38">
        <f>CustomerTransactionHistory!MJ11</f>
        <v>0</v>
      </c>
      <c r="AZ13" s="39">
        <f>CustomerTransactionHistory!MI11</f>
        <v>0</v>
      </c>
      <c r="BA13" s="39">
        <f t="shared" si="12"/>
        <v>0</v>
      </c>
      <c r="BB13" s="40">
        <f>CustomerTransactionHistory!MK11</f>
        <v>0</v>
      </c>
      <c r="BC13" s="29">
        <f>CustomerTransactionHistory!NK11</f>
        <v>0</v>
      </c>
      <c r="BD13" s="30">
        <f>CustomerTransactionHistory!NJ11</f>
        <v>0</v>
      </c>
      <c r="BE13" s="30">
        <f t="shared" si="13"/>
        <v>0</v>
      </c>
      <c r="BF13" s="31">
        <f>CustomerTransactionHistory!NL11</f>
        <v>0</v>
      </c>
      <c r="BG13" s="38">
        <f>CustomerTransactionHistory!OL11</f>
        <v>0</v>
      </c>
      <c r="BH13" s="39">
        <f>CustomerTransactionHistory!OK11</f>
        <v>0</v>
      </c>
      <c r="BI13" s="39">
        <f t="shared" si="14"/>
        <v>0</v>
      </c>
      <c r="BJ13" s="40">
        <f>CustomerTransactionHistory!OM11</f>
        <v>0</v>
      </c>
      <c r="BK13" s="29">
        <f>CustomerTransactionHistory!PM11</f>
        <v>0</v>
      </c>
      <c r="BL13" s="30">
        <f>CustomerTransactionHistory!PL11</f>
        <v>0</v>
      </c>
      <c r="BM13" s="30">
        <f t="shared" si="15"/>
        <v>0</v>
      </c>
      <c r="BN13" s="31">
        <f>CustomerTransactionHistory!PN11</f>
        <v>0</v>
      </c>
      <c r="BO13" s="29">
        <f>CustomerTransactionHistory!QN11</f>
        <v>0</v>
      </c>
      <c r="BP13" s="30">
        <f>CustomerTransactionHistory!QM11</f>
        <v>0</v>
      </c>
      <c r="BQ13" s="30">
        <f t="shared" si="16"/>
        <v>0</v>
      </c>
      <c r="BR13" s="31">
        <f>CustomerTransactionHistory!QO11</f>
        <v>0</v>
      </c>
      <c r="BS13" s="29">
        <f>CustomerTransactionHistory!RO11</f>
        <v>0</v>
      </c>
      <c r="BT13" s="30">
        <f>CustomerTransactionHistory!RN11</f>
        <v>0</v>
      </c>
      <c r="BU13" s="30">
        <f t="shared" si="17"/>
        <v>0</v>
      </c>
      <c r="BV13" s="31">
        <f>CustomerTransactionHistory!RP11</f>
        <v>0</v>
      </c>
      <c r="BW13" s="38">
        <f>CustomerTransactionHistory!TQ11</f>
        <v>0</v>
      </c>
      <c r="BX13" s="39">
        <f>CustomerTransactionHistory!TP11</f>
        <v>0</v>
      </c>
      <c r="BY13" s="39">
        <f t="shared" si="18"/>
        <v>0</v>
      </c>
      <c r="BZ13" s="40">
        <f>CustomerTransactionHistory!TR11</f>
        <v>0</v>
      </c>
      <c r="CA13" s="38">
        <f>CustomerTransactionHistory!UR11</f>
        <v>0</v>
      </c>
      <c r="CB13" s="39">
        <f>CustomerTransactionHistory!UQ11</f>
        <v>0</v>
      </c>
      <c r="CC13" s="39">
        <f t="shared" si="20"/>
        <v>0</v>
      </c>
      <c r="CD13" s="40">
        <f>CustomerTransactionHistory!US11</f>
        <v>0</v>
      </c>
      <c r="CE13" s="42">
        <f t="shared" si="21"/>
        <v>0</v>
      </c>
    </row>
    <row r="14" spans="1:83" ht="19.5" customHeight="1">
      <c r="A14" s="28">
        <f t="shared" si="19"/>
        <v>9</v>
      </c>
      <c r="B14" s="8">
        <f>Others!A10</f>
        <v>0</v>
      </c>
      <c r="C14" s="29">
        <f>CustomerTransactionHistory!X12</f>
        <v>0</v>
      </c>
      <c r="D14" s="30">
        <f>CustomerTransactionHistory!W12</f>
        <v>0</v>
      </c>
      <c r="E14" s="30">
        <f t="shared" si="0"/>
        <v>0</v>
      </c>
      <c r="F14" s="31">
        <f>CustomerTransactionHistory!Y12</f>
        <v>0</v>
      </c>
      <c r="G14" s="29">
        <f>CustomerTransactionHistory!AY12</f>
        <v>0</v>
      </c>
      <c r="H14" s="30">
        <f>CustomerTransactionHistory!AX12</f>
        <v>0</v>
      </c>
      <c r="I14" s="34">
        <f t="shared" si="1"/>
        <v>0</v>
      </c>
      <c r="J14" s="31">
        <f>CustomerTransactionHistory!AZ12</f>
        <v>0</v>
      </c>
      <c r="K14" s="29">
        <f>CustomerTransactionHistory!BZ12</f>
        <v>0</v>
      </c>
      <c r="L14" s="30">
        <f>CustomerTransactionHistory!BY12</f>
        <v>0</v>
      </c>
      <c r="M14" s="30">
        <f t="shared" si="2"/>
        <v>0</v>
      </c>
      <c r="N14" s="31">
        <f>CustomerTransactionHistory!CA12</f>
        <v>0</v>
      </c>
      <c r="O14" s="29">
        <f>CustomerTransactionHistory!DA12</f>
        <v>0</v>
      </c>
      <c r="P14" s="30">
        <f>CustomerTransactionHistory!CZ12</f>
        <v>0</v>
      </c>
      <c r="Q14" s="30">
        <f t="shared" si="3"/>
        <v>0</v>
      </c>
      <c r="R14" s="31">
        <f>CustomerTransactionHistory!DB12</f>
        <v>0</v>
      </c>
      <c r="S14" s="38">
        <f>CustomerTransactionHistory!EB12</f>
        <v>0</v>
      </c>
      <c r="T14" s="39">
        <f>CustomerTransactionHistory!EA12</f>
        <v>0</v>
      </c>
      <c r="U14" s="39">
        <f t="shared" si="4"/>
        <v>0</v>
      </c>
      <c r="V14" s="40">
        <f>CustomerTransactionHistory!EC12</f>
        <v>0</v>
      </c>
      <c r="W14" s="29">
        <f>CustomerTransactionHistory!FC12</f>
        <v>0</v>
      </c>
      <c r="X14" s="30">
        <f>CustomerTransactionHistory!FB12</f>
        <v>0</v>
      </c>
      <c r="Y14" s="30">
        <f t="shared" si="5"/>
        <v>0</v>
      </c>
      <c r="Z14" s="31">
        <f>CustomerTransactionHistory!FD12</f>
        <v>0</v>
      </c>
      <c r="AA14" s="29">
        <f>CustomerTransactionHistory!GD12</f>
        <v>0</v>
      </c>
      <c r="AB14" s="30">
        <f>CustomerTransactionHistory!GC12</f>
        <v>0</v>
      </c>
      <c r="AC14" s="30">
        <f t="shared" si="6"/>
        <v>0</v>
      </c>
      <c r="AD14" s="31">
        <f>CustomerTransactionHistory!GE12</f>
        <v>0</v>
      </c>
      <c r="AE14" s="29">
        <f>CustomerTransactionHistory!HE12</f>
        <v>0</v>
      </c>
      <c r="AF14" s="30">
        <f>CustomerTransactionHistory!HD12</f>
        <v>0</v>
      </c>
      <c r="AG14" s="30">
        <f t="shared" si="7"/>
        <v>0</v>
      </c>
      <c r="AH14" s="31">
        <f>CustomerTransactionHistory!HF12</f>
        <v>0</v>
      </c>
      <c r="AI14" s="29">
        <f>CustomerTransactionHistory!IF12</f>
        <v>0</v>
      </c>
      <c r="AJ14" s="30">
        <f>CustomerTransactionHistory!IE12</f>
        <v>0</v>
      </c>
      <c r="AK14" s="30">
        <f t="shared" si="8"/>
        <v>0</v>
      </c>
      <c r="AL14" s="31">
        <f>CustomerTransactionHistory!IG12</f>
        <v>0</v>
      </c>
      <c r="AM14" s="29">
        <f>CustomerTransactionHistory!JG12</f>
        <v>0</v>
      </c>
      <c r="AN14" s="30">
        <f>CustomerTransactionHistory!JF12</f>
        <v>0</v>
      </c>
      <c r="AO14" s="30">
        <f t="shared" si="9"/>
        <v>0</v>
      </c>
      <c r="AP14" s="31">
        <f>CustomerTransactionHistory!JH12</f>
        <v>0</v>
      </c>
      <c r="AQ14" s="29">
        <f>CustomerTransactionHistory!KH12</f>
        <v>0</v>
      </c>
      <c r="AR14" s="30">
        <f>CustomerTransactionHistory!KG12</f>
        <v>0</v>
      </c>
      <c r="AS14" s="30">
        <f t="shared" si="10"/>
        <v>0</v>
      </c>
      <c r="AT14" s="31">
        <f>CustomerTransactionHistory!KI12</f>
        <v>0</v>
      </c>
      <c r="AU14" s="29">
        <f>CustomerTransactionHistory!LI12</f>
        <v>0</v>
      </c>
      <c r="AV14" s="30">
        <f>CustomerTransactionHistory!LH12</f>
        <v>0</v>
      </c>
      <c r="AW14" s="30">
        <f t="shared" si="11"/>
        <v>0</v>
      </c>
      <c r="AX14" s="31">
        <f>CustomerTransactionHistory!LJ12</f>
        <v>0</v>
      </c>
      <c r="AY14" s="38">
        <f>CustomerTransactionHistory!MJ12</f>
        <v>0</v>
      </c>
      <c r="AZ14" s="39">
        <f>CustomerTransactionHistory!MI12</f>
        <v>0</v>
      </c>
      <c r="BA14" s="39">
        <f t="shared" si="12"/>
        <v>0</v>
      </c>
      <c r="BB14" s="40">
        <f>CustomerTransactionHistory!MK12</f>
        <v>0</v>
      </c>
      <c r="BC14" s="29">
        <f>CustomerTransactionHistory!NK12</f>
        <v>0</v>
      </c>
      <c r="BD14" s="30">
        <f>CustomerTransactionHistory!NJ12</f>
        <v>0</v>
      </c>
      <c r="BE14" s="30">
        <f t="shared" si="13"/>
        <v>0</v>
      </c>
      <c r="BF14" s="31">
        <f>CustomerTransactionHistory!NL12</f>
        <v>0</v>
      </c>
      <c r="BG14" s="38">
        <f>CustomerTransactionHistory!OL12</f>
        <v>0</v>
      </c>
      <c r="BH14" s="39">
        <f>CustomerTransactionHistory!OK12</f>
        <v>0</v>
      </c>
      <c r="BI14" s="39">
        <f t="shared" si="14"/>
        <v>0</v>
      </c>
      <c r="BJ14" s="40">
        <f>CustomerTransactionHistory!OM12</f>
        <v>0</v>
      </c>
      <c r="BK14" s="29">
        <f>CustomerTransactionHistory!PM12</f>
        <v>0</v>
      </c>
      <c r="BL14" s="30">
        <f>CustomerTransactionHistory!PL12</f>
        <v>0</v>
      </c>
      <c r="BM14" s="30">
        <f t="shared" si="15"/>
        <v>0</v>
      </c>
      <c r="BN14" s="31">
        <f>CustomerTransactionHistory!PN12</f>
        <v>0</v>
      </c>
      <c r="BO14" s="29">
        <f>CustomerTransactionHistory!QN12</f>
        <v>0</v>
      </c>
      <c r="BP14" s="30">
        <f>CustomerTransactionHistory!QM12</f>
        <v>0</v>
      </c>
      <c r="BQ14" s="30">
        <f t="shared" si="16"/>
        <v>0</v>
      </c>
      <c r="BR14" s="31">
        <f>CustomerTransactionHistory!QO12</f>
        <v>0</v>
      </c>
      <c r="BS14" s="29">
        <f>CustomerTransactionHistory!RO12</f>
        <v>0</v>
      </c>
      <c r="BT14" s="30">
        <f>CustomerTransactionHistory!RN12</f>
        <v>0</v>
      </c>
      <c r="BU14" s="30">
        <f t="shared" si="17"/>
        <v>0</v>
      </c>
      <c r="BV14" s="31">
        <f>CustomerTransactionHistory!RP12</f>
        <v>0</v>
      </c>
      <c r="BW14" s="38">
        <f>CustomerTransactionHistory!TQ12</f>
        <v>0</v>
      </c>
      <c r="BX14" s="39">
        <f>CustomerTransactionHistory!TP12</f>
        <v>0</v>
      </c>
      <c r="BY14" s="39">
        <f t="shared" si="18"/>
        <v>0</v>
      </c>
      <c r="BZ14" s="40">
        <f>CustomerTransactionHistory!TR12</f>
        <v>0</v>
      </c>
      <c r="CA14" s="38">
        <f>CustomerTransactionHistory!UR12</f>
        <v>0</v>
      </c>
      <c r="CB14" s="39">
        <f>CustomerTransactionHistory!UQ12</f>
        <v>0</v>
      </c>
      <c r="CC14" s="39">
        <f t="shared" si="20"/>
        <v>0</v>
      </c>
      <c r="CD14" s="40">
        <f>CustomerTransactionHistory!US12</f>
        <v>0</v>
      </c>
      <c r="CE14" s="42">
        <f t="shared" si="21"/>
        <v>0</v>
      </c>
    </row>
    <row r="15" spans="1:83" ht="19.5" customHeight="1">
      <c r="A15" s="28">
        <f t="shared" si="19"/>
        <v>10</v>
      </c>
      <c r="B15" s="8">
        <f>Others!A11</f>
        <v>0</v>
      </c>
      <c r="C15" s="29">
        <f>CustomerTransactionHistory!X13</f>
        <v>0</v>
      </c>
      <c r="D15" s="30">
        <f>CustomerTransactionHistory!W13</f>
        <v>0</v>
      </c>
      <c r="E15" s="30">
        <f t="shared" si="0"/>
        <v>0</v>
      </c>
      <c r="F15" s="31">
        <f>CustomerTransactionHistory!Y13</f>
        <v>0</v>
      </c>
      <c r="G15" s="29">
        <f>CustomerTransactionHistory!AY13</f>
        <v>0</v>
      </c>
      <c r="H15" s="30">
        <f>CustomerTransactionHistory!AX13</f>
        <v>0</v>
      </c>
      <c r="I15" s="34">
        <f t="shared" si="1"/>
        <v>0</v>
      </c>
      <c r="J15" s="31">
        <f>CustomerTransactionHistory!AZ13</f>
        <v>0</v>
      </c>
      <c r="K15" s="29">
        <f>CustomerTransactionHistory!BZ13</f>
        <v>0</v>
      </c>
      <c r="L15" s="30">
        <f>CustomerTransactionHistory!BY13</f>
        <v>0</v>
      </c>
      <c r="M15" s="30">
        <f t="shared" si="2"/>
        <v>0</v>
      </c>
      <c r="N15" s="31">
        <f>CustomerTransactionHistory!CA13</f>
        <v>0</v>
      </c>
      <c r="O15" s="29">
        <f>CustomerTransactionHistory!DA13</f>
        <v>0</v>
      </c>
      <c r="P15" s="30">
        <f>CustomerTransactionHistory!CZ13</f>
        <v>0</v>
      </c>
      <c r="Q15" s="30">
        <f t="shared" si="3"/>
        <v>0</v>
      </c>
      <c r="R15" s="31">
        <f>CustomerTransactionHistory!DB13</f>
        <v>0</v>
      </c>
      <c r="S15" s="38">
        <f>CustomerTransactionHistory!EB13</f>
        <v>0</v>
      </c>
      <c r="T15" s="39">
        <f>CustomerTransactionHistory!EA13</f>
        <v>0</v>
      </c>
      <c r="U15" s="39">
        <f t="shared" si="4"/>
        <v>0</v>
      </c>
      <c r="V15" s="40">
        <f>CustomerTransactionHistory!EC13</f>
        <v>0</v>
      </c>
      <c r="W15" s="29">
        <f>CustomerTransactionHistory!FC13</f>
        <v>0</v>
      </c>
      <c r="X15" s="30">
        <f>CustomerTransactionHistory!FB13</f>
        <v>0</v>
      </c>
      <c r="Y15" s="30">
        <f t="shared" si="5"/>
        <v>0</v>
      </c>
      <c r="Z15" s="31">
        <f>CustomerTransactionHistory!FD13</f>
        <v>0</v>
      </c>
      <c r="AA15" s="29">
        <f>CustomerTransactionHistory!GD13</f>
        <v>0</v>
      </c>
      <c r="AB15" s="30">
        <f>CustomerTransactionHistory!GC13</f>
        <v>0</v>
      </c>
      <c r="AC15" s="30">
        <f t="shared" si="6"/>
        <v>0</v>
      </c>
      <c r="AD15" s="31">
        <f>CustomerTransactionHistory!GE13</f>
        <v>0</v>
      </c>
      <c r="AE15" s="29">
        <f>CustomerTransactionHistory!HE13</f>
        <v>0</v>
      </c>
      <c r="AF15" s="30">
        <f>CustomerTransactionHistory!HD13</f>
        <v>0</v>
      </c>
      <c r="AG15" s="30">
        <f t="shared" si="7"/>
        <v>0</v>
      </c>
      <c r="AH15" s="31">
        <f>CustomerTransactionHistory!HF13</f>
        <v>0</v>
      </c>
      <c r="AI15" s="29">
        <f>CustomerTransactionHistory!IF13</f>
        <v>0</v>
      </c>
      <c r="AJ15" s="30">
        <f>CustomerTransactionHistory!IE13</f>
        <v>0</v>
      </c>
      <c r="AK15" s="30">
        <f t="shared" si="8"/>
        <v>0</v>
      </c>
      <c r="AL15" s="31">
        <f>CustomerTransactionHistory!IG13</f>
        <v>0</v>
      </c>
      <c r="AM15" s="29">
        <f>CustomerTransactionHistory!JG13</f>
        <v>0</v>
      </c>
      <c r="AN15" s="30">
        <f>CustomerTransactionHistory!JF13</f>
        <v>0</v>
      </c>
      <c r="AO15" s="30">
        <f t="shared" si="9"/>
        <v>0</v>
      </c>
      <c r="AP15" s="31">
        <f>CustomerTransactionHistory!JH13</f>
        <v>0</v>
      </c>
      <c r="AQ15" s="29">
        <f>CustomerTransactionHistory!KH13</f>
        <v>0</v>
      </c>
      <c r="AR15" s="30">
        <f>CustomerTransactionHistory!KG13</f>
        <v>0</v>
      </c>
      <c r="AS15" s="30">
        <f t="shared" si="10"/>
        <v>0</v>
      </c>
      <c r="AT15" s="31">
        <f>CustomerTransactionHistory!KI13</f>
        <v>0</v>
      </c>
      <c r="AU15" s="29">
        <f>CustomerTransactionHistory!LI13</f>
        <v>0</v>
      </c>
      <c r="AV15" s="30">
        <f>CustomerTransactionHistory!LH13</f>
        <v>0</v>
      </c>
      <c r="AW15" s="30">
        <f t="shared" si="11"/>
        <v>0</v>
      </c>
      <c r="AX15" s="31">
        <f>CustomerTransactionHistory!LJ13</f>
        <v>0</v>
      </c>
      <c r="AY15" s="38">
        <f>CustomerTransactionHistory!MJ13</f>
        <v>0</v>
      </c>
      <c r="AZ15" s="39">
        <f>CustomerTransactionHistory!MI13</f>
        <v>0</v>
      </c>
      <c r="BA15" s="39">
        <f t="shared" si="12"/>
        <v>0</v>
      </c>
      <c r="BB15" s="40">
        <f>CustomerTransactionHistory!MK13</f>
        <v>0</v>
      </c>
      <c r="BC15" s="29">
        <f>CustomerTransactionHistory!NK13</f>
        <v>0</v>
      </c>
      <c r="BD15" s="30">
        <f>CustomerTransactionHistory!NJ13</f>
        <v>0</v>
      </c>
      <c r="BE15" s="30">
        <f t="shared" si="13"/>
        <v>0</v>
      </c>
      <c r="BF15" s="31">
        <f>CustomerTransactionHistory!NL13</f>
        <v>0</v>
      </c>
      <c r="BG15" s="38">
        <f>CustomerTransactionHistory!OL13</f>
        <v>0</v>
      </c>
      <c r="BH15" s="39">
        <f>CustomerTransactionHistory!OK13</f>
        <v>0</v>
      </c>
      <c r="BI15" s="39">
        <f t="shared" si="14"/>
        <v>0</v>
      </c>
      <c r="BJ15" s="40">
        <f>CustomerTransactionHistory!OM13</f>
        <v>0</v>
      </c>
      <c r="BK15" s="29">
        <f>CustomerTransactionHistory!PM13</f>
        <v>0</v>
      </c>
      <c r="BL15" s="30">
        <f>CustomerTransactionHistory!PL13</f>
        <v>0</v>
      </c>
      <c r="BM15" s="30">
        <f t="shared" si="15"/>
        <v>0</v>
      </c>
      <c r="BN15" s="31">
        <f>CustomerTransactionHistory!PN13</f>
        <v>0</v>
      </c>
      <c r="BO15" s="29">
        <f>CustomerTransactionHistory!QN13</f>
        <v>0</v>
      </c>
      <c r="BP15" s="30">
        <f>CustomerTransactionHistory!QM13</f>
        <v>0</v>
      </c>
      <c r="BQ15" s="30">
        <f t="shared" si="16"/>
        <v>0</v>
      </c>
      <c r="BR15" s="31">
        <f>CustomerTransactionHistory!QO13</f>
        <v>0</v>
      </c>
      <c r="BS15" s="29">
        <f>CustomerTransactionHistory!RO13</f>
        <v>0</v>
      </c>
      <c r="BT15" s="30">
        <f>CustomerTransactionHistory!RN13</f>
        <v>0</v>
      </c>
      <c r="BU15" s="30">
        <f t="shared" si="17"/>
        <v>0</v>
      </c>
      <c r="BV15" s="31">
        <f>CustomerTransactionHistory!RP13</f>
        <v>0</v>
      </c>
      <c r="BW15" s="38">
        <f>CustomerTransactionHistory!TQ13</f>
        <v>0</v>
      </c>
      <c r="BX15" s="39">
        <f>CustomerTransactionHistory!TP13</f>
        <v>0</v>
      </c>
      <c r="BY15" s="39">
        <f t="shared" si="18"/>
        <v>0</v>
      </c>
      <c r="BZ15" s="40">
        <f>CustomerTransactionHistory!TR13</f>
        <v>0</v>
      </c>
      <c r="CA15" s="38">
        <f>CustomerTransactionHistory!UR13</f>
        <v>0</v>
      </c>
      <c r="CB15" s="39">
        <f>CustomerTransactionHistory!UQ13</f>
        <v>0</v>
      </c>
      <c r="CC15" s="39">
        <f t="shared" si="20"/>
        <v>0</v>
      </c>
      <c r="CD15" s="40">
        <f>CustomerTransactionHistory!US13</f>
        <v>0</v>
      </c>
      <c r="CE15" s="42">
        <f t="shared" si="21"/>
        <v>0</v>
      </c>
    </row>
    <row r="16" spans="1:83" ht="19.5" customHeight="1">
      <c r="A16" s="28">
        <f t="shared" si="19"/>
        <v>11</v>
      </c>
      <c r="B16" s="8">
        <f>Others!A12</f>
        <v>0</v>
      </c>
      <c r="C16" s="29">
        <f>CustomerTransactionHistory!X14</f>
        <v>0</v>
      </c>
      <c r="D16" s="30">
        <f>CustomerTransactionHistory!W14</f>
        <v>0</v>
      </c>
      <c r="E16" s="30">
        <f t="shared" si="0"/>
        <v>0</v>
      </c>
      <c r="F16" s="31">
        <f>CustomerTransactionHistory!Y14</f>
        <v>0</v>
      </c>
      <c r="G16" s="29">
        <f>CustomerTransactionHistory!AY14</f>
        <v>0</v>
      </c>
      <c r="H16" s="30">
        <f>CustomerTransactionHistory!AX14</f>
        <v>0</v>
      </c>
      <c r="I16" s="34">
        <f t="shared" si="1"/>
        <v>0</v>
      </c>
      <c r="J16" s="31">
        <f>CustomerTransactionHistory!AZ14</f>
        <v>0</v>
      </c>
      <c r="K16" s="29">
        <f>CustomerTransactionHistory!BZ14</f>
        <v>0</v>
      </c>
      <c r="L16" s="30">
        <f>CustomerTransactionHistory!BY14</f>
        <v>0</v>
      </c>
      <c r="M16" s="30">
        <f t="shared" si="2"/>
        <v>0</v>
      </c>
      <c r="N16" s="31">
        <f>CustomerTransactionHistory!CA14</f>
        <v>0</v>
      </c>
      <c r="O16" s="29">
        <f>CustomerTransactionHistory!DA14</f>
        <v>0</v>
      </c>
      <c r="P16" s="30">
        <f>CustomerTransactionHistory!CZ14</f>
        <v>0</v>
      </c>
      <c r="Q16" s="30">
        <f t="shared" si="3"/>
        <v>0</v>
      </c>
      <c r="R16" s="31">
        <f>CustomerTransactionHistory!DB14</f>
        <v>0</v>
      </c>
      <c r="S16" s="38">
        <f>CustomerTransactionHistory!EB14</f>
        <v>0</v>
      </c>
      <c r="T16" s="39">
        <f>CustomerTransactionHistory!EA14</f>
        <v>0</v>
      </c>
      <c r="U16" s="39">
        <f t="shared" si="4"/>
        <v>0</v>
      </c>
      <c r="V16" s="40">
        <f>CustomerTransactionHistory!EC14</f>
        <v>0</v>
      </c>
      <c r="W16" s="29">
        <f>CustomerTransactionHistory!FC14</f>
        <v>0</v>
      </c>
      <c r="X16" s="30">
        <f>CustomerTransactionHistory!FB14</f>
        <v>0</v>
      </c>
      <c r="Y16" s="30">
        <f t="shared" si="5"/>
        <v>0</v>
      </c>
      <c r="Z16" s="31">
        <f>CustomerTransactionHistory!FD14</f>
        <v>0</v>
      </c>
      <c r="AA16" s="29">
        <f>CustomerTransactionHistory!GD14</f>
        <v>0</v>
      </c>
      <c r="AB16" s="30">
        <f>CustomerTransactionHistory!GC14</f>
        <v>0</v>
      </c>
      <c r="AC16" s="30">
        <f t="shared" si="6"/>
        <v>0</v>
      </c>
      <c r="AD16" s="31">
        <f>CustomerTransactionHistory!GE14</f>
        <v>0</v>
      </c>
      <c r="AE16" s="29">
        <f>CustomerTransactionHistory!HE14</f>
        <v>0</v>
      </c>
      <c r="AF16" s="30">
        <f>CustomerTransactionHistory!HD14</f>
        <v>0</v>
      </c>
      <c r="AG16" s="30">
        <f t="shared" si="7"/>
        <v>0</v>
      </c>
      <c r="AH16" s="31">
        <f>CustomerTransactionHistory!HF14</f>
        <v>0</v>
      </c>
      <c r="AI16" s="29">
        <f>CustomerTransactionHistory!IF14</f>
        <v>0</v>
      </c>
      <c r="AJ16" s="30">
        <f>CustomerTransactionHistory!IE14</f>
        <v>0</v>
      </c>
      <c r="AK16" s="30">
        <f t="shared" si="8"/>
        <v>0</v>
      </c>
      <c r="AL16" s="31">
        <f>CustomerTransactionHistory!IG14</f>
        <v>0</v>
      </c>
      <c r="AM16" s="29">
        <f>CustomerTransactionHistory!JG14</f>
        <v>0</v>
      </c>
      <c r="AN16" s="30">
        <f>CustomerTransactionHistory!JF14</f>
        <v>0</v>
      </c>
      <c r="AO16" s="30">
        <f t="shared" si="9"/>
        <v>0</v>
      </c>
      <c r="AP16" s="31">
        <f>CustomerTransactionHistory!JH14</f>
        <v>0</v>
      </c>
      <c r="AQ16" s="29">
        <f>CustomerTransactionHistory!KH14</f>
        <v>0</v>
      </c>
      <c r="AR16" s="30">
        <f>CustomerTransactionHistory!KG14</f>
        <v>0</v>
      </c>
      <c r="AS16" s="30">
        <f t="shared" si="10"/>
        <v>0</v>
      </c>
      <c r="AT16" s="31">
        <f>CustomerTransactionHistory!KI14</f>
        <v>0</v>
      </c>
      <c r="AU16" s="29">
        <f>CustomerTransactionHistory!LI14</f>
        <v>0</v>
      </c>
      <c r="AV16" s="30">
        <f>CustomerTransactionHistory!LH14</f>
        <v>0</v>
      </c>
      <c r="AW16" s="30">
        <f t="shared" si="11"/>
        <v>0</v>
      </c>
      <c r="AX16" s="31">
        <f>CustomerTransactionHistory!LJ14</f>
        <v>0</v>
      </c>
      <c r="AY16" s="38">
        <f>CustomerTransactionHistory!MJ14</f>
        <v>0</v>
      </c>
      <c r="AZ16" s="39">
        <f>CustomerTransactionHistory!MI14</f>
        <v>0</v>
      </c>
      <c r="BA16" s="39">
        <f t="shared" si="12"/>
        <v>0</v>
      </c>
      <c r="BB16" s="40">
        <f>CustomerTransactionHistory!MK14</f>
        <v>0</v>
      </c>
      <c r="BC16" s="29">
        <f>CustomerTransactionHistory!NK14</f>
        <v>0</v>
      </c>
      <c r="BD16" s="30">
        <f>CustomerTransactionHistory!NJ14</f>
        <v>0</v>
      </c>
      <c r="BE16" s="30">
        <f t="shared" si="13"/>
        <v>0</v>
      </c>
      <c r="BF16" s="31">
        <f>CustomerTransactionHistory!NL14</f>
        <v>0</v>
      </c>
      <c r="BG16" s="38">
        <f>CustomerTransactionHistory!OL14</f>
        <v>0</v>
      </c>
      <c r="BH16" s="39">
        <f>CustomerTransactionHistory!OK14</f>
        <v>0</v>
      </c>
      <c r="BI16" s="39">
        <f t="shared" si="14"/>
        <v>0</v>
      </c>
      <c r="BJ16" s="40">
        <f>CustomerTransactionHistory!OM14</f>
        <v>0</v>
      </c>
      <c r="BK16" s="29">
        <f>CustomerTransactionHistory!PM14</f>
        <v>0</v>
      </c>
      <c r="BL16" s="30">
        <f>CustomerTransactionHistory!PL14</f>
        <v>0</v>
      </c>
      <c r="BM16" s="30">
        <f t="shared" si="15"/>
        <v>0</v>
      </c>
      <c r="BN16" s="31">
        <f>CustomerTransactionHistory!PN14</f>
        <v>0</v>
      </c>
      <c r="BO16" s="29">
        <f>CustomerTransactionHistory!QN14</f>
        <v>0</v>
      </c>
      <c r="BP16" s="30">
        <f>CustomerTransactionHistory!QM14</f>
        <v>0</v>
      </c>
      <c r="BQ16" s="30">
        <f t="shared" si="16"/>
        <v>0</v>
      </c>
      <c r="BR16" s="31">
        <f>CustomerTransactionHistory!QO14</f>
        <v>0</v>
      </c>
      <c r="BS16" s="29">
        <f>CustomerTransactionHistory!RO14</f>
        <v>0</v>
      </c>
      <c r="BT16" s="30">
        <f>CustomerTransactionHistory!RN14</f>
        <v>0</v>
      </c>
      <c r="BU16" s="30">
        <f t="shared" si="17"/>
        <v>0</v>
      </c>
      <c r="BV16" s="31">
        <f>CustomerTransactionHistory!RP14</f>
        <v>0</v>
      </c>
      <c r="BW16" s="38">
        <f>CustomerTransactionHistory!TQ14</f>
        <v>0</v>
      </c>
      <c r="BX16" s="39">
        <f>CustomerTransactionHistory!TP14</f>
        <v>0</v>
      </c>
      <c r="BY16" s="39">
        <f t="shared" si="18"/>
        <v>0</v>
      </c>
      <c r="BZ16" s="40">
        <f>CustomerTransactionHistory!TR14</f>
        <v>0</v>
      </c>
      <c r="CA16" s="38">
        <f>CustomerTransactionHistory!UR14</f>
        <v>0</v>
      </c>
      <c r="CB16" s="39">
        <f>CustomerTransactionHistory!UQ14</f>
        <v>0</v>
      </c>
      <c r="CC16" s="39">
        <f t="shared" si="20"/>
        <v>0</v>
      </c>
      <c r="CD16" s="40">
        <f>CustomerTransactionHistory!US14</f>
        <v>0</v>
      </c>
      <c r="CE16" s="42">
        <f t="shared" si="21"/>
        <v>0</v>
      </c>
    </row>
    <row r="17" spans="1:83" ht="19.5" customHeight="1">
      <c r="A17" s="28">
        <f t="shared" si="19"/>
        <v>12</v>
      </c>
      <c r="B17" s="8">
        <f>Others!A13</f>
        <v>0</v>
      </c>
      <c r="C17" s="29">
        <f>CustomerTransactionHistory!X15</f>
        <v>0</v>
      </c>
      <c r="D17" s="30">
        <f>CustomerTransactionHistory!W15</f>
        <v>0</v>
      </c>
      <c r="E17" s="30">
        <f t="shared" si="0"/>
        <v>0</v>
      </c>
      <c r="F17" s="31">
        <f>CustomerTransactionHistory!Y15</f>
        <v>0</v>
      </c>
      <c r="G17" s="29">
        <f>CustomerTransactionHistory!AY15</f>
        <v>0</v>
      </c>
      <c r="H17" s="30">
        <f>CustomerTransactionHistory!AX15</f>
        <v>0</v>
      </c>
      <c r="I17" s="34">
        <f t="shared" si="1"/>
        <v>0</v>
      </c>
      <c r="J17" s="31">
        <f>CustomerTransactionHistory!AZ15</f>
        <v>0</v>
      </c>
      <c r="K17" s="29">
        <f>CustomerTransactionHistory!BZ15</f>
        <v>0</v>
      </c>
      <c r="L17" s="30">
        <f>CustomerTransactionHistory!BY15</f>
        <v>0</v>
      </c>
      <c r="M17" s="30">
        <f t="shared" si="2"/>
        <v>0</v>
      </c>
      <c r="N17" s="31">
        <f>CustomerTransactionHistory!CA15</f>
        <v>0</v>
      </c>
      <c r="O17" s="29">
        <f>CustomerTransactionHistory!DA15</f>
        <v>0</v>
      </c>
      <c r="P17" s="30">
        <f>CustomerTransactionHistory!CZ15</f>
        <v>0</v>
      </c>
      <c r="Q17" s="30">
        <f t="shared" si="3"/>
        <v>0</v>
      </c>
      <c r="R17" s="31">
        <f>CustomerTransactionHistory!DB15</f>
        <v>0</v>
      </c>
      <c r="S17" s="38">
        <f>CustomerTransactionHistory!EB15</f>
        <v>0</v>
      </c>
      <c r="T17" s="39">
        <f>CustomerTransactionHistory!EA15</f>
        <v>0</v>
      </c>
      <c r="U17" s="39">
        <f t="shared" si="4"/>
        <v>0</v>
      </c>
      <c r="V17" s="40">
        <f>CustomerTransactionHistory!EC15</f>
        <v>0</v>
      </c>
      <c r="W17" s="29">
        <f>CustomerTransactionHistory!FC15</f>
        <v>0</v>
      </c>
      <c r="X17" s="30">
        <f>CustomerTransactionHistory!FB15</f>
        <v>0</v>
      </c>
      <c r="Y17" s="30">
        <f t="shared" si="5"/>
        <v>0</v>
      </c>
      <c r="Z17" s="31">
        <f>CustomerTransactionHistory!FD15</f>
        <v>0</v>
      </c>
      <c r="AA17" s="29">
        <f>CustomerTransactionHistory!GD15</f>
        <v>0</v>
      </c>
      <c r="AB17" s="30">
        <f>CustomerTransactionHistory!GC15</f>
        <v>0</v>
      </c>
      <c r="AC17" s="30">
        <f t="shared" si="6"/>
        <v>0</v>
      </c>
      <c r="AD17" s="31">
        <f>CustomerTransactionHistory!GE15</f>
        <v>0</v>
      </c>
      <c r="AE17" s="29">
        <f>CustomerTransactionHistory!HE15</f>
        <v>0</v>
      </c>
      <c r="AF17" s="30">
        <f>CustomerTransactionHistory!HD15</f>
        <v>0</v>
      </c>
      <c r="AG17" s="30">
        <f t="shared" si="7"/>
        <v>0</v>
      </c>
      <c r="AH17" s="31">
        <f>CustomerTransactionHistory!HF15</f>
        <v>0</v>
      </c>
      <c r="AI17" s="29">
        <f>CustomerTransactionHistory!IF15</f>
        <v>0</v>
      </c>
      <c r="AJ17" s="30">
        <f>CustomerTransactionHistory!IE15</f>
        <v>0</v>
      </c>
      <c r="AK17" s="30">
        <f t="shared" si="8"/>
        <v>0</v>
      </c>
      <c r="AL17" s="31">
        <f>CustomerTransactionHistory!IG15</f>
        <v>0</v>
      </c>
      <c r="AM17" s="29">
        <f>CustomerTransactionHistory!JG15</f>
        <v>0</v>
      </c>
      <c r="AN17" s="30">
        <f>CustomerTransactionHistory!JF15</f>
        <v>0</v>
      </c>
      <c r="AO17" s="30">
        <f t="shared" si="9"/>
        <v>0</v>
      </c>
      <c r="AP17" s="31">
        <f>CustomerTransactionHistory!JH15</f>
        <v>0</v>
      </c>
      <c r="AQ17" s="29">
        <f>CustomerTransactionHistory!KH15</f>
        <v>0</v>
      </c>
      <c r="AR17" s="30">
        <f>CustomerTransactionHistory!KG15</f>
        <v>0</v>
      </c>
      <c r="AS17" s="30">
        <f t="shared" si="10"/>
        <v>0</v>
      </c>
      <c r="AT17" s="31">
        <f>CustomerTransactionHistory!KI15</f>
        <v>0</v>
      </c>
      <c r="AU17" s="29">
        <f>CustomerTransactionHistory!LI15</f>
        <v>0</v>
      </c>
      <c r="AV17" s="30">
        <f>CustomerTransactionHistory!LH15</f>
        <v>0</v>
      </c>
      <c r="AW17" s="30">
        <f t="shared" si="11"/>
        <v>0</v>
      </c>
      <c r="AX17" s="31">
        <f>CustomerTransactionHistory!LJ15</f>
        <v>0</v>
      </c>
      <c r="AY17" s="38">
        <f>CustomerTransactionHistory!MJ15</f>
        <v>0</v>
      </c>
      <c r="AZ17" s="39">
        <f>CustomerTransactionHistory!MI15</f>
        <v>0</v>
      </c>
      <c r="BA17" s="39">
        <f t="shared" si="12"/>
        <v>0</v>
      </c>
      <c r="BB17" s="40">
        <f>CustomerTransactionHistory!MK15</f>
        <v>0</v>
      </c>
      <c r="BC17" s="29">
        <f>CustomerTransactionHistory!NK15</f>
        <v>0</v>
      </c>
      <c r="BD17" s="30">
        <f>CustomerTransactionHistory!NJ15</f>
        <v>0</v>
      </c>
      <c r="BE17" s="30">
        <f t="shared" si="13"/>
        <v>0</v>
      </c>
      <c r="BF17" s="31">
        <f>CustomerTransactionHistory!NL15</f>
        <v>0</v>
      </c>
      <c r="BG17" s="38">
        <f>CustomerTransactionHistory!OL15</f>
        <v>0</v>
      </c>
      <c r="BH17" s="39">
        <f>CustomerTransactionHistory!OK15</f>
        <v>0</v>
      </c>
      <c r="BI17" s="39">
        <f t="shared" si="14"/>
        <v>0</v>
      </c>
      <c r="BJ17" s="40">
        <f>CustomerTransactionHistory!OM15</f>
        <v>0</v>
      </c>
      <c r="BK17" s="29">
        <f>CustomerTransactionHistory!PM15</f>
        <v>0</v>
      </c>
      <c r="BL17" s="30">
        <f>CustomerTransactionHistory!PL15</f>
        <v>0</v>
      </c>
      <c r="BM17" s="30">
        <f t="shared" si="15"/>
        <v>0</v>
      </c>
      <c r="BN17" s="31">
        <f>CustomerTransactionHistory!PN15</f>
        <v>0</v>
      </c>
      <c r="BO17" s="29">
        <f>CustomerTransactionHistory!QN15</f>
        <v>0</v>
      </c>
      <c r="BP17" s="30">
        <f>CustomerTransactionHistory!QM15</f>
        <v>0</v>
      </c>
      <c r="BQ17" s="30">
        <f t="shared" si="16"/>
        <v>0</v>
      </c>
      <c r="BR17" s="31">
        <f>CustomerTransactionHistory!QO15</f>
        <v>0</v>
      </c>
      <c r="BS17" s="29">
        <f>CustomerTransactionHistory!RO15</f>
        <v>0</v>
      </c>
      <c r="BT17" s="30">
        <f>CustomerTransactionHistory!RN15</f>
        <v>0</v>
      </c>
      <c r="BU17" s="30">
        <f t="shared" si="17"/>
        <v>0</v>
      </c>
      <c r="BV17" s="31">
        <f>CustomerTransactionHistory!RP15</f>
        <v>0</v>
      </c>
      <c r="BW17" s="38">
        <f>CustomerTransactionHistory!TQ15</f>
        <v>0</v>
      </c>
      <c r="BX17" s="39">
        <f>CustomerTransactionHistory!TP15</f>
        <v>0</v>
      </c>
      <c r="BY17" s="39">
        <f t="shared" si="18"/>
        <v>0</v>
      </c>
      <c r="BZ17" s="40">
        <f>CustomerTransactionHistory!TR15</f>
        <v>0</v>
      </c>
      <c r="CA17" s="38">
        <f>CustomerTransactionHistory!UR15</f>
        <v>0</v>
      </c>
      <c r="CB17" s="39">
        <f>CustomerTransactionHistory!UQ15</f>
        <v>0</v>
      </c>
      <c r="CC17" s="39">
        <f t="shared" si="20"/>
        <v>0</v>
      </c>
      <c r="CD17" s="40">
        <f>CustomerTransactionHistory!US15</f>
        <v>0</v>
      </c>
      <c r="CE17" s="42">
        <f t="shared" si="21"/>
        <v>0</v>
      </c>
    </row>
    <row r="18" spans="1:83" ht="19.5" customHeight="1">
      <c r="A18" s="28">
        <f t="shared" si="19"/>
        <v>13</v>
      </c>
      <c r="B18" s="8">
        <f>Others!A14</f>
        <v>0</v>
      </c>
      <c r="C18" s="29">
        <f>CustomerTransactionHistory!X16</f>
        <v>0</v>
      </c>
      <c r="D18" s="30">
        <f>CustomerTransactionHistory!W16</f>
        <v>0</v>
      </c>
      <c r="E18" s="30">
        <f t="shared" si="0"/>
        <v>0</v>
      </c>
      <c r="F18" s="31">
        <f>CustomerTransactionHistory!Y16</f>
        <v>0</v>
      </c>
      <c r="G18" s="29">
        <f>CustomerTransactionHistory!AY16</f>
        <v>0</v>
      </c>
      <c r="H18" s="30">
        <f>CustomerTransactionHistory!AX16</f>
        <v>0</v>
      </c>
      <c r="I18" s="34">
        <f t="shared" si="1"/>
        <v>0</v>
      </c>
      <c r="J18" s="31">
        <f>CustomerTransactionHistory!AZ16</f>
        <v>0</v>
      </c>
      <c r="K18" s="29">
        <f>CustomerTransactionHistory!BZ16</f>
        <v>0</v>
      </c>
      <c r="L18" s="30">
        <f>CustomerTransactionHistory!BY16</f>
        <v>0</v>
      </c>
      <c r="M18" s="30">
        <f t="shared" si="2"/>
        <v>0</v>
      </c>
      <c r="N18" s="31">
        <f>CustomerTransactionHistory!CA16</f>
        <v>0</v>
      </c>
      <c r="O18" s="29">
        <f>CustomerTransactionHistory!DA16</f>
        <v>0</v>
      </c>
      <c r="P18" s="30">
        <f>CustomerTransactionHistory!CZ16</f>
        <v>0</v>
      </c>
      <c r="Q18" s="30">
        <f t="shared" si="3"/>
        <v>0</v>
      </c>
      <c r="R18" s="31">
        <f>CustomerTransactionHistory!DB16</f>
        <v>0</v>
      </c>
      <c r="S18" s="38">
        <f>CustomerTransactionHistory!EB16</f>
        <v>0</v>
      </c>
      <c r="T18" s="39">
        <f>CustomerTransactionHistory!EA16</f>
        <v>0</v>
      </c>
      <c r="U18" s="39">
        <f t="shared" si="4"/>
        <v>0</v>
      </c>
      <c r="V18" s="40">
        <f>CustomerTransactionHistory!EC16</f>
        <v>0</v>
      </c>
      <c r="W18" s="29">
        <f>CustomerTransactionHistory!FC16</f>
        <v>0</v>
      </c>
      <c r="X18" s="30">
        <f>CustomerTransactionHistory!FB16</f>
        <v>0</v>
      </c>
      <c r="Y18" s="30">
        <f t="shared" si="5"/>
        <v>0</v>
      </c>
      <c r="Z18" s="31">
        <f>CustomerTransactionHistory!FD16</f>
        <v>0</v>
      </c>
      <c r="AA18" s="29">
        <f>CustomerTransactionHistory!GD16</f>
        <v>0</v>
      </c>
      <c r="AB18" s="30">
        <f>CustomerTransactionHistory!GC16</f>
        <v>0</v>
      </c>
      <c r="AC18" s="30">
        <f t="shared" si="6"/>
        <v>0</v>
      </c>
      <c r="AD18" s="31">
        <f>CustomerTransactionHistory!GE16</f>
        <v>0</v>
      </c>
      <c r="AE18" s="29">
        <f>CustomerTransactionHistory!HE16</f>
        <v>0</v>
      </c>
      <c r="AF18" s="30">
        <f>CustomerTransactionHistory!HD16</f>
        <v>0</v>
      </c>
      <c r="AG18" s="30">
        <f t="shared" si="7"/>
        <v>0</v>
      </c>
      <c r="AH18" s="31">
        <f>CustomerTransactionHistory!HF16</f>
        <v>0</v>
      </c>
      <c r="AI18" s="29">
        <f>CustomerTransactionHistory!IF16</f>
        <v>0</v>
      </c>
      <c r="AJ18" s="30">
        <f>CustomerTransactionHistory!IE16</f>
        <v>0</v>
      </c>
      <c r="AK18" s="30">
        <f t="shared" si="8"/>
        <v>0</v>
      </c>
      <c r="AL18" s="31">
        <f>CustomerTransactionHistory!IG16</f>
        <v>0</v>
      </c>
      <c r="AM18" s="29">
        <f>CustomerTransactionHistory!JG16</f>
        <v>0</v>
      </c>
      <c r="AN18" s="30">
        <f>CustomerTransactionHistory!JF16</f>
        <v>0</v>
      </c>
      <c r="AO18" s="30">
        <f t="shared" si="9"/>
        <v>0</v>
      </c>
      <c r="AP18" s="31">
        <f>CustomerTransactionHistory!JH16</f>
        <v>0</v>
      </c>
      <c r="AQ18" s="29">
        <f>CustomerTransactionHistory!KH16</f>
        <v>0</v>
      </c>
      <c r="AR18" s="30">
        <f>CustomerTransactionHistory!KG16</f>
        <v>0</v>
      </c>
      <c r="AS18" s="30">
        <f t="shared" si="10"/>
        <v>0</v>
      </c>
      <c r="AT18" s="31">
        <f>CustomerTransactionHistory!KI16</f>
        <v>0</v>
      </c>
      <c r="AU18" s="29">
        <f>CustomerTransactionHistory!LI16</f>
        <v>0</v>
      </c>
      <c r="AV18" s="30">
        <f>CustomerTransactionHistory!LH16</f>
        <v>0</v>
      </c>
      <c r="AW18" s="30">
        <f t="shared" si="11"/>
        <v>0</v>
      </c>
      <c r="AX18" s="31">
        <f>CustomerTransactionHistory!LJ16</f>
        <v>0</v>
      </c>
      <c r="AY18" s="38">
        <f>CustomerTransactionHistory!MJ16</f>
        <v>0</v>
      </c>
      <c r="AZ18" s="39">
        <f>CustomerTransactionHistory!MI16</f>
        <v>0</v>
      </c>
      <c r="BA18" s="39">
        <f t="shared" si="12"/>
        <v>0</v>
      </c>
      <c r="BB18" s="40">
        <f>CustomerTransactionHistory!MK16</f>
        <v>0</v>
      </c>
      <c r="BC18" s="29">
        <f>CustomerTransactionHistory!NK16</f>
        <v>0</v>
      </c>
      <c r="BD18" s="30">
        <f>CustomerTransactionHistory!NJ16</f>
        <v>0</v>
      </c>
      <c r="BE18" s="30">
        <f t="shared" si="13"/>
        <v>0</v>
      </c>
      <c r="BF18" s="31">
        <f>CustomerTransactionHistory!NL16</f>
        <v>0</v>
      </c>
      <c r="BG18" s="38">
        <f>CustomerTransactionHistory!OL16</f>
        <v>0</v>
      </c>
      <c r="BH18" s="39">
        <f>CustomerTransactionHistory!OK16</f>
        <v>0</v>
      </c>
      <c r="BI18" s="39">
        <f t="shared" si="14"/>
        <v>0</v>
      </c>
      <c r="BJ18" s="40">
        <f>CustomerTransactionHistory!OM16</f>
        <v>0</v>
      </c>
      <c r="BK18" s="29">
        <f>CustomerTransactionHistory!PM16</f>
        <v>0</v>
      </c>
      <c r="BL18" s="30">
        <f>CustomerTransactionHistory!PL16</f>
        <v>0</v>
      </c>
      <c r="BM18" s="30">
        <f t="shared" si="15"/>
        <v>0</v>
      </c>
      <c r="BN18" s="31">
        <f>CustomerTransactionHistory!PN16</f>
        <v>0</v>
      </c>
      <c r="BO18" s="29">
        <f>CustomerTransactionHistory!QN16</f>
        <v>0</v>
      </c>
      <c r="BP18" s="30">
        <f>CustomerTransactionHistory!QM16</f>
        <v>0</v>
      </c>
      <c r="BQ18" s="30">
        <f t="shared" si="16"/>
        <v>0</v>
      </c>
      <c r="BR18" s="31">
        <f>CustomerTransactionHistory!QO16</f>
        <v>0</v>
      </c>
      <c r="BS18" s="29">
        <f>CustomerTransactionHistory!RO16</f>
        <v>0</v>
      </c>
      <c r="BT18" s="30">
        <f>CustomerTransactionHistory!RN16</f>
        <v>0</v>
      </c>
      <c r="BU18" s="30">
        <f t="shared" si="17"/>
        <v>0</v>
      </c>
      <c r="BV18" s="31">
        <f>CustomerTransactionHistory!RP16</f>
        <v>0</v>
      </c>
      <c r="BW18" s="38">
        <f>CustomerTransactionHistory!TQ16</f>
        <v>0</v>
      </c>
      <c r="BX18" s="39">
        <f>CustomerTransactionHistory!TP16</f>
        <v>0</v>
      </c>
      <c r="BY18" s="39">
        <f t="shared" si="18"/>
        <v>0</v>
      </c>
      <c r="BZ18" s="40">
        <f>CustomerTransactionHistory!TR16</f>
        <v>0</v>
      </c>
      <c r="CA18" s="38">
        <f>CustomerTransactionHistory!UR16</f>
        <v>0</v>
      </c>
      <c r="CB18" s="39">
        <f>CustomerTransactionHistory!UQ16</f>
        <v>0</v>
      </c>
      <c r="CC18" s="39">
        <f t="shared" si="20"/>
        <v>0</v>
      </c>
      <c r="CD18" s="40">
        <f>CustomerTransactionHistory!US16</f>
        <v>0</v>
      </c>
      <c r="CE18" s="42">
        <f t="shared" si="21"/>
        <v>0</v>
      </c>
    </row>
    <row r="19" spans="1:83" ht="19.5" customHeight="1">
      <c r="A19" s="28">
        <f t="shared" si="19"/>
        <v>14</v>
      </c>
      <c r="B19" s="8">
        <f>Others!A15</f>
        <v>0</v>
      </c>
      <c r="C19" s="29">
        <f>CustomerTransactionHistory!X17</f>
        <v>0</v>
      </c>
      <c r="D19" s="30">
        <f>CustomerTransactionHistory!W17</f>
        <v>0</v>
      </c>
      <c r="E19" s="30">
        <f t="shared" si="0"/>
        <v>0</v>
      </c>
      <c r="F19" s="31">
        <f>CustomerTransactionHistory!Y17</f>
        <v>0</v>
      </c>
      <c r="G19" s="29">
        <f>CustomerTransactionHistory!AY17</f>
        <v>0</v>
      </c>
      <c r="H19" s="30">
        <f>CustomerTransactionHistory!AX17</f>
        <v>0</v>
      </c>
      <c r="I19" s="34">
        <f t="shared" si="1"/>
        <v>0</v>
      </c>
      <c r="J19" s="31">
        <f>CustomerTransactionHistory!AZ17</f>
        <v>0</v>
      </c>
      <c r="K19" s="29">
        <f>CustomerTransactionHistory!BZ17</f>
        <v>0</v>
      </c>
      <c r="L19" s="30">
        <f>CustomerTransactionHistory!BY17</f>
        <v>0</v>
      </c>
      <c r="M19" s="30">
        <f t="shared" si="2"/>
        <v>0</v>
      </c>
      <c r="N19" s="31">
        <f>CustomerTransactionHistory!CA17</f>
        <v>0</v>
      </c>
      <c r="O19" s="29">
        <f>CustomerTransactionHistory!DA17</f>
        <v>0</v>
      </c>
      <c r="P19" s="30">
        <f>CustomerTransactionHistory!CZ17</f>
        <v>0</v>
      </c>
      <c r="Q19" s="30">
        <f t="shared" si="3"/>
        <v>0</v>
      </c>
      <c r="R19" s="31">
        <f>CustomerTransactionHistory!DB17</f>
        <v>0</v>
      </c>
      <c r="S19" s="38">
        <f>CustomerTransactionHistory!EB17</f>
        <v>0</v>
      </c>
      <c r="T19" s="39">
        <f>CustomerTransactionHistory!EA17</f>
        <v>0</v>
      </c>
      <c r="U19" s="39">
        <f t="shared" si="4"/>
        <v>0</v>
      </c>
      <c r="V19" s="40">
        <f>CustomerTransactionHistory!EC17</f>
        <v>0</v>
      </c>
      <c r="W19" s="29">
        <f>CustomerTransactionHistory!FC17</f>
        <v>0</v>
      </c>
      <c r="X19" s="30">
        <f>CustomerTransactionHistory!FB17</f>
        <v>0</v>
      </c>
      <c r="Y19" s="30">
        <f t="shared" si="5"/>
        <v>0</v>
      </c>
      <c r="Z19" s="31">
        <f>CustomerTransactionHistory!FD17</f>
        <v>0</v>
      </c>
      <c r="AA19" s="29">
        <f>CustomerTransactionHistory!GD17</f>
        <v>0</v>
      </c>
      <c r="AB19" s="30">
        <f>CustomerTransactionHistory!GC17</f>
        <v>0</v>
      </c>
      <c r="AC19" s="30">
        <f t="shared" si="6"/>
        <v>0</v>
      </c>
      <c r="AD19" s="31">
        <f>CustomerTransactionHistory!GE17</f>
        <v>0</v>
      </c>
      <c r="AE19" s="29">
        <f>CustomerTransactionHistory!HE17</f>
        <v>0</v>
      </c>
      <c r="AF19" s="30">
        <f>CustomerTransactionHistory!HD17</f>
        <v>0</v>
      </c>
      <c r="AG19" s="30">
        <f t="shared" si="7"/>
        <v>0</v>
      </c>
      <c r="AH19" s="31">
        <f>CustomerTransactionHistory!HF17</f>
        <v>0</v>
      </c>
      <c r="AI19" s="29">
        <f>CustomerTransactionHistory!IF17</f>
        <v>0</v>
      </c>
      <c r="AJ19" s="30">
        <f>CustomerTransactionHistory!IE17</f>
        <v>0</v>
      </c>
      <c r="AK19" s="30">
        <f t="shared" si="8"/>
        <v>0</v>
      </c>
      <c r="AL19" s="31">
        <f>CustomerTransactionHistory!IG17</f>
        <v>0</v>
      </c>
      <c r="AM19" s="29">
        <f>CustomerTransactionHistory!JG17</f>
        <v>0</v>
      </c>
      <c r="AN19" s="30">
        <f>CustomerTransactionHistory!JF17</f>
        <v>0</v>
      </c>
      <c r="AO19" s="30">
        <f t="shared" si="9"/>
        <v>0</v>
      </c>
      <c r="AP19" s="31">
        <f>CustomerTransactionHistory!JH17</f>
        <v>0</v>
      </c>
      <c r="AQ19" s="29">
        <f>CustomerTransactionHistory!KH17</f>
        <v>0</v>
      </c>
      <c r="AR19" s="30">
        <f>CustomerTransactionHistory!KG17</f>
        <v>0</v>
      </c>
      <c r="AS19" s="30">
        <f t="shared" si="10"/>
        <v>0</v>
      </c>
      <c r="AT19" s="31">
        <f>CustomerTransactionHistory!KI17</f>
        <v>0</v>
      </c>
      <c r="AU19" s="29">
        <f>CustomerTransactionHistory!LI17</f>
        <v>0</v>
      </c>
      <c r="AV19" s="30">
        <f>CustomerTransactionHistory!LH17</f>
        <v>0</v>
      </c>
      <c r="AW19" s="30">
        <f t="shared" si="11"/>
        <v>0</v>
      </c>
      <c r="AX19" s="31">
        <f>CustomerTransactionHistory!LJ17</f>
        <v>0</v>
      </c>
      <c r="AY19" s="38">
        <f>CustomerTransactionHistory!MJ17</f>
        <v>0</v>
      </c>
      <c r="AZ19" s="39">
        <f>CustomerTransactionHistory!MI17</f>
        <v>0</v>
      </c>
      <c r="BA19" s="39">
        <f t="shared" si="12"/>
        <v>0</v>
      </c>
      <c r="BB19" s="40">
        <f>CustomerTransactionHistory!MK17</f>
        <v>0</v>
      </c>
      <c r="BC19" s="29">
        <f>CustomerTransactionHistory!NK17</f>
        <v>0</v>
      </c>
      <c r="BD19" s="30">
        <f>CustomerTransactionHistory!NJ17</f>
        <v>0</v>
      </c>
      <c r="BE19" s="30">
        <f t="shared" si="13"/>
        <v>0</v>
      </c>
      <c r="BF19" s="31">
        <f>CustomerTransactionHistory!NL17</f>
        <v>0</v>
      </c>
      <c r="BG19" s="38">
        <f>CustomerTransactionHistory!OL17</f>
        <v>0</v>
      </c>
      <c r="BH19" s="39">
        <f>CustomerTransactionHistory!OK17</f>
        <v>0</v>
      </c>
      <c r="BI19" s="39">
        <f t="shared" si="14"/>
        <v>0</v>
      </c>
      <c r="BJ19" s="40">
        <f>CustomerTransactionHistory!OM17</f>
        <v>0</v>
      </c>
      <c r="BK19" s="29">
        <f>CustomerTransactionHistory!PM17</f>
        <v>0</v>
      </c>
      <c r="BL19" s="30">
        <f>CustomerTransactionHistory!PL17</f>
        <v>0</v>
      </c>
      <c r="BM19" s="30">
        <f t="shared" si="15"/>
        <v>0</v>
      </c>
      <c r="BN19" s="31">
        <f>CustomerTransactionHistory!PN17</f>
        <v>0</v>
      </c>
      <c r="BO19" s="29">
        <f>CustomerTransactionHistory!QN17</f>
        <v>0</v>
      </c>
      <c r="BP19" s="30">
        <f>CustomerTransactionHistory!QM17</f>
        <v>0</v>
      </c>
      <c r="BQ19" s="30">
        <f t="shared" si="16"/>
        <v>0</v>
      </c>
      <c r="BR19" s="31">
        <f>CustomerTransactionHistory!QO17</f>
        <v>0</v>
      </c>
      <c r="BS19" s="29">
        <f>CustomerTransactionHistory!RO17</f>
        <v>0</v>
      </c>
      <c r="BT19" s="30">
        <f>CustomerTransactionHistory!RN17</f>
        <v>0</v>
      </c>
      <c r="BU19" s="30">
        <f t="shared" si="17"/>
        <v>0</v>
      </c>
      <c r="BV19" s="31">
        <f>CustomerTransactionHistory!RP17</f>
        <v>0</v>
      </c>
      <c r="BW19" s="38">
        <f>CustomerTransactionHistory!TQ17</f>
        <v>0</v>
      </c>
      <c r="BX19" s="39">
        <f>CustomerTransactionHistory!TP17</f>
        <v>0</v>
      </c>
      <c r="BY19" s="39">
        <f t="shared" si="18"/>
        <v>0</v>
      </c>
      <c r="BZ19" s="40">
        <f>CustomerTransactionHistory!TR17</f>
        <v>0</v>
      </c>
      <c r="CA19" s="38">
        <f>CustomerTransactionHistory!UR17</f>
        <v>0</v>
      </c>
      <c r="CB19" s="39">
        <f>CustomerTransactionHistory!UQ17</f>
        <v>0</v>
      </c>
      <c r="CC19" s="39">
        <f t="shared" si="20"/>
        <v>0</v>
      </c>
      <c r="CD19" s="40">
        <f>CustomerTransactionHistory!US17</f>
        <v>0</v>
      </c>
      <c r="CE19" s="42">
        <f t="shared" si="21"/>
        <v>0</v>
      </c>
    </row>
    <row r="20" spans="1:83" ht="19.5" customHeight="1">
      <c r="A20" s="28">
        <f t="shared" si="19"/>
        <v>15</v>
      </c>
      <c r="B20" s="8">
        <f>Others!A16</f>
        <v>0</v>
      </c>
      <c r="C20" s="29">
        <f>CustomerTransactionHistory!X18</f>
        <v>0</v>
      </c>
      <c r="D20" s="30">
        <f>CustomerTransactionHistory!W18</f>
        <v>0</v>
      </c>
      <c r="E20" s="30">
        <f t="shared" si="0"/>
        <v>0</v>
      </c>
      <c r="F20" s="31">
        <f>CustomerTransactionHistory!Y18</f>
        <v>0</v>
      </c>
      <c r="G20" s="29">
        <f>CustomerTransactionHistory!AY18</f>
        <v>0</v>
      </c>
      <c r="H20" s="30">
        <f>CustomerTransactionHistory!AX18</f>
        <v>0</v>
      </c>
      <c r="I20" s="34">
        <f t="shared" si="1"/>
        <v>0</v>
      </c>
      <c r="J20" s="31">
        <f>CustomerTransactionHistory!AZ18</f>
        <v>0</v>
      </c>
      <c r="K20" s="29">
        <f>CustomerTransactionHistory!BZ18</f>
        <v>0</v>
      </c>
      <c r="L20" s="30">
        <f>CustomerTransactionHistory!BY18</f>
        <v>0</v>
      </c>
      <c r="M20" s="30">
        <f t="shared" si="2"/>
        <v>0</v>
      </c>
      <c r="N20" s="31">
        <f>CustomerTransactionHistory!CA18</f>
        <v>0</v>
      </c>
      <c r="O20" s="29">
        <f>CustomerTransactionHistory!DA18</f>
        <v>0</v>
      </c>
      <c r="P20" s="30">
        <f>CustomerTransactionHistory!CZ18</f>
        <v>0</v>
      </c>
      <c r="Q20" s="30">
        <f t="shared" si="3"/>
        <v>0</v>
      </c>
      <c r="R20" s="31">
        <f>CustomerTransactionHistory!DB18</f>
        <v>0</v>
      </c>
      <c r="S20" s="38">
        <f>CustomerTransactionHistory!EB18</f>
        <v>0</v>
      </c>
      <c r="T20" s="39">
        <f>CustomerTransactionHistory!EA18</f>
        <v>0</v>
      </c>
      <c r="U20" s="39">
        <f t="shared" si="4"/>
        <v>0</v>
      </c>
      <c r="V20" s="40">
        <f>CustomerTransactionHistory!EC18</f>
        <v>0</v>
      </c>
      <c r="W20" s="29">
        <f>CustomerTransactionHistory!FC18</f>
        <v>0</v>
      </c>
      <c r="X20" s="30">
        <f>CustomerTransactionHistory!FB18</f>
        <v>0</v>
      </c>
      <c r="Y20" s="30">
        <f t="shared" si="5"/>
        <v>0</v>
      </c>
      <c r="Z20" s="31">
        <f>CustomerTransactionHistory!FD18</f>
        <v>0</v>
      </c>
      <c r="AA20" s="29">
        <f>CustomerTransactionHistory!GD18</f>
        <v>0</v>
      </c>
      <c r="AB20" s="30">
        <f>CustomerTransactionHistory!GC18</f>
        <v>0</v>
      </c>
      <c r="AC20" s="30">
        <f t="shared" si="6"/>
        <v>0</v>
      </c>
      <c r="AD20" s="31">
        <f>CustomerTransactionHistory!GE18</f>
        <v>0</v>
      </c>
      <c r="AE20" s="29">
        <f>CustomerTransactionHistory!HE18</f>
        <v>0</v>
      </c>
      <c r="AF20" s="30">
        <f>CustomerTransactionHistory!HD18</f>
        <v>0</v>
      </c>
      <c r="AG20" s="30">
        <f t="shared" si="7"/>
        <v>0</v>
      </c>
      <c r="AH20" s="31">
        <f>CustomerTransactionHistory!HF18</f>
        <v>0</v>
      </c>
      <c r="AI20" s="29">
        <f>CustomerTransactionHistory!IF18</f>
        <v>0</v>
      </c>
      <c r="AJ20" s="30">
        <f>CustomerTransactionHistory!IE18</f>
        <v>0</v>
      </c>
      <c r="AK20" s="30">
        <f t="shared" si="8"/>
        <v>0</v>
      </c>
      <c r="AL20" s="31">
        <f>CustomerTransactionHistory!IG18</f>
        <v>0</v>
      </c>
      <c r="AM20" s="29">
        <f>CustomerTransactionHistory!JG18</f>
        <v>0</v>
      </c>
      <c r="AN20" s="30">
        <f>CustomerTransactionHistory!JF18</f>
        <v>0</v>
      </c>
      <c r="AO20" s="30">
        <f t="shared" si="9"/>
        <v>0</v>
      </c>
      <c r="AP20" s="31">
        <f>CustomerTransactionHistory!JH18</f>
        <v>0</v>
      </c>
      <c r="AQ20" s="29">
        <f>CustomerTransactionHistory!KH18</f>
        <v>0</v>
      </c>
      <c r="AR20" s="30">
        <f>CustomerTransactionHistory!KG18</f>
        <v>0</v>
      </c>
      <c r="AS20" s="30">
        <f t="shared" si="10"/>
        <v>0</v>
      </c>
      <c r="AT20" s="31">
        <f>CustomerTransactionHistory!KI18</f>
        <v>0</v>
      </c>
      <c r="AU20" s="29">
        <f>CustomerTransactionHistory!LI18</f>
        <v>0</v>
      </c>
      <c r="AV20" s="30">
        <f>CustomerTransactionHistory!LH18</f>
        <v>0</v>
      </c>
      <c r="AW20" s="30">
        <f t="shared" si="11"/>
        <v>0</v>
      </c>
      <c r="AX20" s="31">
        <f>CustomerTransactionHistory!LJ18</f>
        <v>0</v>
      </c>
      <c r="AY20" s="38">
        <f>CustomerTransactionHistory!MJ18</f>
        <v>0</v>
      </c>
      <c r="AZ20" s="39">
        <f>CustomerTransactionHistory!MI18</f>
        <v>0</v>
      </c>
      <c r="BA20" s="39">
        <f t="shared" si="12"/>
        <v>0</v>
      </c>
      <c r="BB20" s="40">
        <f>CustomerTransactionHistory!MK18</f>
        <v>0</v>
      </c>
      <c r="BC20" s="29">
        <f>CustomerTransactionHistory!NK18</f>
        <v>0</v>
      </c>
      <c r="BD20" s="30">
        <f>CustomerTransactionHistory!NJ18</f>
        <v>0</v>
      </c>
      <c r="BE20" s="30">
        <f t="shared" si="13"/>
        <v>0</v>
      </c>
      <c r="BF20" s="31">
        <f>CustomerTransactionHistory!NL18</f>
        <v>0</v>
      </c>
      <c r="BG20" s="38">
        <f>CustomerTransactionHistory!OL18</f>
        <v>0</v>
      </c>
      <c r="BH20" s="39">
        <f>CustomerTransactionHistory!OK18</f>
        <v>0</v>
      </c>
      <c r="BI20" s="39">
        <f t="shared" si="14"/>
        <v>0</v>
      </c>
      <c r="BJ20" s="40">
        <f>CustomerTransactionHistory!OM18</f>
        <v>0</v>
      </c>
      <c r="BK20" s="29">
        <f>CustomerTransactionHistory!PM18</f>
        <v>0</v>
      </c>
      <c r="BL20" s="30">
        <f>CustomerTransactionHistory!PL18</f>
        <v>0</v>
      </c>
      <c r="BM20" s="30">
        <f t="shared" si="15"/>
        <v>0</v>
      </c>
      <c r="BN20" s="31">
        <f>CustomerTransactionHistory!PN18</f>
        <v>0</v>
      </c>
      <c r="BO20" s="29">
        <f>CustomerTransactionHistory!QN18</f>
        <v>0</v>
      </c>
      <c r="BP20" s="30">
        <f>CustomerTransactionHistory!QM18</f>
        <v>0</v>
      </c>
      <c r="BQ20" s="30">
        <f t="shared" si="16"/>
        <v>0</v>
      </c>
      <c r="BR20" s="31">
        <f>CustomerTransactionHistory!QO18</f>
        <v>0</v>
      </c>
      <c r="BS20" s="29">
        <f>CustomerTransactionHistory!RO18</f>
        <v>0</v>
      </c>
      <c r="BT20" s="30">
        <f>CustomerTransactionHistory!RN18</f>
        <v>0</v>
      </c>
      <c r="BU20" s="30">
        <f t="shared" si="17"/>
        <v>0</v>
      </c>
      <c r="BV20" s="31">
        <f>CustomerTransactionHistory!RP18</f>
        <v>0</v>
      </c>
      <c r="BW20" s="38">
        <f>CustomerTransactionHistory!TQ18</f>
        <v>0</v>
      </c>
      <c r="BX20" s="39">
        <f>CustomerTransactionHistory!TP18</f>
        <v>0</v>
      </c>
      <c r="BY20" s="39">
        <f t="shared" si="18"/>
        <v>0</v>
      </c>
      <c r="BZ20" s="40">
        <f>CustomerTransactionHistory!TR18</f>
        <v>0</v>
      </c>
      <c r="CA20" s="38">
        <f>CustomerTransactionHistory!UR18</f>
        <v>0</v>
      </c>
      <c r="CB20" s="39">
        <f>CustomerTransactionHistory!UQ18</f>
        <v>0</v>
      </c>
      <c r="CC20" s="39">
        <f t="shared" si="20"/>
        <v>0</v>
      </c>
      <c r="CD20" s="40">
        <f>CustomerTransactionHistory!US18</f>
        <v>0</v>
      </c>
      <c r="CE20" s="42">
        <f t="shared" si="21"/>
        <v>0</v>
      </c>
    </row>
    <row r="21" spans="1:83" ht="19.5" customHeight="1">
      <c r="A21" s="28">
        <f t="shared" si="19"/>
        <v>16</v>
      </c>
      <c r="B21" s="8">
        <f>Others!A17</f>
        <v>0</v>
      </c>
      <c r="C21" s="29">
        <f>CustomerTransactionHistory!X19</f>
        <v>0</v>
      </c>
      <c r="D21" s="30">
        <f>CustomerTransactionHistory!W19</f>
        <v>0</v>
      </c>
      <c r="E21" s="30">
        <f t="shared" si="0"/>
        <v>0</v>
      </c>
      <c r="F21" s="31">
        <f>CustomerTransactionHistory!Y19</f>
        <v>0</v>
      </c>
      <c r="G21" s="29">
        <f>CustomerTransactionHistory!AY19</f>
        <v>0</v>
      </c>
      <c r="H21" s="30">
        <f>CustomerTransactionHistory!AX19</f>
        <v>0</v>
      </c>
      <c r="I21" s="34">
        <f t="shared" si="1"/>
        <v>0</v>
      </c>
      <c r="J21" s="31">
        <f>CustomerTransactionHistory!AZ19</f>
        <v>0</v>
      </c>
      <c r="K21" s="29">
        <f>CustomerTransactionHistory!BZ19</f>
        <v>0</v>
      </c>
      <c r="L21" s="30">
        <f>CustomerTransactionHistory!BY19</f>
        <v>0</v>
      </c>
      <c r="M21" s="30">
        <f t="shared" si="2"/>
        <v>0</v>
      </c>
      <c r="N21" s="31">
        <f>CustomerTransactionHistory!CA19</f>
        <v>0</v>
      </c>
      <c r="O21" s="29">
        <f>CustomerTransactionHistory!DA19</f>
        <v>0</v>
      </c>
      <c r="P21" s="30">
        <f>CustomerTransactionHistory!CZ19</f>
        <v>0</v>
      </c>
      <c r="Q21" s="30">
        <f t="shared" si="3"/>
        <v>0</v>
      </c>
      <c r="R21" s="31">
        <f>CustomerTransactionHistory!DB19</f>
        <v>0</v>
      </c>
      <c r="S21" s="38">
        <f>CustomerTransactionHistory!EB19</f>
        <v>0</v>
      </c>
      <c r="T21" s="39">
        <f>CustomerTransactionHistory!EA19</f>
        <v>0</v>
      </c>
      <c r="U21" s="39">
        <f t="shared" si="4"/>
        <v>0</v>
      </c>
      <c r="V21" s="40">
        <f>CustomerTransactionHistory!EC19</f>
        <v>0</v>
      </c>
      <c r="W21" s="29">
        <f>CustomerTransactionHistory!FC19</f>
        <v>0</v>
      </c>
      <c r="X21" s="30">
        <f>CustomerTransactionHistory!FB19</f>
        <v>0</v>
      </c>
      <c r="Y21" s="30">
        <f t="shared" si="5"/>
        <v>0</v>
      </c>
      <c r="Z21" s="31">
        <f>CustomerTransactionHistory!FD19</f>
        <v>0</v>
      </c>
      <c r="AA21" s="29">
        <f>CustomerTransactionHistory!GD19</f>
        <v>0</v>
      </c>
      <c r="AB21" s="30">
        <f>CustomerTransactionHistory!GC19</f>
        <v>0</v>
      </c>
      <c r="AC21" s="30">
        <f t="shared" si="6"/>
        <v>0</v>
      </c>
      <c r="AD21" s="31">
        <f>CustomerTransactionHistory!GE19</f>
        <v>0</v>
      </c>
      <c r="AE21" s="29">
        <f>CustomerTransactionHistory!HE19</f>
        <v>0</v>
      </c>
      <c r="AF21" s="30">
        <f>CustomerTransactionHistory!HD19</f>
        <v>0</v>
      </c>
      <c r="AG21" s="30">
        <f t="shared" si="7"/>
        <v>0</v>
      </c>
      <c r="AH21" s="31">
        <f>CustomerTransactionHistory!HF19</f>
        <v>0</v>
      </c>
      <c r="AI21" s="29">
        <f>CustomerTransactionHistory!IF19</f>
        <v>0</v>
      </c>
      <c r="AJ21" s="30">
        <f>CustomerTransactionHistory!IE19</f>
        <v>0</v>
      </c>
      <c r="AK21" s="30">
        <f t="shared" si="8"/>
        <v>0</v>
      </c>
      <c r="AL21" s="31">
        <f>CustomerTransactionHistory!IG19</f>
        <v>0</v>
      </c>
      <c r="AM21" s="29">
        <f>CustomerTransactionHistory!JG19</f>
        <v>0</v>
      </c>
      <c r="AN21" s="30">
        <f>CustomerTransactionHistory!JF19</f>
        <v>0</v>
      </c>
      <c r="AO21" s="30">
        <f t="shared" si="9"/>
        <v>0</v>
      </c>
      <c r="AP21" s="31">
        <f>CustomerTransactionHistory!JH19</f>
        <v>0</v>
      </c>
      <c r="AQ21" s="29">
        <f>CustomerTransactionHistory!KH19</f>
        <v>0</v>
      </c>
      <c r="AR21" s="30">
        <f>CustomerTransactionHistory!KG19</f>
        <v>0</v>
      </c>
      <c r="AS21" s="30">
        <f t="shared" si="10"/>
        <v>0</v>
      </c>
      <c r="AT21" s="31">
        <f>CustomerTransactionHistory!KI19</f>
        <v>0</v>
      </c>
      <c r="AU21" s="29">
        <f>CustomerTransactionHistory!LI19</f>
        <v>0</v>
      </c>
      <c r="AV21" s="30">
        <f>CustomerTransactionHistory!LH19</f>
        <v>0</v>
      </c>
      <c r="AW21" s="30">
        <f t="shared" si="11"/>
        <v>0</v>
      </c>
      <c r="AX21" s="31">
        <f>CustomerTransactionHistory!LJ19</f>
        <v>0</v>
      </c>
      <c r="AY21" s="38">
        <f>CustomerTransactionHistory!MJ19</f>
        <v>0</v>
      </c>
      <c r="AZ21" s="39">
        <f>CustomerTransactionHistory!MI19</f>
        <v>0</v>
      </c>
      <c r="BA21" s="39">
        <f t="shared" si="12"/>
        <v>0</v>
      </c>
      <c r="BB21" s="40">
        <f>CustomerTransactionHistory!MK19</f>
        <v>0</v>
      </c>
      <c r="BC21" s="29">
        <f>CustomerTransactionHistory!NK19</f>
        <v>0</v>
      </c>
      <c r="BD21" s="30">
        <f>CustomerTransactionHistory!NJ19</f>
        <v>0</v>
      </c>
      <c r="BE21" s="30">
        <f t="shared" si="13"/>
        <v>0</v>
      </c>
      <c r="BF21" s="31">
        <f>CustomerTransactionHistory!NL19</f>
        <v>0</v>
      </c>
      <c r="BG21" s="38">
        <f>CustomerTransactionHistory!OL19</f>
        <v>0</v>
      </c>
      <c r="BH21" s="39">
        <f>CustomerTransactionHistory!OK19</f>
        <v>0</v>
      </c>
      <c r="BI21" s="39">
        <f t="shared" si="14"/>
        <v>0</v>
      </c>
      <c r="BJ21" s="40">
        <f>CustomerTransactionHistory!OM19</f>
        <v>0</v>
      </c>
      <c r="BK21" s="29">
        <f>CustomerTransactionHistory!PM19</f>
        <v>0</v>
      </c>
      <c r="BL21" s="30">
        <f>CustomerTransactionHistory!PL19</f>
        <v>0</v>
      </c>
      <c r="BM21" s="30">
        <f t="shared" si="15"/>
        <v>0</v>
      </c>
      <c r="BN21" s="31">
        <f>CustomerTransactionHistory!PN19</f>
        <v>0</v>
      </c>
      <c r="BO21" s="29">
        <f>CustomerTransactionHistory!QN19</f>
        <v>0</v>
      </c>
      <c r="BP21" s="30">
        <f>CustomerTransactionHistory!QM19</f>
        <v>0</v>
      </c>
      <c r="BQ21" s="30">
        <f t="shared" si="16"/>
        <v>0</v>
      </c>
      <c r="BR21" s="31">
        <f>CustomerTransactionHistory!QO19</f>
        <v>0</v>
      </c>
      <c r="BS21" s="29">
        <f>CustomerTransactionHistory!RO19</f>
        <v>0</v>
      </c>
      <c r="BT21" s="30">
        <f>CustomerTransactionHistory!RN19</f>
        <v>0</v>
      </c>
      <c r="BU21" s="30">
        <f t="shared" si="17"/>
        <v>0</v>
      </c>
      <c r="BV21" s="31">
        <f>CustomerTransactionHistory!RP19</f>
        <v>0</v>
      </c>
      <c r="BW21" s="38">
        <f>CustomerTransactionHistory!TQ19</f>
        <v>0</v>
      </c>
      <c r="BX21" s="39">
        <f>CustomerTransactionHistory!TP19</f>
        <v>0</v>
      </c>
      <c r="BY21" s="39">
        <f t="shared" si="18"/>
        <v>0</v>
      </c>
      <c r="BZ21" s="40">
        <f>CustomerTransactionHistory!TR19</f>
        <v>0</v>
      </c>
      <c r="CA21" s="38">
        <f>CustomerTransactionHistory!UR19</f>
        <v>0</v>
      </c>
      <c r="CB21" s="39">
        <f>CustomerTransactionHistory!UQ19</f>
        <v>0</v>
      </c>
      <c r="CC21" s="39">
        <f t="shared" si="20"/>
        <v>0</v>
      </c>
      <c r="CD21" s="40">
        <f>CustomerTransactionHistory!US19</f>
        <v>0</v>
      </c>
      <c r="CE21" s="42">
        <f t="shared" si="21"/>
        <v>0</v>
      </c>
    </row>
    <row r="22" spans="1:83" ht="19.5" customHeight="1">
      <c r="A22" s="28">
        <f t="shared" si="19"/>
        <v>17</v>
      </c>
      <c r="B22" s="8">
        <f>Others!A18</f>
        <v>0</v>
      </c>
      <c r="C22" s="29">
        <f>CustomerTransactionHistory!X20</f>
        <v>0</v>
      </c>
      <c r="D22" s="30">
        <f>CustomerTransactionHistory!W20</f>
        <v>0</v>
      </c>
      <c r="E22" s="30">
        <f t="shared" si="0"/>
        <v>0</v>
      </c>
      <c r="F22" s="31">
        <f>CustomerTransactionHistory!Y20</f>
        <v>0</v>
      </c>
      <c r="G22" s="29">
        <f>CustomerTransactionHistory!AY20</f>
        <v>0</v>
      </c>
      <c r="H22" s="30">
        <f>CustomerTransactionHistory!AX20</f>
        <v>0</v>
      </c>
      <c r="I22" s="34">
        <f t="shared" si="1"/>
        <v>0</v>
      </c>
      <c r="J22" s="31">
        <f>CustomerTransactionHistory!AZ20</f>
        <v>0</v>
      </c>
      <c r="K22" s="29">
        <f>CustomerTransactionHistory!BZ20</f>
        <v>0</v>
      </c>
      <c r="L22" s="30">
        <f>CustomerTransactionHistory!BY20</f>
        <v>0</v>
      </c>
      <c r="M22" s="30">
        <f t="shared" si="2"/>
        <v>0</v>
      </c>
      <c r="N22" s="31">
        <f>CustomerTransactionHistory!CA20</f>
        <v>0</v>
      </c>
      <c r="O22" s="29">
        <f>CustomerTransactionHistory!DA20</f>
        <v>0</v>
      </c>
      <c r="P22" s="30">
        <f>CustomerTransactionHistory!CZ20</f>
        <v>0</v>
      </c>
      <c r="Q22" s="30">
        <f t="shared" si="3"/>
        <v>0</v>
      </c>
      <c r="R22" s="31">
        <f>CustomerTransactionHistory!DB20</f>
        <v>0</v>
      </c>
      <c r="S22" s="38">
        <f>CustomerTransactionHistory!EB20</f>
        <v>0</v>
      </c>
      <c r="T22" s="39">
        <f>CustomerTransactionHistory!EA20</f>
        <v>0</v>
      </c>
      <c r="U22" s="39">
        <f t="shared" si="4"/>
        <v>0</v>
      </c>
      <c r="V22" s="40">
        <f>CustomerTransactionHistory!EC20</f>
        <v>0</v>
      </c>
      <c r="W22" s="29">
        <f>CustomerTransactionHistory!FC20</f>
        <v>0</v>
      </c>
      <c r="X22" s="30">
        <f>CustomerTransactionHistory!FB20</f>
        <v>0</v>
      </c>
      <c r="Y22" s="30">
        <f t="shared" si="5"/>
        <v>0</v>
      </c>
      <c r="Z22" s="31">
        <f>CustomerTransactionHistory!FD20</f>
        <v>0</v>
      </c>
      <c r="AA22" s="29">
        <f>CustomerTransactionHistory!GD20</f>
        <v>0</v>
      </c>
      <c r="AB22" s="30">
        <f>CustomerTransactionHistory!GC20</f>
        <v>0</v>
      </c>
      <c r="AC22" s="30">
        <f t="shared" si="6"/>
        <v>0</v>
      </c>
      <c r="AD22" s="31">
        <f>CustomerTransactionHistory!GE20</f>
        <v>0</v>
      </c>
      <c r="AE22" s="29">
        <f>CustomerTransactionHistory!HE20</f>
        <v>0</v>
      </c>
      <c r="AF22" s="30">
        <f>CustomerTransactionHistory!HD20</f>
        <v>0</v>
      </c>
      <c r="AG22" s="30">
        <f t="shared" si="7"/>
        <v>0</v>
      </c>
      <c r="AH22" s="31">
        <f>CustomerTransactionHistory!HF20</f>
        <v>0</v>
      </c>
      <c r="AI22" s="29">
        <f>CustomerTransactionHistory!IF20</f>
        <v>0</v>
      </c>
      <c r="AJ22" s="30">
        <f>CustomerTransactionHistory!IE20</f>
        <v>0</v>
      </c>
      <c r="AK22" s="30">
        <f t="shared" si="8"/>
        <v>0</v>
      </c>
      <c r="AL22" s="31">
        <f>CustomerTransactionHistory!IG20</f>
        <v>0</v>
      </c>
      <c r="AM22" s="29">
        <f>CustomerTransactionHistory!JG20</f>
        <v>0</v>
      </c>
      <c r="AN22" s="30">
        <f>CustomerTransactionHistory!JF20</f>
        <v>0</v>
      </c>
      <c r="AO22" s="30">
        <f t="shared" si="9"/>
        <v>0</v>
      </c>
      <c r="AP22" s="31">
        <f>CustomerTransactionHistory!JH20</f>
        <v>0</v>
      </c>
      <c r="AQ22" s="29">
        <f>CustomerTransactionHistory!KH20</f>
        <v>0</v>
      </c>
      <c r="AR22" s="30">
        <f>CustomerTransactionHistory!KG20</f>
        <v>0</v>
      </c>
      <c r="AS22" s="30">
        <f t="shared" si="10"/>
        <v>0</v>
      </c>
      <c r="AT22" s="31">
        <f>CustomerTransactionHistory!KI20</f>
        <v>0</v>
      </c>
      <c r="AU22" s="29">
        <f>CustomerTransactionHistory!LI20</f>
        <v>0</v>
      </c>
      <c r="AV22" s="30">
        <f>CustomerTransactionHistory!LH20</f>
        <v>0</v>
      </c>
      <c r="AW22" s="30">
        <f t="shared" si="11"/>
        <v>0</v>
      </c>
      <c r="AX22" s="31">
        <f>CustomerTransactionHistory!LJ20</f>
        <v>0</v>
      </c>
      <c r="AY22" s="38">
        <f>CustomerTransactionHistory!MJ20</f>
        <v>0</v>
      </c>
      <c r="AZ22" s="39">
        <f>CustomerTransactionHistory!MI20</f>
        <v>0</v>
      </c>
      <c r="BA22" s="39">
        <f t="shared" si="12"/>
        <v>0</v>
      </c>
      <c r="BB22" s="40">
        <f>CustomerTransactionHistory!MK20</f>
        <v>0</v>
      </c>
      <c r="BC22" s="29">
        <f>CustomerTransactionHistory!NK20</f>
        <v>0</v>
      </c>
      <c r="BD22" s="30">
        <f>CustomerTransactionHistory!NJ20</f>
        <v>0</v>
      </c>
      <c r="BE22" s="30">
        <f t="shared" si="13"/>
        <v>0</v>
      </c>
      <c r="BF22" s="31">
        <f>CustomerTransactionHistory!NL20</f>
        <v>0</v>
      </c>
      <c r="BG22" s="38">
        <f>CustomerTransactionHistory!OL20</f>
        <v>0</v>
      </c>
      <c r="BH22" s="39">
        <f>CustomerTransactionHistory!OK20</f>
        <v>0</v>
      </c>
      <c r="BI22" s="39">
        <f t="shared" si="14"/>
        <v>0</v>
      </c>
      <c r="BJ22" s="40">
        <f>CustomerTransactionHistory!OM20</f>
        <v>0</v>
      </c>
      <c r="BK22" s="29">
        <f>CustomerTransactionHistory!PM20</f>
        <v>0</v>
      </c>
      <c r="BL22" s="30">
        <f>CustomerTransactionHistory!PL20</f>
        <v>0</v>
      </c>
      <c r="BM22" s="30">
        <f t="shared" si="15"/>
        <v>0</v>
      </c>
      <c r="BN22" s="31">
        <f>CustomerTransactionHistory!PN20</f>
        <v>0</v>
      </c>
      <c r="BO22" s="29">
        <f>CustomerTransactionHistory!QN20</f>
        <v>0</v>
      </c>
      <c r="BP22" s="30">
        <f>CustomerTransactionHistory!QM20</f>
        <v>0</v>
      </c>
      <c r="BQ22" s="30">
        <f t="shared" si="16"/>
        <v>0</v>
      </c>
      <c r="BR22" s="31">
        <f>CustomerTransactionHistory!QO20</f>
        <v>0</v>
      </c>
      <c r="BS22" s="29">
        <f>CustomerTransactionHistory!RO20</f>
        <v>0</v>
      </c>
      <c r="BT22" s="30">
        <f>CustomerTransactionHistory!RN20</f>
        <v>0</v>
      </c>
      <c r="BU22" s="30">
        <f t="shared" si="17"/>
        <v>0</v>
      </c>
      <c r="BV22" s="31">
        <f>CustomerTransactionHistory!RP20</f>
        <v>0</v>
      </c>
      <c r="BW22" s="38">
        <f>CustomerTransactionHistory!TQ20</f>
        <v>0</v>
      </c>
      <c r="BX22" s="39">
        <f>CustomerTransactionHistory!TP20</f>
        <v>0</v>
      </c>
      <c r="BY22" s="39">
        <f t="shared" si="18"/>
        <v>0</v>
      </c>
      <c r="BZ22" s="40">
        <f>CustomerTransactionHistory!TR20</f>
        <v>0</v>
      </c>
      <c r="CA22" s="38">
        <f>CustomerTransactionHistory!UR20</f>
        <v>0</v>
      </c>
      <c r="CB22" s="39">
        <f>CustomerTransactionHistory!UQ20</f>
        <v>0</v>
      </c>
      <c r="CC22" s="39">
        <f t="shared" si="20"/>
        <v>0</v>
      </c>
      <c r="CD22" s="40">
        <f>CustomerTransactionHistory!US20</f>
        <v>0</v>
      </c>
      <c r="CE22" s="42">
        <f t="shared" si="21"/>
        <v>0</v>
      </c>
    </row>
    <row r="23" spans="1:83" ht="19.5" customHeight="1">
      <c r="A23" s="28">
        <f t="shared" si="19"/>
        <v>18</v>
      </c>
      <c r="B23" s="8">
        <f>Others!A19</f>
        <v>0</v>
      </c>
      <c r="C23" s="29">
        <f>CustomerTransactionHistory!X21</f>
        <v>0</v>
      </c>
      <c r="D23" s="30">
        <f>CustomerTransactionHistory!W21</f>
        <v>0</v>
      </c>
      <c r="E23" s="30">
        <f t="shared" si="0"/>
        <v>0</v>
      </c>
      <c r="F23" s="31">
        <f>CustomerTransactionHistory!Y21</f>
        <v>0</v>
      </c>
      <c r="G23" s="29">
        <f>CustomerTransactionHistory!AY21</f>
        <v>0</v>
      </c>
      <c r="H23" s="30">
        <f>CustomerTransactionHistory!AX21</f>
        <v>0</v>
      </c>
      <c r="I23" s="34">
        <f t="shared" si="1"/>
        <v>0</v>
      </c>
      <c r="J23" s="31">
        <f>CustomerTransactionHistory!AZ21</f>
        <v>0</v>
      </c>
      <c r="K23" s="29">
        <f>CustomerTransactionHistory!BZ21</f>
        <v>0</v>
      </c>
      <c r="L23" s="30">
        <f>CustomerTransactionHistory!BY21</f>
        <v>0</v>
      </c>
      <c r="M23" s="30">
        <f t="shared" si="2"/>
        <v>0</v>
      </c>
      <c r="N23" s="31">
        <f>CustomerTransactionHistory!CA21</f>
        <v>0</v>
      </c>
      <c r="O23" s="29">
        <f>CustomerTransactionHistory!DA21</f>
        <v>0</v>
      </c>
      <c r="P23" s="30">
        <f>CustomerTransactionHistory!CZ21</f>
        <v>0</v>
      </c>
      <c r="Q23" s="30">
        <f t="shared" si="3"/>
        <v>0</v>
      </c>
      <c r="R23" s="31">
        <f>CustomerTransactionHistory!DB21</f>
        <v>0</v>
      </c>
      <c r="S23" s="38">
        <f>CustomerTransactionHistory!EB21</f>
        <v>0</v>
      </c>
      <c r="T23" s="39">
        <f>CustomerTransactionHistory!EA21</f>
        <v>0</v>
      </c>
      <c r="U23" s="39">
        <f t="shared" si="4"/>
        <v>0</v>
      </c>
      <c r="V23" s="40">
        <f>CustomerTransactionHistory!EC21</f>
        <v>0</v>
      </c>
      <c r="W23" s="29">
        <f>CustomerTransactionHistory!FC21</f>
        <v>0</v>
      </c>
      <c r="X23" s="30">
        <f>CustomerTransactionHistory!FB21</f>
        <v>0</v>
      </c>
      <c r="Y23" s="30">
        <f t="shared" si="5"/>
        <v>0</v>
      </c>
      <c r="Z23" s="31">
        <f>CustomerTransactionHistory!FD21</f>
        <v>0</v>
      </c>
      <c r="AA23" s="29">
        <f>CustomerTransactionHistory!GD21</f>
        <v>0</v>
      </c>
      <c r="AB23" s="30">
        <f>CustomerTransactionHistory!GC21</f>
        <v>0</v>
      </c>
      <c r="AC23" s="30">
        <f t="shared" si="6"/>
        <v>0</v>
      </c>
      <c r="AD23" s="31">
        <f>CustomerTransactionHistory!GE21</f>
        <v>0</v>
      </c>
      <c r="AE23" s="29">
        <f>CustomerTransactionHistory!HE21</f>
        <v>0</v>
      </c>
      <c r="AF23" s="30">
        <f>CustomerTransactionHistory!HD21</f>
        <v>0</v>
      </c>
      <c r="AG23" s="30">
        <f t="shared" si="7"/>
        <v>0</v>
      </c>
      <c r="AH23" s="31">
        <f>CustomerTransactionHistory!HF21</f>
        <v>0</v>
      </c>
      <c r="AI23" s="29">
        <f>CustomerTransactionHistory!IF21</f>
        <v>0</v>
      </c>
      <c r="AJ23" s="30">
        <f>CustomerTransactionHistory!IE21</f>
        <v>0</v>
      </c>
      <c r="AK23" s="30">
        <f t="shared" si="8"/>
        <v>0</v>
      </c>
      <c r="AL23" s="31">
        <f>CustomerTransactionHistory!IG21</f>
        <v>0</v>
      </c>
      <c r="AM23" s="29">
        <f>CustomerTransactionHistory!JG21</f>
        <v>0</v>
      </c>
      <c r="AN23" s="30">
        <f>CustomerTransactionHistory!JF21</f>
        <v>0</v>
      </c>
      <c r="AO23" s="30">
        <f t="shared" si="9"/>
        <v>0</v>
      </c>
      <c r="AP23" s="31">
        <f>CustomerTransactionHistory!JH21</f>
        <v>0</v>
      </c>
      <c r="AQ23" s="29">
        <f>CustomerTransactionHistory!KH21</f>
        <v>0</v>
      </c>
      <c r="AR23" s="30">
        <f>CustomerTransactionHistory!KG21</f>
        <v>0</v>
      </c>
      <c r="AS23" s="30">
        <f t="shared" si="10"/>
        <v>0</v>
      </c>
      <c r="AT23" s="31">
        <f>CustomerTransactionHistory!KI21</f>
        <v>0</v>
      </c>
      <c r="AU23" s="29">
        <f>CustomerTransactionHistory!LI21</f>
        <v>0</v>
      </c>
      <c r="AV23" s="30">
        <f>CustomerTransactionHistory!LH21</f>
        <v>0</v>
      </c>
      <c r="AW23" s="30">
        <f t="shared" si="11"/>
        <v>0</v>
      </c>
      <c r="AX23" s="31">
        <f>CustomerTransactionHistory!LJ21</f>
        <v>0</v>
      </c>
      <c r="AY23" s="38">
        <f>CustomerTransactionHistory!MJ21</f>
        <v>0</v>
      </c>
      <c r="AZ23" s="39">
        <f>CustomerTransactionHistory!MI21</f>
        <v>0</v>
      </c>
      <c r="BA23" s="39">
        <f t="shared" si="12"/>
        <v>0</v>
      </c>
      <c r="BB23" s="40">
        <f>CustomerTransactionHistory!MK21</f>
        <v>0</v>
      </c>
      <c r="BC23" s="29">
        <f>CustomerTransactionHistory!NK21</f>
        <v>0</v>
      </c>
      <c r="BD23" s="30">
        <f>CustomerTransactionHistory!NJ21</f>
        <v>0</v>
      </c>
      <c r="BE23" s="30">
        <f t="shared" si="13"/>
        <v>0</v>
      </c>
      <c r="BF23" s="31">
        <f>CustomerTransactionHistory!NL21</f>
        <v>0</v>
      </c>
      <c r="BG23" s="38">
        <f>CustomerTransactionHistory!OL21</f>
        <v>0</v>
      </c>
      <c r="BH23" s="39">
        <f>CustomerTransactionHistory!OK21</f>
        <v>0</v>
      </c>
      <c r="BI23" s="39">
        <f t="shared" si="14"/>
        <v>0</v>
      </c>
      <c r="BJ23" s="40">
        <f>CustomerTransactionHistory!OM21</f>
        <v>0</v>
      </c>
      <c r="BK23" s="29">
        <f>CustomerTransactionHistory!PM21</f>
        <v>0</v>
      </c>
      <c r="BL23" s="30">
        <f>CustomerTransactionHistory!PL21</f>
        <v>0</v>
      </c>
      <c r="BM23" s="30">
        <f t="shared" si="15"/>
        <v>0</v>
      </c>
      <c r="BN23" s="31">
        <f>CustomerTransactionHistory!PN21</f>
        <v>0</v>
      </c>
      <c r="BO23" s="29">
        <f>CustomerTransactionHistory!QN21</f>
        <v>0</v>
      </c>
      <c r="BP23" s="30">
        <f>CustomerTransactionHistory!QM21</f>
        <v>0</v>
      </c>
      <c r="BQ23" s="30">
        <f t="shared" si="16"/>
        <v>0</v>
      </c>
      <c r="BR23" s="31">
        <f>CustomerTransactionHistory!QO21</f>
        <v>0</v>
      </c>
      <c r="BS23" s="29">
        <f>CustomerTransactionHistory!RO21</f>
        <v>0</v>
      </c>
      <c r="BT23" s="30">
        <f>CustomerTransactionHistory!RN21</f>
        <v>0</v>
      </c>
      <c r="BU23" s="30">
        <f t="shared" si="17"/>
        <v>0</v>
      </c>
      <c r="BV23" s="31">
        <f>CustomerTransactionHistory!RP21</f>
        <v>0</v>
      </c>
      <c r="BW23" s="38">
        <f>CustomerTransactionHistory!TQ21</f>
        <v>0</v>
      </c>
      <c r="BX23" s="39">
        <f>CustomerTransactionHistory!TP21</f>
        <v>0</v>
      </c>
      <c r="BY23" s="39">
        <f t="shared" si="18"/>
        <v>0</v>
      </c>
      <c r="BZ23" s="40">
        <f>CustomerTransactionHistory!TR21</f>
        <v>0</v>
      </c>
      <c r="CA23" s="38">
        <f>CustomerTransactionHistory!UR21</f>
        <v>0</v>
      </c>
      <c r="CB23" s="39">
        <f>CustomerTransactionHistory!UQ21</f>
        <v>0</v>
      </c>
      <c r="CC23" s="39">
        <f t="shared" si="20"/>
        <v>0</v>
      </c>
      <c r="CD23" s="40">
        <f>CustomerTransactionHistory!US21</f>
        <v>0</v>
      </c>
      <c r="CE23" s="42">
        <f t="shared" si="21"/>
        <v>0</v>
      </c>
    </row>
    <row r="24" spans="1:83" ht="19.5" customHeight="1">
      <c r="A24" s="28">
        <f t="shared" si="19"/>
        <v>19</v>
      </c>
      <c r="B24" s="8">
        <f>Others!A20</f>
        <v>0</v>
      </c>
      <c r="C24" s="29">
        <f>CustomerTransactionHistory!X22</f>
        <v>0</v>
      </c>
      <c r="D24" s="30">
        <f>CustomerTransactionHistory!W22</f>
        <v>0</v>
      </c>
      <c r="E24" s="30">
        <f t="shared" si="0"/>
        <v>0</v>
      </c>
      <c r="F24" s="31">
        <f>CustomerTransactionHistory!Y22</f>
        <v>0</v>
      </c>
      <c r="G24" s="29">
        <f>CustomerTransactionHistory!AY22</f>
        <v>0</v>
      </c>
      <c r="H24" s="30">
        <f>CustomerTransactionHistory!AX22</f>
        <v>0</v>
      </c>
      <c r="I24" s="34">
        <f t="shared" si="1"/>
        <v>0</v>
      </c>
      <c r="J24" s="31">
        <f>CustomerTransactionHistory!AZ22</f>
        <v>0</v>
      </c>
      <c r="K24" s="29">
        <f>CustomerTransactionHistory!BZ22</f>
        <v>0</v>
      </c>
      <c r="L24" s="30">
        <f>CustomerTransactionHistory!BY22</f>
        <v>0</v>
      </c>
      <c r="M24" s="30">
        <f t="shared" si="2"/>
        <v>0</v>
      </c>
      <c r="N24" s="31">
        <f>CustomerTransactionHistory!CA22</f>
        <v>0</v>
      </c>
      <c r="O24" s="29">
        <f>CustomerTransactionHistory!DA22</f>
        <v>0</v>
      </c>
      <c r="P24" s="30">
        <f>CustomerTransactionHistory!CZ22</f>
        <v>0</v>
      </c>
      <c r="Q24" s="30">
        <f t="shared" si="3"/>
        <v>0</v>
      </c>
      <c r="R24" s="31">
        <f>CustomerTransactionHistory!DB22</f>
        <v>0</v>
      </c>
      <c r="S24" s="38">
        <f>CustomerTransactionHistory!EB22</f>
        <v>0</v>
      </c>
      <c r="T24" s="39">
        <f>CustomerTransactionHistory!EA22</f>
        <v>0</v>
      </c>
      <c r="U24" s="39">
        <f t="shared" si="4"/>
        <v>0</v>
      </c>
      <c r="V24" s="40">
        <f>CustomerTransactionHistory!EC22</f>
        <v>0</v>
      </c>
      <c r="W24" s="29">
        <f>CustomerTransactionHistory!FC22</f>
        <v>0</v>
      </c>
      <c r="X24" s="30">
        <f>CustomerTransactionHistory!FB22</f>
        <v>0</v>
      </c>
      <c r="Y24" s="30">
        <f t="shared" si="5"/>
        <v>0</v>
      </c>
      <c r="Z24" s="31">
        <f>CustomerTransactionHistory!FD22</f>
        <v>0</v>
      </c>
      <c r="AA24" s="29">
        <f>CustomerTransactionHistory!GD22</f>
        <v>0</v>
      </c>
      <c r="AB24" s="30">
        <f>CustomerTransactionHistory!GC22</f>
        <v>0</v>
      </c>
      <c r="AC24" s="30">
        <f t="shared" si="6"/>
        <v>0</v>
      </c>
      <c r="AD24" s="31">
        <f>CustomerTransactionHistory!GE22</f>
        <v>0</v>
      </c>
      <c r="AE24" s="29">
        <f>CustomerTransactionHistory!HE22</f>
        <v>0</v>
      </c>
      <c r="AF24" s="30">
        <f>CustomerTransactionHistory!HD22</f>
        <v>0</v>
      </c>
      <c r="AG24" s="30">
        <f t="shared" si="7"/>
        <v>0</v>
      </c>
      <c r="AH24" s="31">
        <f>CustomerTransactionHistory!HF22</f>
        <v>0</v>
      </c>
      <c r="AI24" s="29">
        <f>CustomerTransactionHistory!IF22</f>
        <v>0</v>
      </c>
      <c r="AJ24" s="30">
        <f>CustomerTransactionHistory!IE22</f>
        <v>0</v>
      </c>
      <c r="AK24" s="30">
        <f t="shared" si="8"/>
        <v>0</v>
      </c>
      <c r="AL24" s="31">
        <f>CustomerTransactionHistory!IG22</f>
        <v>0</v>
      </c>
      <c r="AM24" s="29">
        <f>CustomerTransactionHistory!JG22</f>
        <v>0</v>
      </c>
      <c r="AN24" s="30">
        <f>CustomerTransactionHistory!JF22</f>
        <v>0</v>
      </c>
      <c r="AO24" s="30">
        <f t="shared" si="9"/>
        <v>0</v>
      </c>
      <c r="AP24" s="31">
        <f>CustomerTransactionHistory!JH22</f>
        <v>0</v>
      </c>
      <c r="AQ24" s="29">
        <f>CustomerTransactionHistory!KH22</f>
        <v>0</v>
      </c>
      <c r="AR24" s="30">
        <f>CustomerTransactionHistory!KG22</f>
        <v>0</v>
      </c>
      <c r="AS24" s="30">
        <f t="shared" si="10"/>
        <v>0</v>
      </c>
      <c r="AT24" s="31">
        <f>CustomerTransactionHistory!KI22</f>
        <v>0</v>
      </c>
      <c r="AU24" s="29">
        <f>CustomerTransactionHistory!LI22</f>
        <v>0</v>
      </c>
      <c r="AV24" s="30">
        <f>CustomerTransactionHistory!LH22</f>
        <v>0</v>
      </c>
      <c r="AW24" s="30">
        <f t="shared" si="11"/>
        <v>0</v>
      </c>
      <c r="AX24" s="31">
        <f>CustomerTransactionHistory!LJ22</f>
        <v>0</v>
      </c>
      <c r="AY24" s="38">
        <f>CustomerTransactionHistory!MJ22</f>
        <v>0</v>
      </c>
      <c r="AZ24" s="39">
        <f>CustomerTransactionHistory!MI22</f>
        <v>0</v>
      </c>
      <c r="BA24" s="39">
        <f t="shared" si="12"/>
        <v>0</v>
      </c>
      <c r="BB24" s="40">
        <f>CustomerTransactionHistory!MK22</f>
        <v>0</v>
      </c>
      <c r="BC24" s="29">
        <f>CustomerTransactionHistory!NK22</f>
        <v>0</v>
      </c>
      <c r="BD24" s="30">
        <f>CustomerTransactionHistory!NJ22</f>
        <v>0</v>
      </c>
      <c r="BE24" s="30">
        <f t="shared" si="13"/>
        <v>0</v>
      </c>
      <c r="BF24" s="31">
        <f>CustomerTransactionHistory!NL22</f>
        <v>0</v>
      </c>
      <c r="BG24" s="38">
        <f>CustomerTransactionHistory!OL22</f>
        <v>0</v>
      </c>
      <c r="BH24" s="39">
        <f>CustomerTransactionHistory!OK22</f>
        <v>0</v>
      </c>
      <c r="BI24" s="39">
        <f t="shared" si="14"/>
        <v>0</v>
      </c>
      <c r="BJ24" s="40">
        <f>CustomerTransactionHistory!OM22</f>
        <v>0</v>
      </c>
      <c r="BK24" s="29">
        <f>CustomerTransactionHistory!PM22</f>
        <v>0</v>
      </c>
      <c r="BL24" s="30">
        <f>CustomerTransactionHistory!PL22</f>
        <v>0</v>
      </c>
      <c r="BM24" s="30">
        <f t="shared" si="15"/>
        <v>0</v>
      </c>
      <c r="BN24" s="31">
        <f>CustomerTransactionHistory!PN22</f>
        <v>0</v>
      </c>
      <c r="BO24" s="29">
        <f>CustomerTransactionHistory!QN22</f>
        <v>0</v>
      </c>
      <c r="BP24" s="30">
        <f>CustomerTransactionHistory!QM22</f>
        <v>0</v>
      </c>
      <c r="BQ24" s="30">
        <f t="shared" si="16"/>
        <v>0</v>
      </c>
      <c r="BR24" s="31">
        <f>CustomerTransactionHistory!QO22</f>
        <v>0</v>
      </c>
      <c r="BS24" s="29">
        <f>CustomerTransactionHistory!RO22</f>
        <v>0</v>
      </c>
      <c r="BT24" s="30">
        <f>CustomerTransactionHistory!RN22</f>
        <v>0</v>
      </c>
      <c r="BU24" s="30">
        <f t="shared" si="17"/>
        <v>0</v>
      </c>
      <c r="BV24" s="31">
        <f>CustomerTransactionHistory!RP22</f>
        <v>0</v>
      </c>
      <c r="BW24" s="38">
        <f>CustomerTransactionHistory!TQ22</f>
        <v>0</v>
      </c>
      <c r="BX24" s="39">
        <f>CustomerTransactionHistory!TP22</f>
        <v>0</v>
      </c>
      <c r="BY24" s="39">
        <f t="shared" si="18"/>
        <v>0</v>
      </c>
      <c r="BZ24" s="40">
        <f>CustomerTransactionHistory!TR22</f>
        <v>0</v>
      </c>
      <c r="CA24" s="38">
        <f>CustomerTransactionHistory!UR22</f>
        <v>0</v>
      </c>
      <c r="CB24" s="39">
        <f>CustomerTransactionHistory!UQ22</f>
        <v>0</v>
      </c>
      <c r="CC24" s="39">
        <f t="shared" si="20"/>
        <v>0</v>
      </c>
      <c r="CD24" s="40">
        <f>CustomerTransactionHistory!US22</f>
        <v>0</v>
      </c>
      <c r="CE24" s="42">
        <f t="shared" si="21"/>
        <v>0</v>
      </c>
    </row>
    <row r="25" spans="1:83" ht="19.5" customHeight="1">
      <c r="A25" s="28">
        <f t="shared" si="19"/>
        <v>20</v>
      </c>
      <c r="B25" s="8">
        <f>Others!A21</f>
        <v>0</v>
      </c>
      <c r="C25" s="29">
        <f>CustomerTransactionHistory!X23</f>
        <v>0</v>
      </c>
      <c r="D25" s="30">
        <f>CustomerTransactionHistory!W23</f>
        <v>0</v>
      </c>
      <c r="E25" s="30">
        <f t="shared" si="0"/>
        <v>0</v>
      </c>
      <c r="F25" s="31">
        <f>CustomerTransactionHistory!Y23</f>
        <v>0</v>
      </c>
      <c r="G25" s="29">
        <f>CustomerTransactionHistory!AY23</f>
        <v>0</v>
      </c>
      <c r="H25" s="30">
        <f>CustomerTransactionHistory!AX23</f>
        <v>0</v>
      </c>
      <c r="I25" s="34">
        <f t="shared" si="1"/>
        <v>0</v>
      </c>
      <c r="J25" s="31">
        <f>CustomerTransactionHistory!AZ23</f>
        <v>0</v>
      </c>
      <c r="K25" s="29">
        <f>CustomerTransactionHistory!BZ23</f>
        <v>0</v>
      </c>
      <c r="L25" s="30">
        <f>CustomerTransactionHistory!BY23</f>
        <v>0</v>
      </c>
      <c r="M25" s="30">
        <f t="shared" si="2"/>
        <v>0</v>
      </c>
      <c r="N25" s="31">
        <f>CustomerTransactionHistory!CA23</f>
        <v>0</v>
      </c>
      <c r="O25" s="29">
        <f>CustomerTransactionHistory!DA23</f>
        <v>0</v>
      </c>
      <c r="P25" s="30">
        <f>CustomerTransactionHistory!CZ23</f>
        <v>0</v>
      </c>
      <c r="Q25" s="30">
        <f t="shared" si="3"/>
        <v>0</v>
      </c>
      <c r="R25" s="31">
        <f>CustomerTransactionHistory!DB23</f>
        <v>0</v>
      </c>
      <c r="S25" s="38">
        <f>CustomerTransactionHistory!EB23</f>
        <v>0</v>
      </c>
      <c r="T25" s="39">
        <f>CustomerTransactionHistory!EA23</f>
        <v>0</v>
      </c>
      <c r="U25" s="39">
        <f t="shared" si="4"/>
        <v>0</v>
      </c>
      <c r="V25" s="40">
        <f>CustomerTransactionHistory!EC23</f>
        <v>0</v>
      </c>
      <c r="W25" s="29">
        <f>CustomerTransactionHistory!FC23</f>
        <v>0</v>
      </c>
      <c r="X25" s="30">
        <f>CustomerTransactionHistory!FB23</f>
        <v>0</v>
      </c>
      <c r="Y25" s="30">
        <f t="shared" si="5"/>
        <v>0</v>
      </c>
      <c r="Z25" s="31">
        <f>CustomerTransactionHistory!FD23</f>
        <v>0</v>
      </c>
      <c r="AA25" s="29">
        <f>CustomerTransactionHistory!GD23</f>
        <v>0</v>
      </c>
      <c r="AB25" s="30">
        <f>CustomerTransactionHistory!GC23</f>
        <v>0</v>
      </c>
      <c r="AC25" s="30">
        <f t="shared" si="6"/>
        <v>0</v>
      </c>
      <c r="AD25" s="31">
        <f>CustomerTransactionHistory!GE23</f>
        <v>0</v>
      </c>
      <c r="AE25" s="29">
        <f>CustomerTransactionHistory!HE23</f>
        <v>0</v>
      </c>
      <c r="AF25" s="30">
        <f>CustomerTransactionHistory!HD23</f>
        <v>0</v>
      </c>
      <c r="AG25" s="30">
        <f t="shared" si="7"/>
        <v>0</v>
      </c>
      <c r="AH25" s="31">
        <f>CustomerTransactionHistory!HF23</f>
        <v>0</v>
      </c>
      <c r="AI25" s="29">
        <f>CustomerTransactionHistory!IF23</f>
        <v>0</v>
      </c>
      <c r="AJ25" s="30">
        <f>CustomerTransactionHistory!IE23</f>
        <v>0</v>
      </c>
      <c r="AK25" s="30">
        <f t="shared" si="8"/>
        <v>0</v>
      </c>
      <c r="AL25" s="31">
        <f>CustomerTransactionHistory!IG23</f>
        <v>0</v>
      </c>
      <c r="AM25" s="29">
        <f>CustomerTransactionHistory!JG23</f>
        <v>0</v>
      </c>
      <c r="AN25" s="30">
        <f>CustomerTransactionHistory!JF23</f>
        <v>0</v>
      </c>
      <c r="AO25" s="30">
        <f t="shared" si="9"/>
        <v>0</v>
      </c>
      <c r="AP25" s="31">
        <f>CustomerTransactionHistory!JH23</f>
        <v>0</v>
      </c>
      <c r="AQ25" s="29">
        <f>CustomerTransactionHistory!KH23</f>
        <v>0</v>
      </c>
      <c r="AR25" s="30">
        <f>CustomerTransactionHistory!KG23</f>
        <v>0</v>
      </c>
      <c r="AS25" s="30">
        <f t="shared" si="10"/>
        <v>0</v>
      </c>
      <c r="AT25" s="31">
        <f>CustomerTransactionHistory!KI23</f>
        <v>0</v>
      </c>
      <c r="AU25" s="29">
        <f>CustomerTransactionHistory!LI23</f>
        <v>0</v>
      </c>
      <c r="AV25" s="30">
        <f>CustomerTransactionHistory!LH23</f>
        <v>0</v>
      </c>
      <c r="AW25" s="30">
        <f t="shared" si="11"/>
        <v>0</v>
      </c>
      <c r="AX25" s="31">
        <f>CustomerTransactionHistory!LJ23</f>
        <v>0</v>
      </c>
      <c r="AY25" s="38">
        <f>CustomerTransactionHistory!MJ23</f>
        <v>0</v>
      </c>
      <c r="AZ25" s="39">
        <f>CustomerTransactionHistory!MI23</f>
        <v>0</v>
      </c>
      <c r="BA25" s="39">
        <f t="shared" si="12"/>
        <v>0</v>
      </c>
      <c r="BB25" s="40">
        <f>CustomerTransactionHistory!MK23</f>
        <v>0</v>
      </c>
      <c r="BC25" s="29">
        <f>CustomerTransactionHistory!NK23</f>
        <v>0</v>
      </c>
      <c r="BD25" s="30">
        <f>CustomerTransactionHistory!NJ23</f>
        <v>0</v>
      </c>
      <c r="BE25" s="30">
        <f t="shared" si="13"/>
        <v>0</v>
      </c>
      <c r="BF25" s="31">
        <f>CustomerTransactionHistory!NL23</f>
        <v>0</v>
      </c>
      <c r="BG25" s="38">
        <f>CustomerTransactionHistory!OL23</f>
        <v>0</v>
      </c>
      <c r="BH25" s="39">
        <f>CustomerTransactionHistory!OK23</f>
        <v>0</v>
      </c>
      <c r="BI25" s="39">
        <f t="shared" si="14"/>
        <v>0</v>
      </c>
      <c r="BJ25" s="40">
        <f>CustomerTransactionHistory!OM23</f>
        <v>0</v>
      </c>
      <c r="BK25" s="29">
        <f>CustomerTransactionHistory!PM23</f>
        <v>0</v>
      </c>
      <c r="BL25" s="30">
        <f>CustomerTransactionHistory!PL23</f>
        <v>0</v>
      </c>
      <c r="BM25" s="30">
        <f t="shared" si="15"/>
        <v>0</v>
      </c>
      <c r="BN25" s="31">
        <f>CustomerTransactionHistory!PN23</f>
        <v>0</v>
      </c>
      <c r="BO25" s="29">
        <f>CustomerTransactionHistory!QN23</f>
        <v>0</v>
      </c>
      <c r="BP25" s="30">
        <f>CustomerTransactionHistory!QM23</f>
        <v>0</v>
      </c>
      <c r="BQ25" s="30">
        <f t="shared" si="16"/>
        <v>0</v>
      </c>
      <c r="BR25" s="31">
        <f>CustomerTransactionHistory!QO23</f>
        <v>0</v>
      </c>
      <c r="BS25" s="29">
        <f>CustomerTransactionHistory!RO23</f>
        <v>0</v>
      </c>
      <c r="BT25" s="30">
        <f>CustomerTransactionHistory!RN23</f>
        <v>0</v>
      </c>
      <c r="BU25" s="30">
        <f t="shared" si="17"/>
        <v>0</v>
      </c>
      <c r="BV25" s="31">
        <f>CustomerTransactionHistory!RP23</f>
        <v>0</v>
      </c>
      <c r="BW25" s="38">
        <f>CustomerTransactionHistory!TQ23</f>
        <v>0</v>
      </c>
      <c r="BX25" s="39">
        <f>CustomerTransactionHistory!TP23</f>
        <v>0</v>
      </c>
      <c r="BY25" s="39">
        <f t="shared" si="18"/>
        <v>0</v>
      </c>
      <c r="BZ25" s="40">
        <f>CustomerTransactionHistory!TR23</f>
        <v>0</v>
      </c>
      <c r="CA25" s="38">
        <f>CustomerTransactionHistory!UR23</f>
        <v>0</v>
      </c>
      <c r="CB25" s="39">
        <f>CustomerTransactionHistory!UQ23</f>
        <v>0</v>
      </c>
      <c r="CC25" s="39">
        <f t="shared" si="20"/>
        <v>0</v>
      </c>
      <c r="CD25" s="40">
        <f>CustomerTransactionHistory!US23</f>
        <v>0</v>
      </c>
      <c r="CE25" s="42">
        <f t="shared" si="21"/>
        <v>0</v>
      </c>
    </row>
    <row r="26" spans="1:83" ht="19.5" customHeight="1">
      <c r="A26" s="28">
        <f t="shared" si="19"/>
        <v>21</v>
      </c>
      <c r="B26" s="8">
        <f>Others!A22</f>
        <v>0</v>
      </c>
      <c r="C26" s="29">
        <f>CustomerTransactionHistory!X24</f>
        <v>0</v>
      </c>
      <c r="D26" s="30">
        <f>CustomerTransactionHistory!W24</f>
        <v>0</v>
      </c>
      <c r="E26" s="30">
        <f t="shared" si="0"/>
        <v>0</v>
      </c>
      <c r="F26" s="31">
        <f>CustomerTransactionHistory!Y24</f>
        <v>0</v>
      </c>
      <c r="G26" s="29">
        <f>CustomerTransactionHistory!AY24</f>
        <v>0</v>
      </c>
      <c r="H26" s="30">
        <f>CustomerTransactionHistory!AX24</f>
        <v>0</v>
      </c>
      <c r="I26" s="34">
        <f t="shared" si="1"/>
        <v>0</v>
      </c>
      <c r="J26" s="31">
        <f>CustomerTransactionHistory!AZ24</f>
        <v>0</v>
      </c>
      <c r="K26" s="29">
        <f>CustomerTransactionHistory!BZ24</f>
        <v>0</v>
      </c>
      <c r="L26" s="30">
        <f>CustomerTransactionHistory!BY24</f>
        <v>0</v>
      </c>
      <c r="M26" s="30">
        <f t="shared" si="2"/>
        <v>0</v>
      </c>
      <c r="N26" s="31">
        <f>CustomerTransactionHistory!CA24</f>
        <v>0</v>
      </c>
      <c r="O26" s="29">
        <f>CustomerTransactionHistory!DA24</f>
        <v>0</v>
      </c>
      <c r="P26" s="30">
        <f>CustomerTransactionHistory!CZ24</f>
        <v>0</v>
      </c>
      <c r="Q26" s="30">
        <f t="shared" si="3"/>
        <v>0</v>
      </c>
      <c r="R26" s="31">
        <f>CustomerTransactionHistory!DB24</f>
        <v>0</v>
      </c>
      <c r="S26" s="38">
        <f>CustomerTransactionHistory!EB24</f>
        <v>0</v>
      </c>
      <c r="T26" s="39">
        <f>CustomerTransactionHistory!EA24</f>
        <v>0</v>
      </c>
      <c r="U26" s="39">
        <f t="shared" si="4"/>
        <v>0</v>
      </c>
      <c r="V26" s="40">
        <f>CustomerTransactionHistory!EC24</f>
        <v>0</v>
      </c>
      <c r="W26" s="29">
        <f>CustomerTransactionHistory!FC24</f>
        <v>0</v>
      </c>
      <c r="X26" s="30">
        <f>CustomerTransactionHistory!FB24</f>
        <v>0</v>
      </c>
      <c r="Y26" s="30">
        <f t="shared" si="5"/>
        <v>0</v>
      </c>
      <c r="Z26" s="31">
        <f>CustomerTransactionHistory!FD24</f>
        <v>0</v>
      </c>
      <c r="AA26" s="29">
        <f>CustomerTransactionHistory!GD24</f>
        <v>0</v>
      </c>
      <c r="AB26" s="30">
        <f>CustomerTransactionHistory!GC24</f>
        <v>0</v>
      </c>
      <c r="AC26" s="30">
        <f t="shared" si="6"/>
        <v>0</v>
      </c>
      <c r="AD26" s="31">
        <f>CustomerTransactionHistory!GE24</f>
        <v>0</v>
      </c>
      <c r="AE26" s="29">
        <f>CustomerTransactionHistory!HE24</f>
        <v>0</v>
      </c>
      <c r="AF26" s="30">
        <f>CustomerTransactionHistory!HD24</f>
        <v>0</v>
      </c>
      <c r="AG26" s="30">
        <f t="shared" si="7"/>
        <v>0</v>
      </c>
      <c r="AH26" s="31">
        <f>CustomerTransactionHistory!HF24</f>
        <v>0</v>
      </c>
      <c r="AI26" s="29">
        <f>CustomerTransactionHistory!IF24</f>
        <v>0</v>
      </c>
      <c r="AJ26" s="30">
        <f>CustomerTransactionHistory!IE24</f>
        <v>0</v>
      </c>
      <c r="AK26" s="30">
        <f t="shared" si="8"/>
        <v>0</v>
      </c>
      <c r="AL26" s="31">
        <f>CustomerTransactionHistory!IG24</f>
        <v>0</v>
      </c>
      <c r="AM26" s="29">
        <f>CustomerTransactionHistory!JG24</f>
        <v>0</v>
      </c>
      <c r="AN26" s="30">
        <f>CustomerTransactionHistory!JF24</f>
        <v>0</v>
      </c>
      <c r="AO26" s="30">
        <f t="shared" si="9"/>
        <v>0</v>
      </c>
      <c r="AP26" s="31">
        <f>CustomerTransactionHistory!JH24</f>
        <v>0</v>
      </c>
      <c r="AQ26" s="29">
        <f>CustomerTransactionHistory!KH24</f>
        <v>0</v>
      </c>
      <c r="AR26" s="30">
        <f>CustomerTransactionHistory!KG24</f>
        <v>0</v>
      </c>
      <c r="AS26" s="30">
        <f t="shared" si="10"/>
        <v>0</v>
      </c>
      <c r="AT26" s="31">
        <f>CustomerTransactionHistory!KI24</f>
        <v>0</v>
      </c>
      <c r="AU26" s="29">
        <f>CustomerTransactionHistory!LI24</f>
        <v>0</v>
      </c>
      <c r="AV26" s="30">
        <f>CustomerTransactionHistory!LH24</f>
        <v>0</v>
      </c>
      <c r="AW26" s="30">
        <f t="shared" si="11"/>
        <v>0</v>
      </c>
      <c r="AX26" s="31">
        <f>CustomerTransactionHistory!LJ24</f>
        <v>0</v>
      </c>
      <c r="AY26" s="38">
        <f>CustomerTransactionHistory!MJ24</f>
        <v>0</v>
      </c>
      <c r="AZ26" s="39">
        <f>CustomerTransactionHistory!MI24</f>
        <v>0</v>
      </c>
      <c r="BA26" s="39">
        <f t="shared" si="12"/>
        <v>0</v>
      </c>
      <c r="BB26" s="40">
        <f>CustomerTransactionHistory!MK24</f>
        <v>0</v>
      </c>
      <c r="BC26" s="29">
        <f>CustomerTransactionHistory!NK24</f>
        <v>0</v>
      </c>
      <c r="BD26" s="30">
        <f>CustomerTransactionHistory!NJ24</f>
        <v>0</v>
      </c>
      <c r="BE26" s="30">
        <f t="shared" si="13"/>
        <v>0</v>
      </c>
      <c r="BF26" s="31">
        <f>CustomerTransactionHistory!NL24</f>
        <v>0</v>
      </c>
      <c r="BG26" s="38">
        <f>CustomerTransactionHistory!OL24</f>
        <v>0</v>
      </c>
      <c r="BH26" s="39">
        <f>CustomerTransactionHistory!OK24</f>
        <v>0</v>
      </c>
      <c r="BI26" s="39">
        <f t="shared" si="14"/>
        <v>0</v>
      </c>
      <c r="BJ26" s="40">
        <f>CustomerTransactionHistory!OM24</f>
        <v>0</v>
      </c>
      <c r="BK26" s="29">
        <f>CustomerTransactionHistory!PM24</f>
        <v>0</v>
      </c>
      <c r="BL26" s="30">
        <f>CustomerTransactionHistory!PL24</f>
        <v>0</v>
      </c>
      <c r="BM26" s="30">
        <f t="shared" si="15"/>
        <v>0</v>
      </c>
      <c r="BN26" s="31">
        <f>CustomerTransactionHistory!PN24</f>
        <v>0</v>
      </c>
      <c r="BO26" s="29">
        <f>CustomerTransactionHistory!QN24</f>
        <v>0</v>
      </c>
      <c r="BP26" s="30">
        <f>CustomerTransactionHistory!QM24</f>
        <v>0</v>
      </c>
      <c r="BQ26" s="30">
        <f t="shared" si="16"/>
        <v>0</v>
      </c>
      <c r="BR26" s="31">
        <f>CustomerTransactionHistory!QO24</f>
        <v>0</v>
      </c>
      <c r="BS26" s="29">
        <f>CustomerTransactionHistory!RO24</f>
        <v>0</v>
      </c>
      <c r="BT26" s="30">
        <f>CustomerTransactionHistory!RN24</f>
        <v>0</v>
      </c>
      <c r="BU26" s="30">
        <f t="shared" si="17"/>
        <v>0</v>
      </c>
      <c r="BV26" s="31">
        <f>CustomerTransactionHistory!RP24</f>
        <v>0</v>
      </c>
      <c r="BW26" s="38">
        <f>CustomerTransactionHistory!TQ24</f>
        <v>0</v>
      </c>
      <c r="BX26" s="39">
        <f>CustomerTransactionHistory!TP24</f>
        <v>0</v>
      </c>
      <c r="BY26" s="39">
        <f t="shared" si="18"/>
        <v>0</v>
      </c>
      <c r="BZ26" s="40">
        <f>CustomerTransactionHistory!TR24</f>
        <v>0</v>
      </c>
      <c r="CA26" s="38">
        <f>CustomerTransactionHistory!UR24</f>
        <v>0</v>
      </c>
      <c r="CB26" s="39">
        <f>CustomerTransactionHistory!UQ24</f>
        <v>0</v>
      </c>
      <c r="CC26" s="39">
        <f t="shared" si="20"/>
        <v>0</v>
      </c>
      <c r="CD26" s="40">
        <f>CustomerTransactionHistory!US24</f>
        <v>0</v>
      </c>
      <c r="CE26" s="42">
        <f t="shared" si="21"/>
        <v>0</v>
      </c>
    </row>
    <row r="27" spans="1:83" ht="19.5" customHeight="1">
      <c r="A27" s="28">
        <f t="shared" si="19"/>
        <v>22</v>
      </c>
      <c r="B27" s="8">
        <f>Others!A23</f>
        <v>0</v>
      </c>
      <c r="C27" s="29">
        <f>CustomerTransactionHistory!X25</f>
        <v>0</v>
      </c>
      <c r="D27" s="30">
        <f>CustomerTransactionHistory!W25</f>
        <v>0</v>
      </c>
      <c r="E27" s="30">
        <f t="shared" si="0"/>
        <v>0</v>
      </c>
      <c r="F27" s="31">
        <f>CustomerTransactionHistory!Y25</f>
        <v>0</v>
      </c>
      <c r="G27" s="29">
        <f>CustomerTransactionHistory!AY25</f>
        <v>0</v>
      </c>
      <c r="H27" s="30">
        <f>CustomerTransactionHistory!AX25</f>
        <v>0</v>
      </c>
      <c r="I27" s="34">
        <f t="shared" si="1"/>
        <v>0</v>
      </c>
      <c r="J27" s="31">
        <f>CustomerTransactionHistory!AZ25</f>
        <v>0</v>
      </c>
      <c r="K27" s="29">
        <f>CustomerTransactionHistory!BZ25</f>
        <v>0</v>
      </c>
      <c r="L27" s="30">
        <f>CustomerTransactionHistory!BY25</f>
        <v>0</v>
      </c>
      <c r="M27" s="30">
        <f t="shared" si="2"/>
        <v>0</v>
      </c>
      <c r="N27" s="31">
        <f>CustomerTransactionHistory!CA25</f>
        <v>0</v>
      </c>
      <c r="O27" s="29">
        <f>CustomerTransactionHistory!DA25</f>
        <v>0</v>
      </c>
      <c r="P27" s="30">
        <f>CustomerTransactionHistory!CZ25</f>
        <v>0</v>
      </c>
      <c r="Q27" s="30">
        <f t="shared" si="3"/>
        <v>0</v>
      </c>
      <c r="R27" s="31">
        <f>CustomerTransactionHistory!DB25</f>
        <v>0</v>
      </c>
      <c r="S27" s="38">
        <f>CustomerTransactionHistory!EB25</f>
        <v>0</v>
      </c>
      <c r="T27" s="39">
        <f>CustomerTransactionHistory!EA25</f>
        <v>0</v>
      </c>
      <c r="U27" s="39">
        <f t="shared" si="4"/>
        <v>0</v>
      </c>
      <c r="V27" s="40">
        <f>CustomerTransactionHistory!EC25</f>
        <v>0</v>
      </c>
      <c r="W27" s="29">
        <f>CustomerTransactionHistory!FC25</f>
        <v>0</v>
      </c>
      <c r="X27" s="30">
        <f>CustomerTransactionHistory!FB25</f>
        <v>0</v>
      </c>
      <c r="Y27" s="30">
        <f t="shared" si="5"/>
        <v>0</v>
      </c>
      <c r="Z27" s="31">
        <f>CustomerTransactionHistory!FD25</f>
        <v>0</v>
      </c>
      <c r="AA27" s="29">
        <f>CustomerTransactionHistory!GD25</f>
        <v>0</v>
      </c>
      <c r="AB27" s="30">
        <f>CustomerTransactionHistory!GC25</f>
        <v>0</v>
      </c>
      <c r="AC27" s="30">
        <f t="shared" si="6"/>
        <v>0</v>
      </c>
      <c r="AD27" s="31">
        <f>CustomerTransactionHistory!GE25</f>
        <v>0</v>
      </c>
      <c r="AE27" s="29">
        <f>CustomerTransactionHistory!HE25</f>
        <v>0</v>
      </c>
      <c r="AF27" s="30">
        <f>CustomerTransactionHistory!HD25</f>
        <v>0</v>
      </c>
      <c r="AG27" s="30">
        <f t="shared" si="7"/>
        <v>0</v>
      </c>
      <c r="AH27" s="31">
        <f>CustomerTransactionHistory!HF25</f>
        <v>0</v>
      </c>
      <c r="AI27" s="29">
        <f>CustomerTransactionHistory!IF25</f>
        <v>0</v>
      </c>
      <c r="AJ27" s="30">
        <f>CustomerTransactionHistory!IE25</f>
        <v>0</v>
      </c>
      <c r="AK27" s="30">
        <f t="shared" si="8"/>
        <v>0</v>
      </c>
      <c r="AL27" s="31">
        <f>CustomerTransactionHistory!IG25</f>
        <v>0</v>
      </c>
      <c r="AM27" s="29">
        <f>CustomerTransactionHistory!JG25</f>
        <v>0</v>
      </c>
      <c r="AN27" s="30">
        <f>CustomerTransactionHistory!JF25</f>
        <v>0</v>
      </c>
      <c r="AO27" s="30">
        <f t="shared" si="9"/>
        <v>0</v>
      </c>
      <c r="AP27" s="31">
        <f>CustomerTransactionHistory!JH25</f>
        <v>0</v>
      </c>
      <c r="AQ27" s="29">
        <f>CustomerTransactionHistory!KH25</f>
        <v>0</v>
      </c>
      <c r="AR27" s="30">
        <f>CustomerTransactionHistory!KG25</f>
        <v>0</v>
      </c>
      <c r="AS27" s="30">
        <f t="shared" si="10"/>
        <v>0</v>
      </c>
      <c r="AT27" s="31">
        <f>CustomerTransactionHistory!KI25</f>
        <v>0</v>
      </c>
      <c r="AU27" s="29">
        <f>CustomerTransactionHistory!LI25</f>
        <v>0</v>
      </c>
      <c r="AV27" s="30">
        <f>CustomerTransactionHistory!LH25</f>
        <v>0</v>
      </c>
      <c r="AW27" s="30">
        <f t="shared" si="11"/>
        <v>0</v>
      </c>
      <c r="AX27" s="31">
        <f>CustomerTransactionHistory!LJ25</f>
        <v>0</v>
      </c>
      <c r="AY27" s="38">
        <f>CustomerTransactionHistory!MJ25</f>
        <v>0</v>
      </c>
      <c r="AZ27" s="39">
        <f>CustomerTransactionHistory!MI25</f>
        <v>0</v>
      </c>
      <c r="BA27" s="39">
        <f t="shared" si="12"/>
        <v>0</v>
      </c>
      <c r="BB27" s="40">
        <f>CustomerTransactionHistory!MK25</f>
        <v>0</v>
      </c>
      <c r="BC27" s="29">
        <f>CustomerTransactionHistory!NK25</f>
        <v>0</v>
      </c>
      <c r="BD27" s="30">
        <f>CustomerTransactionHistory!NJ25</f>
        <v>0</v>
      </c>
      <c r="BE27" s="30">
        <f t="shared" si="13"/>
        <v>0</v>
      </c>
      <c r="BF27" s="31">
        <f>CustomerTransactionHistory!NL25</f>
        <v>0</v>
      </c>
      <c r="BG27" s="38">
        <f>CustomerTransactionHistory!OL25</f>
        <v>0</v>
      </c>
      <c r="BH27" s="39">
        <f>CustomerTransactionHistory!OK25</f>
        <v>0</v>
      </c>
      <c r="BI27" s="39">
        <f t="shared" si="14"/>
        <v>0</v>
      </c>
      <c r="BJ27" s="40">
        <f>CustomerTransactionHistory!OM25</f>
        <v>0</v>
      </c>
      <c r="BK27" s="29">
        <f>CustomerTransactionHistory!PM25</f>
        <v>0</v>
      </c>
      <c r="BL27" s="30">
        <f>CustomerTransactionHistory!PL25</f>
        <v>0</v>
      </c>
      <c r="BM27" s="30">
        <f t="shared" si="15"/>
        <v>0</v>
      </c>
      <c r="BN27" s="31">
        <f>CustomerTransactionHistory!PN25</f>
        <v>0</v>
      </c>
      <c r="BO27" s="29">
        <f>CustomerTransactionHistory!QN25</f>
        <v>0</v>
      </c>
      <c r="BP27" s="30">
        <f>CustomerTransactionHistory!QM25</f>
        <v>0</v>
      </c>
      <c r="BQ27" s="30">
        <f t="shared" si="16"/>
        <v>0</v>
      </c>
      <c r="BR27" s="31">
        <f>CustomerTransactionHistory!QO25</f>
        <v>0</v>
      </c>
      <c r="BS27" s="29">
        <f>CustomerTransactionHistory!RO25</f>
        <v>0</v>
      </c>
      <c r="BT27" s="30">
        <f>CustomerTransactionHistory!RN25</f>
        <v>0</v>
      </c>
      <c r="BU27" s="30">
        <f t="shared" si="17"/>
        <v>0</v>
      </c>
      <c r="BV27" s="31">
        <f>CustomerTransactionHistory!RP25</f>
        <v>0</v>
      </c>
      <c r="BW27" s="38">
        <f>CustomerTransactionHistory!TQ25</f>
        <v>0</v>
      </c>
      <c r="BX27" s="39">
        <f>CustomerTransactionHistory!TP25</f>
        <v>0</v>
      </c>
      <c r="BY27" s="39">
        <f t="shared" si="18"/>
        <v>0</v>
      </c>
      <c r="BZ27" s="40">
        <f>CustomerTransactionHistory!TR25</f>
        <v>0</v>
      </c>
      <c r="CA27" s="38">
        <f>CustomerTransactionHistory!UR25</f>
        <v>0</v>
      </c>
      <c r="CB27" s="39">
        <f>CustomerTransactionHistory!UQ25</f>
        <v>0</v>
      </c>
      <c r="CC27" s="39">
        <f t="shared" si="20"/>
        <v>0</v>
      </c>
      <c r="CD27" s="40">
        <f>CustomerTransactionHistory!US25</f>
        <v>0</v>
      </c>
      <c r="CE27" s="42">
        <f t="shared" si="21"/>
        <v>0</v>
      </c>
    </row>
    <row r="28" spans="1:83" ht="19.5" customHeight="1">
      <c r="A28" s="28">
        <f t="shared" si="19"/>
        <v>23</v>
      </c>
      <c r="B28" s="8">
        <f>Others!A24</f>
        <v>0</v>
      </c>
      <c r="C28" s="29">
        <f>CustomerTransactionHistory!X26</f>
        <v>0</v>
      </c>
      <c r="D28" s="30">
        <f>CustomerTransactionHistory!W26</f>
        <v>0</v>
      </c>
      <c r="E28" s="30">
        <f t="shared" si="0"/>
        <v>0</v>
      </c>
      <c r="F28" s="31">
        <f>CustomerTransactionHistory!Y26</f>
        <v>0</v>
      </c>
      <c r="G28" s="29">
        <f>CustomerTransactionHistory!AY26</f>
        <v>0</v>
      </c>
      <c r="H28" s="30">
        <f>CustomerTransactionHistory!AX26</f>
        <v>0</v>
      </c>
      <c r="I28" s="34">
        <f t="shared" si="1"/>
        <v>0</v>
      </c>
      <c r="J28" s="31">
        <f>CustomerTransactionHistory!AZ26</f>
        <v>0</v>
      </c>
      <c r="K28" s="29">
        <f>CustomerTransactionHistory!BZ26</f>
        <v>0</v>
      </c>
      <c r="L28" s="30">
        <f>CustomerTransactionHistory!BY26</f>
        <v>0</v>
      </c>
      <c r="M28" s="30">
        <f t="shared" si="2"/>
        <v>0</v>
      </c>
      <c r="N28" s="31">
        <f>CustomerTransactionHistory!CA26</f>
        <v>0</v>
      </c>
      <c r="O28" s="29">
        <f>CustomerTransactionHistory!DA26</f>
        <v>0</v>
      </c>
      <c r="P28" s="30">
        <f>CustomerTransactionHistory!CZ26</f>
        <v>0</v>
      </c>
      <c r="Q28" s="30">
        <f t="shared" si="3"/>
        <v>0</v>
      </c>
      <c r="R28" s="31">
        <f>CustomerTransactionHistory!DB26</f>
        <v>0</v>
      </c>
      <c r="S28" s="38">
        <f>CustomerTransactionHistory!EB26</f>
        <v>0</v>
      </c>
      <c r="T28" s="39">
        <f>CustomerTransactionHistory!EA26</f>
        <v>0</v>
      </c>
      <c r="U28" s="39">
        <f t="shared" si="4"/>
        <v>0</v>
      </c>
      <c r="V28" s="40">
        <f>CustomerTransactionHistory!EC26</f>
        <v>0</v>
      </c>
      <c r="W28" s="29">
        <f>CustomerTransactionHistory!FC26</f>
        <v>0</v>
      </c>
      <c r="X28" s="30">
        <f>CustomerTransactionHistory!FB26</f>
        <v>0</v>
      </c>
      <c r="Y28" s="30">
        <f t="shared" si="5"/>
        <v>0</v>
      </c>
      <c r="Z28" s="31">
        <f>CustomerTransactionHistory!FD26</f>
        <v>0</v>
      </c>
      <c r="AA28" s="29">
        <f>CustomerTransactionHistory!GD26</f>
        <v>0</v>
      </c>
      <c r="AB28" s="30">
        <f>CustomerTransactionHistory!GC26</f>
        <v>0</v>
      </c>
      <c r="AC28" s="30">
        <f t="shared" si="6"/>
        <v>0</v>
      </c>
      <c r="AD28" s="31">
        <f>CustomerTransactionHistory!GE26</f>
        <v>0</v>
      </c>
      <c r="AE28" s="29">
        <f>CustomerTransactionHistory!HE26</f>
        <v>0</v>
      </c>
      <c r="AF28" s="30">
        <f>CustomerTransactionHistory!HD26</f>
        <v>0</v>
      </c>
      <c r="AG28" s="30">
        <f t="shared" si="7"/>
        <v>0</v>
      </c>
      <c r="AH28" s="31">
        <f>CustomerTransactionHistory!HF26</f>
        <v>0</v>
      </c>
      <c r="AI28" s="29">
        <f>CustomerTransactionHistory!IF26</f>
        <v>0</v>
      </c>
      <c r="AJ28" s="30">
        <f>CustomerTransactionHistory!IE26</f>
        <v>0</v>
      </c>
      <c r="AK28" s="30">
        <f t="shared" si="8"/>
        <v>0</v>
      </c>
      <c r="AL28" s="31">
        <f>CustomerTransactionHistory!IG26</f>
        <v>0</v>
      </c>
      <c r="AM28" s="29">
        <f>CustomerTransactionHistory!JG26</f>
        <v>0</v>
      </c>
      <c r="AN28" s="30">
        <f>CustomerTransactionHistory!JF26</f>
        <v>0</v>
      </c>
      <c r="AO28" s="30">
        <f t="shared" si="9"/>
        <v>0</v>
      </c>
      <c r="AP28" s="31">
        <f>CustomerTransactionHistory!JH26</f>
        <v>0</v>
      </c>
      <c r="AQ28" s="29">
        <f>CustomerTransactionHistory!KH26</f>
        <v>0</v>
      </c>
      <c r="AR28" s="30">
        <f>CustomerTransactionHistory!KG26</f>
        <v>0</v>
      </c>
      <c r="AS28" s="30">
        <f t="shared" si="10"/>
        <v>0</v>
      </c>
      <c r="AT28" s="31">
        <f>CustomerTransactionHistory!KI26</f>
        <v>0</v>
      </c>
      <c r="AU28" s="29">
        <f>CustomerTransactionHistory!LI26</f>
        <v>0</v>
      </c>
      <c r="AV28" s="30">
        <f>CustomerTransactionHistory!LH26</f>
        <v>0</v>
      </c>
      <c r="AW28" s="30">
        <f t="shared" si="11"/>
        <v>0</v>
      </c>
      <c r="AX28" s="31">
        <f>CustomerTransactionHistory!LJ26</f>
        <v>0</v>
      </c>
      <c r="AY28" s="38">
        <f>CustomerTransactionHistory!MJ26</f>
        <v>0</v>
      </c>
      <c r="AZ28" s="39">
        <f>CustomerTransactionHistory!MI26</f>
        <v>0</v>
      </c>
      <c r="BA28" s="39">
        <f t="shared" si="12"/>
        <v>0</v>
      </c>
      <c r="BB28" s="40">
        <f>CustomerTransactionHistory!MK26</f>
        <v>0</v>
      </c>
      <c r="BC28" s="29">
        <f>CustomerTransactionHistory!NK26</f>
        <v>0</v>
      </c>
      <c r="BD28" s="30">
        <f>CustomerTransactionHistory!NJ26</f>
        <v>0</v>
      </c>
      <c r="BE28" s="30">
        <f t="shared" si="13"/>
        <v>0</v>
      </c>
      <c r="BF28" s="31">
        <f>CustomerTransactionHistory!NL26</f>
        <v>0</v>
      </c>
      <c r="BG28" s="38">
        <f>CustomerTransactionHistory!OL26</f>
        <v>0</v>
      </c>
      <c r="BH28" s="39">
        <f>CustomerTransactionHistory!OK26</f>
        <v>0</v>
      </c>
      <c r="BI28" s="39">
        <f t="shared" si="14"/>
        <v>0</v>
      </c>
      <c r="BJ28" s="40">
        <f>CustomerTransactionHistory!OM26</f>
        <v>0</v>
      </c>
      <c r="BK28" s="29">
        <f>CustomerTransactionHistory!PM26</f>
        <v>0</v>
      </c>
      <c r="BL28" s="30">
        <f>CustomerTransactionHistory!PL26</f>
        <v>0</v>
      </c>
      <c r="BM28" s="30">
        <f t="shared" si="15"/>
        <v>0</v>
      </c>
      <c r="BN28" s="31">
        <f>CustomerTransactionHistory!PN26</f>
        <v>0</v>
      </c>
      <c r="BO28" s="29">
        <f>CustomerTransactionHistory!QN26</f>
        <v>0</v>
      </c>
      <c r="BP28" s="30">
        <f>CustomerTransactionHistory!QM26</f>
        <v>0</v>
      </c>
      <c r="BQ28" s="30">
        <f t="shared" si="16"/>
        <v>0</v>
      </c>
      <c r="BR28" s="31">
        <f>CustomerTransactionHistory!QO26</f>
        <v>0</v>
      </c>
      <c r="BS28" s="29">
        <f>CustomerTransactionHistory!RO26</f>
        <v>0</v>
      </c>
      <c r="BT28" s="30">
        <f>CustomerTransactionHistory!RN26</f>
        <v>0</v>
      </c>
      <c r="BU28" s="30">
        <f t="shared" si="17"/>
        <v>0</v>
      </c>
      <c r="BV28" s="31">
        <f>CustomerTransactionHistory!RP26</f>
        <v>0</v>
      </c>
      <c r="BW28" s="38">
        <f>CustomerTransactionHistory!TQ26</f>
        <v>0</v>
      </c>
      <c r="BX28" s="39">
        <f>CustomerTransactionHistory!TP26</f>
        <v>0</v>
      </c>
      <c r="BY28" s="39">
        <f t="shared" si="18"/>
        <v>0</v>
      </c>
      <c r="BZ28" s="40">
        <f>CustomerTransactionHistory!TR26</f>
        <v>0</v>
      </c>
      <c r="CA28" s="38">
        <f>CustomerTransactionHistory!UR26</f>
        <v>0</v>
      </c>
      <c r="CB28" s="39">
        <f>CustomerTransactionHistory!UQ26</f>
        <v>0</v>
      </c>
      <c r="CC28" s="39">
        <f t="shared" si="20"/>
        <v>0</v>
      </c>
      <c r="CD28" s="40">
        <f>CustomerTransactionHistory!US26</f>
        <v>0</v>
      </c>
      <c r="CE28" s="42">
        <f t="shared" si="21"/>
        <v>0</v>
      </c>
    </row>
  </sheetData>
  <mergeCells count="22">
    <mergeCell ref="CE4:CE5"/>
    <mergeCell ref="A4:B5"/>
    <mergeCell ref="BK4:BN4"/>
    <mergeCell ref="BO4:BR4"/>
    <mergeCell ref="BS4:BV4"/>
    <mergeCell ref="BW4:BZ4"/>
    <mergeCell ref="CA4:CD4"/>
    <mergeCell ref="AQ4:AT4"/>
    <mergeCell ref="AU4:AX4"/>
    <mergeCell ref="AY4:BB4"/>
    <mergeCell ref="BC4:BF4"/>
    <mergeCell ref="BG4:BJ4"/>
    <mergeCell ref="W4:Z4"/>
    <mergeCell ref="AA4:AD4"/>
    <mergeCell ref="AE4:AH4"/>
    <mergeCell ref="AI4:AL4"/>
    <mergeCell ref="AM4:AP4"/>
    <mergeCell ref="C4:F4"/>
    <mergeCell ref="G4:J4"/>
    <mergeCell ref="K4:N4"/>
    <mergeCell ref="O4:R4"/>
    <mergeCell ref="S4:V4"/>
  </mergeCells>
  <pageMargins left="0.75" right="0.75" top="1" bottom="1" header="0.51180555555555596" footer="0.51180555555555596"/>
  <pageSetup paperSize="9"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W28"/>
  <sheetViews>
    <sheetView zoomScale="90" zoomScaleNormal="90" workbookViewId="0">
      <selection activeCell="B5" sqref="B5:B27"/>
    </sheetView>
  </sheetViews>
  <sheetFormatPr defaultColWidth="9" defaultRowHeight="11.25"/>
  <cols>
    <col min="1" max="1" customWidth="true" style="1" width="3.75" collapsed="false"/>
    <col min="2" max="2" customWidth="true" style="2" width="11.5" collapsed="false"/>
    <col min="3" max="3" customWidth="true" style="3" width="9.125" collapsed="false"/>
    <col min="4" max="4" customWidth="true" style="1" width="9.125" collapsed="false"/>
    <col min="5" max="5" customWidth="true" style="1" width="10.0" collapsed="false"/>
    <col min="6" max="6" customWidth="true" style="1" width="9.125" collapsed="false"/>
    <col min="7" max="8" customWidth="true" style="1" width="8.75" collapsed="false"/>
    <col min="9" max="9" customWidth="true" style="1" width="8.875" collapsed="false"/>
    <col min="10" max="10" customWidth="true" style="1" width="8.75" collapsed="false"/>
    <col min="11" max="12" customWidth="true" style="1" width="9.125" collapsed="false"/>
    <col min="13" max="13" customWidth="true" style="1" width="9.0" collapsed="false"/>
    <col min="14" max="14" customWidth="true" style="1" width="8.875" collapsed="false"/>
    <col min="15" max="15" customWidth="true" style="1" width="9.125" collapsed="false"/>
    <col min="16" max="16" customWidth="true" style="1" width="9.0" collapsed="false"/>
    <col min="17" max="17" customWidth="true" style="1" width="9.25" collapsed="false"/>
    <col min="18" max="19" customWidth="true" style="1" width="8.875" collapsed="false"/>
    <col min="20" max="20" customWidth="true" style="1" width="9.125" collapsed="false"/>
    <col min="21" max="21" customWidth="true" style="1" width="10.0" collapsed="false"/>
    <col min="22" max="22" customWidth="true" style="1" width="8.875" collapsed="false"/>
    <col min="23" max="23" customWidth="true" style="1" width="10.0" collapsed="false"/>
    <col min="24" max="16384" style="1" width="9.0" collapsed="false"/>
  </cols>
  <sheetData>
    <row r="2" spans="1:23">
      <c r="A2" s="1" t="s">
        <v>104</v>
      </c>
    </row>
    <row r="4" spans="1:23" ht="11.45" customHeight="1">
      <c r="A4" s="420"/>
      <c r="B4" s="439"/>
      <c r="C4" s="4" t="s">
        <v>66</v>
      </c>
      <c r="D4" s="5" t="s">
        <v>67</v>
      </c>
      <c r="E4" s="6" t="s">
        <v>68</v>
      </c>
      <c r="F4" s="6" t="s">
        <v>69</v>
      </c>
      <c r="G4" s="5" t="s">
        <v>70</v>
      </c>
      <c r="H4" s="6" t="s">
        <v>71</v>
      </c>
      <c r="I4" s="6" t="s">
        <v>72</v>
      </c>
      <c r="J4" s="6" t="s">
        <v>73</v>
      </c>
      <c r="K4" s="5" t="s">
        <v>74</v>
      </c>
      <c r="L4" s="6" t="s">
        <v>75</v>
      </c>
      <c r="M4" s="5" t="s">
        <v>76</v>
      </c>
      <c r="N4" s="6" t="s">
        <v>77</v>
      </c>
      <c r="O4" s="6" t="s">
        <v>78</v>
      </c>
      <c r="P4" s="6" t="s">
        <v>79</v>
      </c>
      <c r="Q4" s="6" t="s">
        <v>80</v>
      </c>
      <c r="R4" s="6" t="s">
        <v>81</v>
      </c>
      <c r="S4" s="6" t="s">
        <v>82</v>
      </c>
      <c r="T4" s="6" t="s">
        <v>83</v>
      </c>
      <c r="U4" s="6" t="s">
        <v>84</v>
      </c>
      <c r="V4" s="4" t="s">
        <v>85</v>
      </c>
      <c r="W4" s="13" t="s">
        <v>86</v>
      </c>
    </row>
    <row r="5" spans="1:23" ht="18.75" customHeight="1">
      <c r="A5" s="7">
        <v>1</v>
      </c>
      <c r="B5" s="8">
        <f>Others!A2</f>
        <v>0</v>
      </c>
      <c r="C5" s="9">
        <f>book_pnl_fx!C3</f>
        <v>0</v>
      </c>
      <c r="D5" s="9">
        <f>book_pnl_fx!F3</f>
        <v>0</v>
      </c>
      <c r="E5" s="9">
        <f>book_pnl_fx!I3</f>
        <v>0</v>
      </c>
      <c r="F5" s="9">
        <f>book_pnl_fx!L3</f>
        <v>0</v>
      </c>
      <c r="G5" s="9">
        <f>book_pnl_fx!O3</f>
        <v>0</v>
      </c>
      <c r="H5" s="9">
        <f>book_pnl_fx!R3</f>
        <v>0</v>
      </c>
      <c r="I5" s="9">
        <f>book_pnl_fx!U3</f>
        <v>0</v>
      </c>
      <c r="J5" s="9">
        <f>book_pnl_fx!X3</f>
        <v>0</v>
      </c>
      <c r="K5" s="9">
        <f>book_pnl_fx!AG3</f>
        <v>0</v>
      </c>
      <c r="L5" s="9">
        <f>book_pnl_fx!AJ3</f>
        <v>0</v>
      </c>
      <c r="M5" s="9">
        <f>book_pnl_fx!AM3</f>
        <v>0</v>
      </c>
      <c r="N5" s="9">
        <f>book_pnl_fx!AP3</f>
        <v>0</v>
      </c>
      <c r="O5" s="9">
        <f>book_pnl_fx!AS3</f>
        <v>0</v>
      </c>
      <c r="P5" s="9">
        <f>book_pnl_fx!AV3</f>
        <v>0</v>
      </c>
      <c r="Q5" s="9">
        <f>book_pnl_fx!AY3</f>
        <v>0</v>
      </c>
      <c r="R5" s="9">
        <f>book_pnl_fx!BB3</f>
        <v>0</v>
      </c>
      <c r="S5" s="9">
        <f>book_pnl_fx!BE3</f>
        <v>0</v>
      </c>
      <c r="T5" s="9">
        <f>book_pnl_fx!BH3</f>
        <v>0</v>
      </c>
      <c r="U5" s="9">
        <f>book_pnl_fx!AA3</f>
        <v>0</v>
      </c>
      <c r="V5" s="14">
        <f>book_pnl_fx!AD3</f>
        <v>0</v>
      </c>
      <c r="W5" s="15">
        <f>SUM(C5:V5)</f>
        <v>0</v>
      </c>
    </row>
    <row r="6" spans="1:23" ht="18.75" customHeight="1">
      <c r="A6" s="10">
        <v>2</v>
      </c>
      <c r="B6" s="8">
        <f>Others!A3</f>
        <v>0</v>
      </c>
      <c r="C6" s="11">
        <f>book_pnl_fx!C4</f>
        <v>0</v>
      </c>
      <c r="D6" s="11">
        <f>book_pnl_fx!F4</f>
        <v>0</v>
      </c>
      <c r="E6" s="11">
        <f>book_pnl_fx!I4</f>
        <v>0</v>
      </c>
      <c r="F6" s="11">
        <f>book_pnl_fx!L4</f>
        <v>0</v>
      </c>
      <c r="G6" s="11">
        <f>book_pnl_fx!O4</f>
        <v>0</v>
      </c>
      <c r="H6" s="11">
        <f>book_pnl_fx!R4</f>
        <v>0</v>
      </c>
      <c r="I6" s="11">
        <f>book_pnl_fx!U4</f>
        <v>0</v>
      </c>
      <c r="J6" s="11">
        <f>book_pnl_fx!X4</f>
        <v>0</v>
      </c>
      <c r="K6" s="11">
        <f>book_pnl_fx!AG4</f>
        <v>0</v>
      </c>
      <c r="L6" s="11">
        <f>book_pnl_fx!AJ4</f>
        <v>0</v>
      </c>
      <c r="M6" s="11">
        <f>book_pnl_fx!AM4</f>
        <v>0</v>
      </c>
      <c r="N6" s="11">
        <f>book_pnl_fx!AP4</f>
        <v>0</v>
      </c>
      <c r="O6" s="11">
        <f>book_pnl_fx!AS4</f>
        <v>0</v>
      </c>
      <c r="P6" s="11">
        <f>book_pnl_fx!AV4</f>
        <v>0</v>
      </c>
      <c r="Q6" s="11">
        <f>book_pnl_fx!AY4</f>
        <v>0</v>
      </c>
      <c r="R6" s="11">
        <f>book_pnl_fx!BB4</f>
        <v>0</v>
      </c>
      <c r="S6" s="11">
        <f>book_pnl_fx!BE4</f>
        <v>0</v>
      </c>
      <c r="T6" s="11">
        <f>book_pnl_fx!BH4</f>
        <v>0</v>
      </c>
      <c r="U6" s="11">
        <f>book_pnl_fx!AA4</f>
        <v>0</v>
      </c>
      <c r="V6" s="16">
        <f>book_pnl_fx!AD4</f>
        <v>0</v>
      </c>
      <c r="W6" s="15">
        <f t="shared" ref="W6:W27" si="0">SUM(C6:V6)</f>
        <v>0</v>
      </c>
    </row>
    <row r="7" spans="1:23" ht="18.75" customHeight="1">
      <c r="A7" s="10">
        <v>3</v>
      </c>
      <c r="B7" s="8">
        <f>Others!A4</f>
        <v>0</v>
      </c>
      <c r="C7" s="11">
        <f>book_pnl_fx!C5</f>
        <v>0</v>
      </c>
      <c r="D7" s="11">
        <f>book_pnl_fx!F5</f>
        <v>0</v>
      </c>
      <c r="E7" s="11">
        <f>book_pnl_fx!I5</f>
        <v>0</v>
      </c>
      <c r="F7" s="11">
        <f>book_pnl_fx!L5</f>
        <v>0</v>
      </c>
      <c r="G7" s="11">
        <f>book_pnl_fx!O5</f>
        <v>0</v>
      </c>
      <c r="H7" s="11">
        <f>book_pnl_fx!R5</f>
        <v>0</v>
      </c>
      <c r="I7" s="11">
        <f>book_pnl_fx!U5</f>
        <v>0</v>
      </c>
      <c r="J7" s="11">
        <f>book_pnl_fx!X5</f>
        <v>0</v>
      </c>
      <c r="K7" s="11">
        <f>book_pnl_fx!AG5</f>
        <v>0</v>
      </c>
      <c r="L7" s="11">
        <f>book_pnl_fx!AJ5</f>
        <v>0</v>
      </c>
      <c r="M7" s="11">
        <f>book_pnl_fx!AM5</f>
        <v>0</v>
      </c>
      <c r="N7" s="11">
        <f>book_pnl_fx!AP5</f>
        <v>0</v>
      </c>
      <c r="O7" s="11">
        <f>book_pnl_fx!AS5</f>
        <v>0</v>
      </c>
      <c r="P7" s="11">
        <f>book_pnl_fx!AV5</f>
        <v>0</v>
      </c>
      <c r="Q7" s="11">
        <f>book_pnl_fx!AY5</f>
        <v>0</v>
      </c>
      <c r="R7" s="11">
        <f>book_pnl_fx!BB5</f>
        <v>0</v>
      </c>
      <c r="S7" s="11">
        <f>book_pnl_fx!BE5</f>
        <v>0</v>
      </c>
      <c r="T7" s="11">
        <f>book_pnl_fx!BH5</f>
        <v>0</v>
      </c>
      <c r="U7" s="11">
        <f>book_pnl_fx!AA5</f>
        <v>0</v>
      </c>
      <c r="V7" s="16">
        <f>book_pnl_fx!AD5</f>
        <v>0</v>
      </c>
      <c r="W7" s="15">
        <f t="shared" si="0"/>
        <v>0</v>
      </c>
    </row>
    <row r="8" spans="1:23" ht="18.75" customHeight="1">
      <c r="A8" s="10">
        <v>4</v>
      </c>
      <c r="B8" s="8">
        <f>Others!A5</f>
        <v>0</v>
      </c>
      <c r="C8" s="11">
        <f>book_pnl_fx!C6</f>
        <v>0</v>
      </c>
      <c r="D8" s="11">
        <f>book_pnl_fx!F6</f>
        <v>0</v>
      </c>
      <c r="E8" s="11">
        <f>book_pnl_fx!I6</f>
        <v>0</v>
      </c>
      <c r="F8" s="11">
        <f>book_pnl_fx!L6</f>
        <v>0</v>
      </c>
      <c r="G8" s="11">
        <f>book_pnl_fx!O6</f>
        <v>0</v>
      </c>
      <c r="H8" s="11">
        <f>book_pnl_fx!R6</f>
        <v>0</v>
      </c>
      <c r="I8" s="11">
        <f>book_pnl_fx!U6</f>
        <v>0</v>
      </c>
      <c r="J8" s="11">
        <f>book_pnl_fx!X6</f>
        <v>0</v>
      </c>
      <c r="K8" s="11">
        <f>book_pnl_fx!AG6</f>
        <v>0</v>
      </c>
      <c r="L8" s="11">
        <f>book_pnl_fx!AJ6</f>
        <v>0</v>
      </c>
      <c r="M8" s="11">
        <f>book_pnl_fx!AM6</f>
        <v>0</v>
      </c>
      <c r="N8" s="11">
        <f>book_pnl_fx!AP6</f>
        <v>0</v>
      </c>
      <c r="O8" s="11">
        <f>book_pnl_fx!AS6</f>
        <v>0</v>
      </c>
      <c r="P8" s="11">
        <f>book_pnl_fx!AV6</f>
        <v>0</v>
      </c>
      <c r="Q8" s="11">
        <f>book_pnl_fx!AY6</f>
        <v>0</v>
      </c>
      <c r="R8" s="11">
        <f>book_pnl_fx!BB6</f>
        <v>0</v>
      </c>
      <c r="S8" s="11">
        <f>book_pnl_fx!BE6</f>
        <v>0</v>
      </c>
      <c r="T8" s="11">
        <f>book_pnl_fx!BH6</f>
        <v>0</v>
      </c>
      <c r="U8" s="11">
        <f>book_pnl_fx!AA6</f>
        <v>0</v>
      </c>
      <c r="V8" s="16">
        <f>book_pnl_fx!AD6</f>
        <v>0</v>
      </c>
      <c r="W8" s="15">
        <f t="shared" si="0"/>
        <v>0</v>
      </c>
    </row>
    <row r="9" spans="1:23" ht="18.75" customHeight="1">
      <c r="A9" s="10">
        <v>5</v>
      </c>
      <c r="B9" s="8">
        <f>Others!A6</f>
        <v>0</v>
      </c>
      <c r="C9" s="11">
        <f>book_pnl_fx!C7</f>
        <v>0</v>
      </c>
      <c r="D9" s="11">
        <f>book_pnl_fx!F7</f>
        <v>0</v>
      </c>
      <c r="E9" s="11">
        <f>book_pnl_fx!I7</f>
        <v>0</v>
      </c>
      <c r="F9" s="11">
        <f>book_pnl_fx!L7</f>
        <v>0</v>
      </c>
      <c r="G9" s="11">
        <f>book_pnl_fx!O7</f>
        <v>0</v>
      </c>
      <c r="H9" s="11">
        <f>book_pnl_fx!R7</f>
        <v>0</v>
      </c>
      <c r="I9" s="11">
        <f>book_pnl_fx!U7</f>
        <v>0</v>
      </c>
      <c r="J9" s="11">
        <f>book_pnl_fx!X7</f>
        <v>0</v>
      </c>
      <c r="K9" s="11">
        <f>book_pnl_fx!AG7</f>
        <v>0</v>
      </c>
      <c r="L9" s="11">
        <f>book_pnl_fx!AJ7</f>
        <v>0</v>
      </c>
      <c r="M9" s="11">
        <f>book_pnl_fx!AM7</f>
        <v>0</v>
      </c>
      <c r="N9" s="11">
        <f>book_pnl_fx!AP7</f>
        <v>0</v>
      </c>
      <c r="O9" s="11">
        <f>book_pnl_fx!AS7</f>
        <v>0</v>
      </c>
      <c r="P9" s="11">
        <f>book_pnl_fx!AV7</f>
        <v>0</v>
      </c>
      <c r="Q9" s="11">
        <f>book_pnl_fx!AY7</f>
        <v>0</v>
      </c>
      <c r="R9" s="11">
        <f>book_pnl_fx!BB7</f>
        <v>0</v>
      </c>
      <c r="S9" s="11">
        <f>book_pnl_fx!BE7</f>
        <v>0</v>
      </c>
      <c r="T9" s="11">
        <f>book_pnl_fx!BH7</f>
        <v>0</v>
      </c>
      <c r="U9" s="11">
        <f>book_pnl_fx!AA7</f>
        <v>0</v>
      </c>
      <c r="V9" s="16">
        <f>book_pnl_fx!AD7</f>
        <v>0</v>
      </c>
      <c r="W9" s="15">
        <f t="shared" si="0"/>
        <v>0</v>
      </c>
    </row>
    <row r="10" spans="1:23" ht="18.75" customHeight="1">
      <c r="A10" s="10">
        <v>6</v>
      </c>
      <c r="B10" s="8">
        <f>Others!A7</f>
        <v>0</v>
      </c>
      <c r="C10" s="11">
        <f>book_pnl_fx!C8</f>
        <v>0</v>
      </c>
      <c r="D10" s="11">
        <f>book_pnl_fx!F8</f>
        <v>0</v>
      </c>
      <c r="E10" s="11">
        <f>book_pnl_fx!I8</f>
        <v>0</v>
      </c>
      <c r="F10" s="11">
        <f>book_pnl_fx!L8</f>
        <v>0</v>
      </c>
      <c r="G10" s="11">
        <f>book_pnl_fx!O8</f>
        <v>0</v>
      </c>
      <c r="H10" s="11">
        <f>book_pnl_fx!R8</f>
        <v>0</v>
      </c>
      <c r="I10" s="11">
        <f>book_pnl_fx!U8</f>
        <v>0</v>
      </c>
      <c r="J10" s="11">
        <f>book_pnl_fx!X8</f>
        <v>0</v>
      </c>
      <c r="K10" s="11">
        <f>book_pnl_fx!AG8</f>
        <v>0</v>
      </c>
      <c r="L10" s="11">
        <f>book_pnl_fx!AJ8</f>
        <v>0</v>
      </c>
      <c r="M10" s="11">
        <f>book_pnl_fx!AM8</f>
        <v>0</v>
      </c>
      <c r="N10" s="11">
        <f>book_pnl_fx!AP8</f>
        <v>0</v>
      </c>
      <c r="O10" s="11">
        <f>book_pnl_fx!AS8</f>
        <v>0</v>
      </c>
      <c r="P10" s="11">
        <f>book_pnl_fx!AV8</f>
        <v>0</v>
      </c>
      <c r="Q10" s="11">
        <f>book_pnl_fx!AY8</f>
        <v>0</v>
      </c>
      <c r="R10" s="11">
        <f>book_pnl_fx!BB8</f>
        <v>0</v>
      </c>
      <c r="S10" s="11">
        <f>book_pnl_fx!BE8</f>
        <v>0</v>
      </c>
      <c r="T10" s="11">
        <f>book_pnl_fx!BH8</f>
        <v>0</v>
      </c>
      <c r="U10" s="11">
        <f>book_pnl_fx!AA8</f>
        <v>0</v>
      </c>
      <c r="V10" s="16">
        <f>book_pnl_fx!AD8</f>
        <v>0</v>
      </c>
      <c r="W10" s="15">
        <f t="shared" si="0"/>
        <v>0</v>
      </c>
    </row>
    <row r="11" spans="1:23" ht="18.75" customHeight="1">
      <c r="A11" s="10">
        <v>7</v>
      </c>
      <c r="B11" s="8">
        <f>Others!A8</f>
        <v>0</v>
      </c>
      <c r="C11" s="11">
        <f>book_pnl_fx!C9</f>
        <v>0</v>
      </c>
      <c r="D11" s="11">
        <f>book_pnl_fx!F9</f>
        <v>0</v>
      </c>
      <c r="E11" s="11">
        <f>book_pnl_fx!I9</f>
        <v>0</v>
      </c>
      <c r="F11" s="11">
        <f>book_pnl_fx!L9</f>
        <v>0</v>
      </c>
      <c r="G11" s="11">
        <f>book_pnl_fx!O9</f>
        <v>0</v>
      </c>
      <c r="H11" s="11">
        <f>book_pnl_fx!R9</f>
        <v>0</v>
      </c>
      <c r="I11" s="11">
        <f>book_pnl_fx!U9</f>
        <v>0</v>
      </c>
      <c r="J11" s="11">
        <f>book_pnl_fx!X9</f>
        <v>0</v>
      </c>
      <c r="K11" s="11">
        <f>book_pnl_fx!AG9</f>
        <v>0</v>
      </c>
      <c r="L11" s="11">
        <f>book_pnl_fx!AJ9</f>
        <v>0</v>
      </c>
      <c r="M11" s="11">
        <f>book_pnl_fx!AM9</f>
        <v>0</v>
      </c>
      <c r="N11" s="11">
        <f>book_pnl_fx!AP9</f>
        <v>0</v>
      </c>
      <c r="O11" s="11">
        <f>book_pnl_fx!AS9</f>
        <v>0</v>
      </c>
      <c r="P11" s="11">
        <f>book_pnl_fx!AV9</f>
        <v>0</v>
      </c>
      <c r="Q11" s="11">
        <f>book_pnl_fx!AY9</f>
        <v>0</v>
      </c>
      <c r="R11" s="11">
        <f>book_pnl_fx!BB9</f>
        <v>0</v>
      </c>
      <c r="S11" s="11">
        <f>book_pnl_fx!BE9</f>
        <v>0</v>
      </c>
      <c r="T11" s="11">
        <f>book_pnl_fx!BH9</f>
        <v>0</v>
      </c>
      <c r="U11" s="11">
        <f>book_pnl_fx!AA9</f>
        <v>0</v>
      </c>
      <c r="V11" s="16">
        <f>book_pnl_fx!AD9</f>
        <v>0</v>
      </c>
      <c r="W11" s="15">
        <f t="shared" si="0"/>
        <v>0</v>
      </c>
    </row>
    <row r="12" spans="1:23" ht="18.75" customHeight="1">
      <c r="A12" s="10">
        <v>8</v>
      </c>
      <c r="B12" s="8">
        <f>Others!A9</f>
        <v>0</v>
      </c>
      <c r="C12" s="11">
        <f>book_pnl_fx!C10</f>
        <v>0</v>
      </c>
      <c r="D12" s="11">
        <f>book_pnl_fx!F10</f>
        <v>0</v>
      </c>
      <c r="E12" s="11">
        <f>book_pnl_fx!I10</f>
        <v>0</v>
      </c>
      <c r="F12" s="11">
        <f>book_pnl_fx!L10</f>
        <v>0</v>
      </c>
      <c r="G12" s="11">
        <f>book_pnl_fx!O10</f>
        <v>0</v>
      </c>
      <c r="H12" s="11">
        <f>book_pnl_fx!R10</f>
        <v>0</v>
      </c>
      <c r="I12" s="11">
        <f>book_pnl_fx!U10</f>
        <v>0</v>
      </c>
      <c r="J12" s="11">
        <f>book_pnl_fx!X10</f>
        <v>0</v>
      </c>
      <c r="K12" s="11">
        <f>book_pnl_fx!AG10</f>
        <v>0</v>
      </c>
      <c r="L12" s="11">
        <f>book_pnl_fx!AJ10</f>
        <v>0</v>
      </c>
      <c r="M12" s="11">
        <f>book_pnl_fx!AM10</f>
        <v>0</v>
      </c>
      <c r="N12" s="11">
        <f>book_pnl_fx!AP10</f>
        <v>0</v>
      </c>
      <c r="O12" s="11">
        <f>book_pnl_fx!AS10</f>
        <v>0</v>
      </c>
      <c r="P12" s="11">
        <f>book_pnl_fx!AV10</f>
        <v>0</v>
      </c>
      <c r="Q12" s="11">
        <f>book_pnl_fx!AY10</f>
        <v>0</v>
      </c>
      <c r="R12" s="11">
        <f>book_pnl_fx!BB10</f>
        <v>0</v>
      </c>
      <c r="S12" s="11">
        <f>book_pnl_fx!BE10</f>
        <v>0</v>
      </c>
      <c r="T12" s="11">
        <f>book_pnl_fx!BH10</f>
        <v>0</v>
      </c>
      <c r="U12" s="11">
        <f>book_pnl_fx!AA10</f>
        <v>0</v>
      </c>
      <c r="V12" s="16">
        <f>book_pnl_fx!AD10</f>
        <v>0</v>
      </c>
      <c r="W12" s="15">
        <f t="shared" si="0"/>
        <v>0</v>
      </c>
    </row>
    <row r="13" spans="1:23" ht="18.75" customHeight="1">
      <c r="A13" s="10">
        <v>9</v>
      </c>
      <c r="B13" s="8">
        <f>Others!A10</f>
        <v>0</v>
      </c>
      <c r="C13" s="11">
        <f>book_pnl_fx!C11</f>
        <v>0</v>
      </c>
      <c r="D13" s="11">
        <f>book_pnl_fx!F11</f>
        <v>0</v>
      </c>
      <c r="E13" s="11">
        <f>book_pnl_fx!I11</f>
        <v>0</v>
      </c>
      <c r="F13" s="11">
        <f>book_pnl_fx!L11</f>
        <v>0</v>
      </c>
      <c r="G13" s="11">
        <f>book_pnl_fx!O11</f>
        <v>0</v>
      </c>
      <c r="H13" s="11">
        <f>book_pnl_fx!R11</f>
        <v>0</v>
      </c>
      <c r="I13" s="11">
        <f>book_pnl_fx!U11</f>
        <v>0</v>
      </c>
      <c r="J13" s="11">
        <f>book_pnl_fx!X11</f>
        <v>0</v>
      </c>
      <c r="K13" s="11">
        <f>book_pnl_fx!AG11</f>
        <v>0</v>
      </c>
      <c r="L13" s="11">
        <f>book_pnl_fx!AJ11</f>
        <v>0</v>
      </c>
      <c r="M13" s="11">
        <f>book_pnl_fx!AM11</f>
        <v>0</v>
      </c>
      <c r="N13" s="11">
        <f>book_pnl_fx!AP11</f>
        <v>0</v>
      </c>
      <c r="O13" s="11">
        <f>book_pnl_fx!AS11</f>
        <v>0</v>
      </c>
      <c r="P13" s="11">
        <f>book_pnl_fx!AV11</f>
        <v>0</v>
      </c>
      <c r="Q13" s="11">
        <f>book_pnl_fx!AY11</f>
        <v>0</v>
      </c>
      <c r="R13" s="11">
        <f>book_pnl_fx!BB11</f>
        <v>0</v>
      </c>
      <c r="S13" s="11">
        <f>book_pnl_fx!BE11</f>
        <v>0</v>
      </c>
      <c r="T13" s="11">
        <f>book_pnl_fx!BH11</f>
        <v>0</v>
      </c>
      <c r="U13" s="11">
        <f>book_pnl_fx!AA11</f>
        <v>0</v>
      </c>
      <c r="V13" s="16">
        <f>book_pnl_fx!AD11</f>
        <v>0</v>
      </c>
      <c r="W13" s="15">
        <f t="shared" si="0"/>
        <v>0</v>
      </c>
    </row>
    <row r="14" spans="1:23" ht="18.75" customHeight="1">
      <c r="A14" s="10">
        <v>10</v>
      </c>
      <c r="B14" s="8">
        <f>Others!A11</f>
        <v>0</v>
      </c>
      <c r="C14" s="11">
        <f>book_pnl_fx!C12</f>
        <v>0</v>
      </c>
      <c r="D14" s="11">
        <f>book_pnl_fx!F12</f>
        <v>0</v>
      </c>
      <c r="E14" s="11">
        <f>book_pnl_fx!I12</f>
        <v>0</v>
      </c>
      <c r="F14" s="11">
        <f>book_pnl_fx!L12</f>
        <v>0</v>
      </c>
      <c r="G14" s="11">
        <f>book_pnl_fx!O12</f>
        <v>0</v>
      </c>
      <c r="H14" s="11">
        <f>book_pnl_fx!R12</f>
        <v>0</v>
      </c>
      <c r="I14" s="11">
        <f>book_pnl_fx!U12</f>
        <v>0</v>
      </c>
      <c r="J14" s="11">
        <f>book_pnl_fx!X12</f>
        <v>0</v>
      </c>
      <c r="K14" s="11">
        <f>book_pnl_fx!AG12</f>
        <v>0</v>
      </c>
      <c r="L14" s="11">
        <f>book_pnl_fx!AJ12</f>
        <v>0</v>
      </c>
      <c r="M14" s="11">
        <f>book_pnl_fx!AM12</f>
        <v>0</v>
      </c>
      <c r="N14" s="11">
        <f>book_pnl_fx!AP12</f>
        <v>0</v>
      </c>
      <c r="O14" s="11">
        <f>book_pnl_fx!AS12</f>
        <v>0</v>
      </c>
      <c r="P14" s="11">
        <f>book_pnl_fx!AV12</f>
        <v>0</v>
      </c>
      <c r="Q14" s="11">
        <f>book_pnl_fx!AY12</f>
        <v>0</v>
      </c>
      <c r="R14" s="11">
        <f>book_pnl_fx!BB12</f>
        <v>0</v>
      </c>
      <c r="S14" s="11">
        <f>book_pnl_fx!BE12</f>
        <v>0</v>
      </c>
      <c r="T14" s="11">
        <f>book_pnl_fx!BH12</f>
        <v>0</v>
      </c>
      <c r="U14" s="11">
        <f>book_pnl_fx!AA12</f>
        <v>0</v>
      </c>
      <c r="V14" s="16">
        <f>book_pnl_fx!AD12</f>
        <v>0</v>
      </c>
      <c r="W14" s="15">
        <f t="shared" si="0"/>
        <v>0</v>
      </c>
    </row>
    <row r="15" spans="1:23" ht="18.75" customHeight="1">
      <c r="A15" s="10">
        <v>11</v>
      </c>
      <c r="B15" s="8">
        <f>Others!A12</f>
        <v>0</v>
      </c>
      <c r="C15" s="11">
        <f>book_pnl_fx!C13</f>
        <v>0</v>
      </c>
      <c r="D15" s="11">
        <f>book_pnl_fx!F13</f>
        <v>0</v>
      </c>
      <c r="E15" s="11">
        <f>book_pnl_fx!I13</f>
        <v>0</v>
      </c>
      <c r="F15" s="11">
        <f>book_pnl_fx!L13</f>
        <v>0</v>
      </c>
      <c r="G15" s="11">
        <f>book_pnl_fx!O13</f>
        <v>0</v>
      </c>
      <c r="H15" s="11">
        <f>book_pnl_fx!R13</f>
        <v>0</v>
      </c>
      <c r="I15" s="11">
        <f>book_pnl_fx!U13</f>
        <v>0</v>
      </c>
      <c r="J15" s="11">
        <f>book_pnl_fx!X13</f>
        <v>0</v>
      </c>
      <c r="K15" s="11">
        <f>book_pnl_fx!AG13</f>
        <v>0</v>
      </c>
      <c r="L15" s="11">
        <f>book_pnl_fx!AJ13</f>
        <v>0</v>
      </c>
      <c r="M15" s="11">
        <f>book_pnl_fx!AM13</f>
        <v>0</v>
      </c>
      <c r="N15" s="11">
        <f>book_pnl_fx!AP13</f>
        <v>0</v>
      </c>
      <c r="O15" s="11">
        <f>book_pnl_fx!AS13</f>
        <v>0</v>
      </c>
      <c r="P15" s="11">
        <f>book_pnl_fx!AV13</f>
        <v>0</v>
      </c>
      <c r="Q15" s="11">
        <f>book_pnl_fx!AY13</f>
        <v>0</v>
      </c>
      <c r="R15" s="11">
        <f>book_pnl_fx!BB13</f>
        <v>0</v>
      </c>
      <c r="S15" s="11">
        <f>book_pnl_fx!BE13</f>
        <v>0</v>
      </c>
      <c r="T15" s="11">
        <f>book_pnl_fx!BH13</f>
        <v>0</v>
      </c>
      <c r="U15" s="11">
        <f>book_pnl_fx!AA13</f>
        <v>0</v>
      </c>
      <c r="V15" s="16">
        <f>book_pnl_fx!AD13</f>
        <v>0</v>
      </c>
      <c r="W15" s="15">
        <f t="shared" si="0"/>
        <v>0</v>
      </c>
    </row>
    <row r="16" spans="1:23" ht="18.75" customHeight="1">
      <c r="A16" s="10">
        <v>12</v>
      </c>
      <c r="B16" s="8">
        <f>Others!A13</f>
        <v>0</v>
      </c>
      <c r="C16" s="11">
        <f>book_pnl_fx!C14</f>
        <v>0</v>
      </c>
      <c r="D16" s="11">
        <f>book_pnl_fx!F14</f>
        <v>0</v>
      </c>
      <c r="E16" s="11">
        <f>book_pnl_fx!I14</f>
        <v>0</v>
      </c>
      <c r="F16" s="11">
        <f>book_pnl_fx!L14</f>
        <v>0</v>
      </c>
      <c r="G16" s="11">
        <f>book_pnl_fx!O14</f>
        <v>0</v>
      </c>
      <c r="H16" s="11">
        <f>book_pnl_fx!R14</f>
        <v>0</v>
      </c>
      <c r="I16" s="11">
        <f>book_pnl_fx!U14</f>
        <v>0</v>
      </c>
      <c r="J16" s="11">
        <f>book_pnl_fx!X14</f>
        <v>0</v>
      </c>
      <c r="K16" s="11">
        <f>book_pnl_fx!AG14</f>
        <v>0</v>
      </c>
      <c r="L16" s="11">
        <f>book_pnl_fx!AJ14</f>
        <v>0</v>
      </c>
      <c r="M16" s="11">
        <f>book_pnl_fx!AM14</f>
        <v>0</v>
      </c>
      <c r="N16" s="11">
        <f>book_pnl_fx!AP14</f>
        <v>0</v>
      </c>
      <c r="O16" s="11">
        <f>book_pnl_fx!AS14</f>
        <v>0</v>
      </c>
      <c r="P16" s="11">
        <f>book_pnl_fx!AV14</f>
        <v>0</v>
      </c>
      <c r="Q16" s="11">
        <f>book_pnl_fx!AY14</f>
        <v>0</v>
      </c>
      <c r="R16" s="11">
        <f>book_pnl_fx!BB14</f>
        <v>0</v>
      </c>
      <c r="S16" s="11">
        <f>book_pnl_fx!BE14</f>
        <v>0</v>
      </c>
      <c r="T16" s="11">
        <f>book_pnl_fx!BH14</f>
        <v>0</v>
      </c>
      <c r="U16" s="11">
        <f>book_pnl_fx!AA14</f>
        <v>0</v>
      </c>
      <c r="V16" s="16">
        <f>book_pnl_fx!AD14</f>
        <v>0</v>
      </c>
      <c r="W16" s="15">
        <f t="shared" si="0"/>
        <v>0</v>
      </c>
    </row>
    <row r="17" spans="1:23" ht="18.75" customHeight="1">
      <c r="A17" s="10">
        <v>13</v>
      </c>
      <c r="B17" s="8">
        <f>Others!A14</f>
        <v>0</v>
      </c>
      <c r="C17" s="11">
        <f>book_pnl_fx!C15</f>
        <v>0</v>
      </c>
      <c r="D17" s="11">
        <f>book_pnl_fx!F15</f>
        <v>0</v>
      </c>
      <c r="E17" s="11">
        <f>book_pnl_fx!I15</f>
        <v>0</v>
      </c>
      <c r="F17" s="11">
        <f>book_pnl_fx!L15</f>
        <v>0</v>
      </c>
      <c r="G17" s="11">
        <f>book_pnl_fx!O15</f>
        <v>0</v>
      </c>
      <c r="H17" s="11">
        <f>book_pnl_fx!R15</f>
        <v>0</v>
      </c>
      <c r="I17" s="11">
        <f>book_pnl_fx!U15</f>
        <v>0</v>
      </c>
      <c r="J17" s="11">
        <f>book_pnl_fx!X15</f>
        <v>0</v>
      </c>
      <c r="K17" s="11">
        <f>book_pnl_fx!AG15</f>
        <v>0</v>
      </c>
      <c r="L17" s="11">
        <f>book_pnl_fx!AJ15</f>
        <v>0</v>
      </c>
      <c r="M17" s="11">
        <f>book_pnl_fx!AM15</f>
        <v>0</v>
      </c>
      <c r="N17" s="11">
        <f>book_pnl_fx!AP15</f>
        <v>0</v>
      </c>
      <c r="O17" s="11">
        <f>book_pnl_fx!AS15</f>
        <v>0</v>
      </c>
      <c r="P17" s="11">
        <f>book_pnl_fx!AV15</f>
        <v>0</v>
      </c>
      <c r="Q17" s="11">
        <f>book_pnl_fx!AY15</f>
        <v>0</v>
      </c>
      <c r="R17" s="11">
        <f>book_pnl_fx!BB15</f>
        <v>0</v>
      </c>
      <c r="S17" s="11">
        <f>book_pnl_fx!BE15</f>
        <v>0</v>
      </c>
      <c r="T17" s="11">
        <f>book_pnl_fx!BH15</f>
        <v>0</v>
      </c>
      <c r="U17" s="11">
        <f>book_pnl_fx!AA15</f>
        <v>0</v>
      </c>
      <c r="V17" s="16">
        <f>book_pnl_fx!AD15</f>
        <v>0</v>
      </c>
      <c r="W17" s="15">
        <f t="shared" si="0"/>
        <v>0</v>
      </c>
    </row>
    <row r="18" spans="1:23" ht="18.75" customHeight="1">
      <c r="A18" s="10">
        <v>14</v>
      </c>
      <c r="B18" s="8">
        <f>Others!A15</f>
        <v>0</v>
      </c>
      <c r="C18" s="11">
        <f>book_pnl_fx!C16</f>
        <v>0</v>
      </c>
      <c r="D18" s="11">
        <f>book_pnl_fx!F16</f>
        <v>0</v>
      </c>
      <c r="E18" s="11">
        <f>book_pnl_fx!I16</f>
        <v>0</v>
      </c>
      <c r="F18" s="11">
        <f>book_pnl_fx!L16</f>
        <v>0</v>
      </c>
      <c r="G18" s="11">
        <f>book_pnl_fx!O16</f>
        <v>0</v>
      </c>
      <c r="H18" s="11">
        <f>book_pnl_fx!R16</f>
        <v>0</v>
      </c>
      <c r="I18" s="11">
        <f>book_pnl_fx!U16</f>
        <v>0</v>
      </c>
      <c r="J18" s="11">
        <f>book_pnl_fx!X16</f>
        <v>0</v>
      </c>
      <c r="K18" s="11">
        <f>book_pnl_fx!AG16</f>
        <v>0</v>
      </c>
      <c r="L18" s="11">
        <f>book_pnl_fx!AJ16</f>
        <v>0</v>
      </c>
      <c r="M18" s="11">
        <f>book_pnl_fx!AM16</f>
        <v>0</v>
      </c>
      <c r="N18" s="11">
        <f>book_pnl_fx!AP16</f>
        <v>0</v>
      </c>
      <c r="O18" s="11">
        <f>book_pnl_fx!AS16</f>
        <v>0</v>
      </c>
      <c r="P18" s="11">
        <f>book_pnl_fx!AV16</f>
        <v>0</v>
      </c>
      <c r="Q18" s="11">
        <f>book_pnl_fx!AY16</f>
        <v>0</v>
      </c>
      <c r="R18" s="11">
        <f>book_pnl_fx!BB16</f>
        <v>0</v>
      </c>
      <c r="S18" s="11">
        <f>book_pnl_fx!BE16</f>
        <v>0</v>
      </c>
      <c r="T18" s="11">
        <f>book_pnl_fx!BH16</f>
        <v>0</v>
      </c>
      <c r="U18" s="11">
        <f>book_pnl_fx!AA16</f>
        <v>0</v>
      </c>
      <c r="V18" s="16">
        <f>book_pnl_fx!AD16</f>
        <v>0</v>
      </c>
      <c r="W18" s="15">
        <f t="shared" si="0"/>
        <v>0</v>
      </c>
    </row>
    <row r="19" spans="1:23" ht="18.75" customHeight="1">
      <c r="A19" s="10">
        <v>15</v>
      </c>
      <c r="B19" s="8">
        <f>Others!A16</f>
        <v>0</v>
      </c>
      <c r="C19" s="11">
        <f>book_pnl_fx!C17</f>
        <v>0</v>
      </c>
      <c r="D19" s="11">
        <f>book_pnl_fx!F17</f>
        <v>0</v>
      </c>
      <c r="E19" s="11">
        <f>book_pnl_fx!I17</f>
        <v>0</v>
      </c>
      <c r="F19" s="11">
        <f>book_pnl_fx!L17</f>
        <v>0</v>
      </c>
      <c r="G19" s="11">
        <f>book_pnl_fx!O17</f>
        <v>0</v>
      </c>
      <c r="H19" s="11">
        <f>book_pnl_fx!R17</f>
        <v>0</v>
      </c>
      <c r="I19" s="11">
        <f>book_pnl_fx!U17</f>
        <v>0</v>
      </c>
      <c r="J19" s="11">
        <f>book_pnl_fx!X17</f>
        <v>0</v>
      </c>
      <c r="K19" s="11">
        <f>book_pnl_fx!AG17</f>
        <v>0</v>
      </c>
      <c r="L19" s="11">
        <f>book_pnl_fx!AJ17</f>
        <v>0</v>
      </c>
      <c r="M19" s="11">
        <f>book_pnl_fx!AM17</f>
        <v>0</v>
      </c>
      <c r="N19" s="11">
        <f>book_pnl_fx!AP17</f>
        <v>0</v>
      </c>
      <c r="O19" s="11">
        <f>book_pnl_fx!AS17</f>
        <v>0</v>
      </c>
      <c r="P19" s="11">
        <f>book_pnl_fx!AV17</f>
        <v>0</v>
      </c>
      <c r="Q19" s="11">
        <f>book_pnl_fx!AY17</f>
        <v>0</v>
      </c>
      <c r="R19" s="11">
        <f>book_pnl_fx!BB17</f>
        <v>0</v>
      </c>
      <c r="S19" s="11">
        <f>book_pnl_fx!BE17</f>
        <v>0</v>
      </c>
      <c r="T19" s="11">
        <f>book_pnl_fx!BH17</f>
        <v>0</v>
      </c>
      <c r="U19" s="11">
        <f>book_pnl_fx!AA17</f>
        <v>0</v>
      </c>
      <c r="V19" s="16">
        <f>book_pnl_fx!AD17</f>
        <v>0</v>
      </c>
      <c r="W19" s="15">
        <f t="shared" si="0"/>
        <v>0</v>
      </c>
    </row>
    <row r="20" spans="1:23" ht="18.75" customHeight="1">
      <c r="A20" s="10">
        <v>16</v>
      </c>
      <c r="B20" s="8">
        <f>Others!A17</f>
        <v>0</v>
      </c>
      <c r="C20" s="11">
        <f>book_pnl_fx!C18</f>
        <v>0</v>
      </c>
      <c r="D20" s="11">
        <f>book_pnl_fx!F18</f>
        <v>0</v>
      </c>
      <c r="E20" s="11">
        <f>book_pnl_fx!I18</f>
        <v>0</v>
      </c>
      <c r="F20" s="11">
        <f>book_pnl_fx!L18</f>
        <v>0</v>
      </c>
      <c r="G20" s="11">
        <f>book_pnl_fx!O18</f>
        <v>0</v>
      </c>
      <c r="H20" s="11">
        <f>book_pnl_fx!R18</f>
        <v>0</v>
      </c>
      <c r="I20" s="11">
        <f>book_pnl_fx!U18</f>
        <v>0</v>
      </c>
      <c r="J20" s="11">
        <f>book_pnl_fx!X18</f>
        <v>0</v>
      </c>
      <c r="K20" s="11">
        <f>book_pnl_fx!AG18</f>
        <v>0</v>
      </c>
      <c r="L20" s="11">
        <f>book_pnl_fx!AJ18</f>
        <v>0</v>
      </c>
      <c r="M20" s="11">
        <f>book_pnl_fx!AM18</f>
        <v>0</v>
      </c>
      <c r="N20" s="11">
        <f>book_pnl_fx!AP18</f>
        <v>0</v>
      </c>
      <c r="O20" s="11">
        <f>book_pnl_fx!AS18</f>
        <v>0</v>
      </c>
      <c r="P20" s="11">
        <f>book_pnl_fx!AV18</f>
        <v>0</v>
      </c>
      <c r="Q20" s="11">
        <f>book_pnl_fx!AY18</f>
        <v>0</v>
      </c>
      <c r="R20" s="11">
        <f>book_pnl_fx!BB18</f>
        <v>0</v>
      </c>
      <c r="S20" s="11">
        <f>book_pnl_fx!BE18</f>
        <v>0</v>
      </c>
      <c r="T20" s="11">
        <f>book_pnl_fx!BH18</f>
        <v>0</v>
      </c>
      <c r="U20" s="11">
        <f>book_pnl_fx!AA18</f>
        <v>0</v>
      </c>
      <c r="V20" s="16">
        <f>book_pnl_fx!AD18</f>
        <v>0</v>
      </c>
      <c r="W20" s="15">
        <f t="shared" si="0"/>
        <v>0</v>
      </c>
    </row>
    <row r="21" spans="1:23" ht="18.75" customHeight="1">
      <c r="A21" s="10">
        <v>17</v>
      </c>
      <c r="B21" s="8">
        <f>Others!A18</f>
        <v>0</v>
      </c>
      <c r="C21" s="11">
        <f>book_pnl_fx!C19</f>
        <v>0</v>
      </c>
      <c r="D21" s="11">
        <f>book_pnl_fx!F19</f>
        <v>0</v>
      </c>
      <c r="E21" s="11">
        <f>book_pnl_fx!I19</f>
        <v>0</v>
      </c>
      <c r="F21" s="11">
        <f>book_pnl_fx!L19</f>
        <v>0</v>
      </c>
      <c r="G21" s="11">
        <f>book_pnl_fx!O19</f>
        <v>0</v>
      </c>
      <c r="H21" s="11">
        <f>book_pnl_fx!R19</f>
        <v>0</v>
      </c>
      <c r="I21" s="11">
        <f>book_pnl_fx!U19</f>
        <v>0</v>
      </c>
      <c r="J21" s="11">
        <f>book_pnl_fx!X19</f>
        <v>0</v>
      </c>
      <c r="K21" s="11">
        <f>book_pnl_fx!AG19</f>
        <v>0</v>
      </c>
      <c r="L21" s="11">
        <f>book_pnl_fx!AJ19</f>
        <v>0</v>
      </c>
      <c r="M21" s="11">
        <f>book_pnl_fx!AM19</f>
        <v>0</v>
      </c>
      <c r="N21" s="11">
        <f>book_pnl_fx!AP19</f>
        <v>0</v>
      </c>
      <c r="O21" s="11">
        <f>book_pnl_fx!AS19</f>
        <v>0</v>
      </c>
      <c r="P21" s="11">
        <f>book_pnl_fx!AV19</f>
        <v>0</v>
      </c>
      <c r="Q21" s="11">
        <f>book_pnl_fx!AY19</f>
        <v>0</v>
      </c>
      <c r="R21" s="11">
        <f>book_pnl_fx!BB19</f>
        <v>0</v>
      </c>
      <c r="S21" s="11">
        <f>book_pnl_fx!BE19</f>
        <v>0</v>
      </c>
      <c r="T21" s="11">
        <f>book_pnl_fx!BH19</f>
        <v>0</v>
      </c>
      <c r="U21" s="11">
        <f>book_pnl_fx!AA19</f>
        <v>0</v>
      </c>
      <c r="V21" s="16">
        <f>book_pnl_fx!AD19</f>
        <v>0</v>
      </c>
      <c r="W21" s="15">
        <f t="shared" si="0"/>
        <v>0</v>
      </c>
    </row>
    <row r="22" spans="1:23" ht="18.75" customHeight="1">
      <c r="A22" s="10">
        <v>18</v>
      </c>
      <c r="B22" s="8">
        <f>Others!A19</f>
        <v>0</v>
      </c>
      <c r="C22" s="11">
        <f>book_pnl_fx!C20</f>
        <v>0</v>
      </c>
      <c r="D22" s="11">
        <f>book_pnl_fx!F20</f>
        <v>0</v>
      </c>
      <c r="E22" s="11">
        <f>book_pnl_fx!I20</f>
        <v>0</v>
      </c>
      <c r="F22" s="11">
        <f>book_pnl_fx!L20</f>
        <v>0</v>
      </c>
      <c r="G22" s="11">
        <f>book_pnl_fx!O20</f>
        <v>0</v>
      </c>
      <c r="H22" s="11">
        <f>book_pnl_fx!R20</f>
        <v>0</v>
      </c>
      <c r="I22" s="11">
        <f>book_pnl_fx!U20</f>
        <v>0</v>
      </c>
      <c r="J22" s="11">
        <f>book_pnl_fx!X20</f>
        <v>0</v>
      </c>
      <c r="K22" s="11">
        <f>book_pnl_fx!AG20</f>
        <v>0</v>
      </c>
      <c r="L22" s="11">
        <f>book_pnl_fx!AJ20</f>
        <v>0</v>
      </c>
      <c r="M22" s="11">
        <f>book_pnl_fx!AM20</f>
        <v>0</v>
      </c>
      <c r="N22" s="11">
        <f>book_pnl_fx!AP20</f>
        <v>0</v>
      </c>
      <c r="O22" s="11">
        <f>book_pnl_fx!AS20</f>
        <v>0</v>
      </c>
      <c r="P22" s="11">
        <f>book_pnl_fx!AV20</f>
        <v>0</v>
      </c>
      <c r="Q22" s="11">
        <f>book_pnl_fx!AY20</f>
        <v>0</v>
      </c>
      <c r="R22" s="11">
        <f>book_pnl_fx!BB20</f>
        <v>0</v>
      </c>
      <c r="S22" s="11">
        <f>book_pnl_fx!BE20</f>
        <v>0</v>
      </c>
      <c r="T22" s="11">
        <f>book_pnl_fx!BH20</f>
        <v>0</v>
      </c>
      <c r="U22" s="11">
        <f>book_pnl_fx!AA20</f>
        <v>0</v>
      </c>
      <c r="V22" s="16">
        <f>book_pnl_fx!AD20</f>
        <v>0</v>
      </c>
      <c r="W22" s="15">
        <f t="shared" si="0"/>
        <v>0</v>
      </c>
    </row>
    <row r="23" spans="1:23" ht="18.75" customHeight="1">
      <c r="A23" s="10">
        <v>19</v>
      </c>
      <c r="B23" s="8">
        <f>Others!A20</f>
        <v>0</v>
      </c>
      <c r="C23" s="11">
        <f>book_pnl_fx!C21</f>
        <v>0</v>
      </c>
      <c r="D23" s="11">
        <f>book_pnl_fx!F21</f>
        <v>0</v>
      </c>
      <c r="E23" s="11">
        <f>book_pnl_fx!I21</f>
        <v>0</v>
      </c>
      <c r="F23" s="11">
        <f>book_pnl_fx!L21</f>
        <v>0</v>
      </c>
      <c r="G23" s="11">
        <f>book_pnl_fx!O21</f>
        <v>0</v>
      </c>
      <c r="H23" s="11">
        <f>book_pnl_fx!R21</f>
        <v>0</v>
      </c>
      <c r="I23" s="11">
        <f>book_pnl_fx!U21</f>
        <v>0</v>
      </c>
      <c r="J23" s="11">
        <f>book_pnl_fx!X21</f>
        <v>0</v>
      </c>
      <c r="K23" s="11">
        <f>book_pnl_fx!AG21</f>
        <v>0</v>
      </c>
      <c r="L23" s="11">
        <f>book_pnl_fx!AJ21</f>
        <v>0</v>
      </c>
      <c r="M23" s="11">
        <f>book_pnl_fx!AM21</f>
        <v>0</v>
      </c>
      <c r="N23" s="11">
        <f>book_pnl_fx!AP21</f>
        <v>0</v>
      </c>
      <c r="O23" s="11">
        <f>book_pnl_fx!AS21</f>
        <v>0</v>
      </c>
      <c r="P23" s="11">
        <f>book_pnl_fx!AV21</f>
        <v>0</v>
      </c>
      <c r="Q23" s="11">
        <f>book_pnl_fx!AY21</f>
        <v>0</v>
      </c>
      <c r="R23" s="11">
        <f>book_pnl_fx!BB21</f>
        <v>0</v>
      </c>
      <c r="S23" s="11">
        <f>book_pnl_fx!BE21</f>
        <v>0</v>
      </c>
      <c r="T23" s="11">
        <f>book_pnl_fx!BH21</f>
        <v>0</v>
      </c>
      <c r="U23" s="11">
        <f>book_pnl_fx!AA21</f>
        <v>0</v>
      </c>
      <c r="V23" s="16">
        <f>book_pnl_fx!AD21</f>
        <v>0</v>
      </c>
      <c r="W23" s="15">
        <f t="shared" si="0"/>
        <v>0</v>
      </c>
    </row>
    <row r="24" spans="1:23" ht="18.75" customHeight="1">
      <c r="A24" s="10">
        <v>20</v>
      </c>
      <c r="B24" s="8">
        <f>Others!A21</f>
        <v>0</v>
      </c>
      <c r="C24" s="11">
        <f>book_pnl_fx!C22</f>
        <v>0</v>
      </c>
      <c r="D24" s="11">
        <f>book_pnl_fx!F22</f>
        <v>0</v>
      </c>
      <c r="E24" s="11">
        <f>book_pnl_fx!I22</f>
        <v>0</v>
      </c>
      <c r="F24" s="11">
        <f>book_pnl_fx!L22</f>
        <v>0</v>
      </c>
      <c r="G24" s="11">
        <f>book_pnl_fx!O22</f>
        <v>0</v>
      </c>
      <c r="H24" s="11">
        <f>book_pnl_fx!R22</f>
        <v>0</v>
      </c>
      <c r="I24" s="11">
        <f>book_pnl_fx!U22</f>
        <v>0</v>
      </c>
      <c r="J24" s="11">
        <f>book_pnl_fx!X22</f>
        <v>0</v>
      </c>
      <c r="K24" s="11">
        <f>book_pnl_fx!AG22</f>
        <v>0</v>
      </c>
      <c r="L24" s="11">
        <f>book_pnl_fx!AJ22</f>
        <v>0</v>
      </c>
      <c r="M24" s="11">
        <f>book_pnl_fx!AM22</f>
        <v>0</v>
      </c>
      <c r="N24" s="11">
        <f>book_pnl_fx!AP22</f>
        <v>0</v>
      </c>
      <c r="O24" s="11">
        <f>book_pnl_fx!AS22</f>
        <v>0</v>
      </c>
      <c r="P24" s="11">
        <f>book_pnl_fx!AV22</f>
        <v>0</v>
      </c>
      <c r="Q24" s="11">
        <f>book_pnl_fx!AY22</f>
        <v>0</v>
      </c>
      <c r="R24" s="11">
        <f>book_pnl_fx!BB22</f>
        <v>0</v>
      </c>
      <c r="S24" s="11">
        <f>book_pnl_fx!BE22</f>
        <v>0</v>
      </c>
      <c r="T24" s="11">
        <f>book_pnl_fx!BH22</f>
        <v>0</v>
      </c>
      <c r="U24" s="11">
        <f>book_pnl_fx!AA22</f>
        <v>0</v>
      </c>
      <c r="V24" s="16">
        <f>book_pnl_fx!AD22</f>
        <v>0</v>
      </c>
      <c r="W24" s="15">
        <f t="shared" si="0"/>
        <v>0</v>
      </c>
    </row>
    <row r="25" spans="1:23" ht="18.75" customHeight="1">
      <c r="A25" s="10">
        <v>21</v>
      </c>
      <c r="B25" s="8">
        <f>Others!A22</f>
        <v>0</v>
      </c>
      <c r="C25" s="11">
        <f>book_pnl_fx!C23</f>
        <v>0</v>
      </c>
      <c r="D25" s="11">
        <f>book_pnl_fx!F23</f>
        <v>0</v>
      </c>
      <c r="E25" s="11">
        <f>book_pnl_fx!I23</f>
        <v>0</v>
      </c>
      <c r="F25" s="11">
        <f>book_pnl_fx!L23</f>
        <v>0</v>
      </c>
      <c r="G25" s="11">
        <f>book_pnl_fx!O23</f>
        <v>0</v>
      </c>
      <c r="H25" s="11">
        <f>book_pnl_fx!R23</f>
        <v>0</v>
      </c>
      <c r="I25" s="11">
        <f>book_pnl_fx!U23</f>
        <v>0</v>
      </c>
      <c r="J25" s="11">
        <f>book_pnl_fx!X23</f>
        <v>0</v>
      </c>
      <c r="K25" s="11">
        <f>book_pnl_fx!AG23</f>
        <v>0</v>
      </c>
      <c r="L25" s="11">
        <f>book_pnl_fx!AJ23</f>
        <v>0</v>
      </c>
      <c r="M25" s="11">
        <f>book_pnl_fx!AM23</f>
        <v>0</v>
      </c>
      <c r="N25" s="11">
        <f>book_pnl_fx!AP23</f>
        <v>0</v>
      </c>
      <c r="O25" s="11">
        <f>book_pnl_fx!AS23</f>
        <v>0</v>
      </c>
      <c r="P25" s="11">
        <f>book_pnl_fx!AV23</f>
        <v>0</v>
      </c>
      <c r="Q25" s="11">
        <f>book_pnl_fx!AY23</f>
        <v>0</v>
      </c>
      <c r="R25" s="11">
        <f>book_pnl_fx!BB23</f>
        <v>0</v>
      </c>
      <c r="S25" s="11">
        <f>book_pnl_fx!BE23</f>
        <v>0</v>
      </c>
      <c r="T25" s="11">
        <f>book_pnl_fx!BH23</f>
        <v>0</v>
      </c>
      <c r="U25" s="11">
        <f>book_pnl_fx!AA23</f>
        <v>0</v>
      </c>
      <c r="V25" s="16">
        <f>book_pnl_fx!AD23</f>
        <v>0</v>
      </c>
      <c r="W25" s="15">
        <f t="shared" si="0"/>
        <v>0</v>
      </c>
    </row>
    <row r="26" spans="1:23" ht="18.75" customHeight="1">
      <c r="A26" s="10">
        <v>21</v>
      </c>
      <c r="B26" s="8">
        <f>Others!A23</f>
        <v>0</v>
      </c>
      <c r="C26" s="11">
        <f>book_pnl_fx!C24</f>
        <v>0</v>
      </c>
      <c r="D26" s="11">
        <f>book_pnl_fx!F24</f>
        <v>0</v>
      </c>
      <c r="E26" s="11">
        <f>book_pnl_fx!I24</f>
        <v>0</v>
      </c>
      <c r="F26" s="11">
        <f>book_pnl_fx!L24</f>
        <v>0</v>
      </c>
      <c r="G26" s="11">
        <f>book_pnl_fx!O24</f>
        <v>0</v>
      </c>
      <c r="H26" s="11">
        <f>book_pnl_fx!R24</f>
        <v>0</v>
      </c>
      <c r="I26" s="11">
        <f>book_pnl_fx!U24</f>
        <v>0</v>
      </c>
      <c r="J26" s="11">
        <f>book_pnl_fx!X24</f>
        <v>0</v>
      </c>
      <c r="K26" s="11">
        <f>book_pnl_fx!AG24</f>
        <v>0</v>
      </c>
      <c r="L26" s="11">
        <f>book_pnl_fx!AJ24</f>
        <v>0</v>
      </c>
      <c r="M26" s="11">
        <f>book_pnl_fx!AM24</f>
        <v>0</v>
      </c>
      <c r="N26" s="11">
        <f>book_pnl_fx!AP24</f>
        <v>0</v>
      </c>
      <c r="O26" s="11">
        <f>book_pnl_fx!AS24</f>
        <v>0</v>
      </c>
      <c r="P26" s="11">
        <f>book_pnl_fx!AV24</f>
        <v>0</v>
      </c>
      <c r="Q26" s="11">
        <f>book_pnl_fx!AY24</f>
        <v>0</v>
      </c>
      <c r="R26" s="11">
        <f>book_pnl_fx!BB24</f>
        <v>0</v>
      </c>
      <c r="S26" s="11">
        <f>book_pnl_fx!BE24</f>
        <v>0</v>
      </c>
      <c r="T26" s="11">
        <f>book_pnl_fx!BH24</f>
        <v>0</v>
      </c>
      <c r="U26" s="11">
        <f>book_pnl_fx!AA24</f>
        <v>0</v>
      </c>
      <c r="V26" s="16">
        <f>book_pnl_fx!AD24</f>
        <v>0</v>
      </c>
      <c r="W26" s="15">
        <f t="shared" si="0"/>
        <v>0</v>
      </c>
    </row>
    <row r="27" spans="1:23" ht="18.75" customHeight="1">
      <c r="A27" s="10">
        <v>21</v>
      </c>
      <c r="B27" s="8">
        <f>Others!A24</f>
        <v>0</v>
      </c>
      <c r="C27" s="11">
        <f>book_pnl_fx!C25</f>
        <v>0</v>
      </c>
      <c r="D27" s="11">
        <f>book_pnl_fx!F25</f>
        <v>0</v>
      </c>
      <c r="E27" s="11">
        <f>book_pnl_fx!I25</f>
        <v>0</v>
      </c>
      <c r="F27" s="11">
        <f>book_pnl_fx!L25</f>
        <v>0</v>
      </c>
      <c r="G27" s="11">
        <f>book_pnl_fx!O25</f>
        <v>0</v>
      </c>
      <c r="H27" s="11">
        <f>book_pnl_fx!R25</f>
        <v>0</v>
      </c>
      <c r="I27" s="11">
        <f>book_pnl_fx!U25</f>
        <v>0</v>
      </c>
      <c r="J27" s="11">
        <f>book_pnl_fx!X25</f>
        <v>0</v>
      </c>
      <c r="K27" s="11">
        <f>book_pnl_fx!AG25</f>
        <v>0</v>
      </c>
      <c r="L27" s="11">
        <f>book_pnl_fx!AJ25</f>
        <v>0</v>
      </c>
      <c r="M27" s="11">
        <f>book_pnl_fx!AM25</f>
        <v>0</v>
      </c>
      <c r="N27" s="11">
        <f>book_pnl_fx!AP25</f>
        <v>0</v>
      </c>
      <c r="O27" s="11">
        <f>book_pnl_fx!AS25</f>
        <v>0</v>
      </c>
      <c r="P27" s="11">
        <f>book_pnl_fx!AV25</f>
        <v>0</v>
      </c>
      <c r="Q27" s="11">
        <f>book_pnl_fx!AY25</f>
        <v>0</v>
      </c>
      <c r="R27" s="11">
        <f>book_pnl_fx!BB25</f>
        <v>0</v>
      </c>
      <c r="S27" s="11">
        <f>book_pnl_fx!BE25</f>
        <v>0</v>
      </c>
      <c r="T27" s="11">
        <f>book_pnl_fx!BH25</f>
        <v>0</v>
      </c>
      <c r="U27" s="11">
        <f>book_pnl_fx!AA25</f>
        <v>0</v>
      </c>
      <c r="V27" s="16">
        <f>book_pnl_fx!AD25</f>
        <v>0</v>
      </c>
      <c r="W27" s="15">
        <f t="shared" si="0"/>
        <v>0</v>
      </c>
    </row>
    <row r="28" spans="1:23" ht="18.75" customHeight="1">
      <c r="A28" s="424" t="s">
        <v>34</v>
      </c>
      <c r="B28" s="425"/>
      <c r="C28" s="12">
        <f>SUM(C5:C27)</f>
        <v>0</v>
      </c>
      <c r="D28" s="12">
        <f t="shared" ref="D28:J28" si="1">SUM(D5:D27)</f>
        <v>0</v>
      </c>
      <c r="E28" s="12">
        <f t="shared" si="1"/>
        <v>0</v>
      </c>
      <c r="F28" s="12">
        <f t="shared" si="1"/>
        <v>0</v>
      </c>
      <c r="G28" s="12">
        <f t="shared" si="1"/>
        <v>0</v>
      </c>
      <c r="H28" s="12">
        <f t="shared" si="1"/>
        <v>0</v>
      </c>
      <c r="I28" s="12">
        <f t="shared" si="1"/>
        <v>0</v>
      </c>
      <c r="J28" s="12">
        <f t="shared" si="1"/>
        <v>0</v>
      </c>
      <c r="K28" s="12">
        <f t="shared" ref="K28:W28" si="2">SUM(K5:K27)</f>
        <v>0</v>
      </c>
      <c r="L28" s="12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T28" s="12">
        <f t="shared" si="2"/>
        <v>0</v>
      </c>
      <c r="U28" s="12">
        <f t="shared" si="2"/>
        <v>0</v>
      </c>
      <c r="V28" s="12">
        <f t="shared" si="2"/>
        <v>0</v>
      </c>
      <c r="W28" s="12">
        <f t="shared" si="2"/>
        <v>0</v>
      </c>
    </row>
  </sheetData>
  <mergeCells count="2">
    <mergeCell ref="A4:B4"/>
    <mergeCell ref="A28:B28"/>
  </mergeCells>
  <pageMargins left="0.75" right="0.75" top="1" bottom="1" header="0.51180555555555596" footer="0.51180555555555596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W28"/>
  <sheetViews>
    <sheetView zoomScale="90" zoomScaleNormal="90" workbookViewId="0">
      <selection activeCell="D21" sqref="D21"/>
    </sheetView>
  </sheetViews>
  <sheetFormatPr defaultColWidth="9" defaultRowHeight="11.25"/>
  <cols>
    <col min="1" max="1" customWidth="true" style="1" width="3.75" collapsed="false"/>
    <col min="2" max="2" customWidth="true" style="2" width="12.75" collapsed="false"/>
    <col min="3" max="3" customWidth="true" style="3" width="9.125" collapsed="false"/>
    <col min="4" max="4" customWidth="true" style="1" width="9.125" collapsed="false"/>
    <col min="5" max="5" customWidth="true" style="1" width="10.0" collapsed="false"/>
    <col min="6" max="6" customWidth="true" style="1" width="9.125" collapsed="false"/>
    <col min="7" max="8" customWidth="true" style="1" width="8.75" collapsed="false"/>
    <col min="9" max="9" customWidth="true" style="1" width="8.875" collapsed="false"/>
    <col min="10" max="10" customWidth="true" style="1" width="8.75" collapsed="false"/>
    <col min="11" max="11" customWidth="true" style="1" width="8.875" collapsed="false"/>
    <col min="12" max="12" customWidth="true" style="1" width="9.125" collapsed="false"/>
    <col min="13" max="13" customWidth="true" style="1" width="9.0" collapsed="false"/>
    <col min="14" max="14" customWidth="true" style="1" width="8.875" collapsed="false"/>
    <col min="15" max="15" customWidth="true" style="1" width="9.125" collapsed="false"/>
    <col min="16" max="16" customWidth="true" style="1" width="9.0" collapsed="false"/>
    <col min="17" max="17" customWidth="true" style="1" width="9.25" collapsed="false"/>
    <col min="18" max="19" customWidth="true" style="1" width="8.875" collapsed="false"/>
    <col min="20" max="20" customWidth="true" style="1" width="9.125" collapsed="false"/>
    <col min="21" max="21" customWidth="true" style="1" width="8.625" collapsed="false"/>
    <col min="22" max="22" customWidth="true" style="1" width="8.875" collapsed="false"/>
    <col min="23" max="23" customWidth="true" style="1" width="10.0" collapsed="false"/>
    <col min="24" max="16384" style="1" width="9.0" collapsed="false"/>
  </cols>
  <sheetData>
    <row r="2" spans="1:23">
      <c r="A2" s="1" t="s">
        <v>104</v>
      </c>
    </row>
    <row r="4" spans="1:23" ht="11.45" customHeight="1">
      <c r="A4" s="420"/>
      <c r="B4" s="439"/>
      <c r="C4" s="4" t="s">
        <v>66</v>
      </c>
      <c r="D4" s="5" t="s">
        <v>67</v>
      </c>
      <c r="E4" s="6" t="s">
        <v>68</v>
      </c>
      <c r="F4" s="6" t="s">
        <v>69</v>
      </c>
      <c r="G4" s="5" t="s">
        <v>70</v>
      </c>
      <c r="H4" s="6" t="s">
        <v>71</v>
      </c>
      <c r="I4" s="6" t="s">
        <v>72</v>
      </c>
      <c r="J4" s="6" t="s">
        <v>73</v>
      </c>
      <c r="K4" s="5" t="s">
        <v>74</v>
      </c>
      <c r="L4" s="6" t="s">
        <v>75</v>
      </c>
      <c r="M4" s="5" t="s">
        <v>76</v>
      </c>
      <c r="N4" s="6" t="s">
        <v>77</v>
      </c>
      <c r="O4" s="6" t="s">
        <v>78</v>
      </c>
      <c r="P4" s="6" t="s">
        <v>79</v>
      </c>
      <c r="Q4" s="6" t="s">
        <v>80</v>
      </c>
      <c r="R4" s="6" t="s">
        <v>81</v>
      </c>
      <c r="S4" s="6" t="s">
        <v>82</v>
      </c>
      <c r="T4" s="6" t="s">
        <v>83</v>
      </c>
      <c r="U4" s="6" t="s">
        <v>84</v>
      </c>
      <c r="V4" s="4" t="s">
        <v>85</v>
      </c>
      <c r="W4" s="13" t="s">
        <v>86</v>
      </c>
    </row>
    <row r="5" spans="1:23" ht="18.75" customHeight="1">
      <c r="A5" s="7">
        <v>1</v>
      </c>
      <c r="B5" s="8">
        <f>Others!A2</f>
        <v>0</v>
      </c>
      <c r="C5" s="9">
        <f>book_pnl_sc!C3</f>
        <v>0</v>
      </c>
      <c r="D5" s="9">
        <f>book_pnl_sc!F3</f>
        <v>0</v>
      </c>
      <c r="E5" s="9">
        <f>book_pnl_sc!I3</f>
        <v>0</v>
      </c>
      <c r="F5" s="9">
        <f>book_pnl_sc!L3</f>
        <v>0</v>
      </c>
      <c r="G5" s="9">
        <f>book_pnl_sc!O3</f>
        <v>0</v>
      </c>
      <c r="H5" s="9">
        <f>book_pnl_sc!R3</f>
        <v>0</v>
      </c>
      <c r="I5" s="9">
        <f>book_pnl_sc!U3</f>
        <v>0</v>
      </c>
      <c r="J5" s="9">
        <f>book_pnl_sc!X3</f>
        <v>0</v>
      </c>
      <c r="K5" s="9">
        <f>book_pnl_sc!AG3</f>
        <v>0</v>
      </c>
      <c r="L5" s="9">
        <f>book_pnl_sc!AJ3</f>
        <v>0</v>
      </c>
      <c r="M5" s="9">
        <f>book_pnl_sc!AM3</f>
        <v>0</v>
      </c>
      <c r="N5" s="9">
        <f>book_pnl_sc!AP3</f>
        <v>0</v>
      </c>
      <c r="O5" s="9">
        <f>book_pnl_sc!AS3</f>
        <v>0</v>
      </c>
      <c r="P5" s="9">
        <f>book_pnl_sc!AV3</f>
        <v>0</v>
      </c>
      <c r="Q5" s="9">
        <f>book_pnl_sc!AY3</f>
        <v>0</v>
      </c>
      <c r="R5" s="9">
        <f>book_pnl_sc!BB3</f>
        <v>0</v>
      </c>
      <c r="S5" s="9">
        <f>book_pnl_sc!BE3</f>
        <v>0</v>
      </c>
      <c r="T5" s="9">
        <f>book_pnl_sc!BH3</f>
        <v>0</v>
      </c>
      <c r="U5" s="9">
        <f>book_pnl_sc!AA3</f>
        <v>0</v>
      </c>
      <c r="V5" s="14">
        <f>book_pnl_sc!AD3</f>
        <v>0</v>
      </c>
      <c r="W5" s="15">
        <f>SUM(C5:V5)</f>
        <v>0</v>
      </c>
    </row>
    <row r="6" spans="1:23" ht="18.75" customHeight="1">
      <c r="A6" s="10">
        <v>2</v>
      </c>
      <c r="B6" s="8">
        <f>Others!A3</f>
        <v>0</v>
      </c>
      <c r="C6" s="11">
        <f>book_pnl_sc!C4</f>
        <v>0</v>
      </c>
      <c r="D6" s="11">
        <f>book_pnl_sc!F4</f>
        <v>0</v>
      </c>
      <c r="E6" s="11">
        <f>book_pnl_sc!I4</f>
        <v>0</v>
      </c>
      <c r="F6" s="11">
        <f>book_pnl_sc!L4</f>
        <v>0</v>
      </c>
      <c r="G6" s="11">
        <f>book_pnl_sc!O4</f>
        <v>0</v>
      </c>
      <c r="H6" s="11">
        <f>book_pnl_sc!R4</f>
        <v>0</v>
      </c>
      <c r="I6" s="11">
        <f>book_pnl_sc!U4</f>
        <v>0</v>
      </c>
      <c r="J6" s="11">
        <f>book_pnl_sc!X4</f>
        <v>0</v>
      </c>
      <c r="K6" s="11">
        <f>book_pnl_sc!AG4</f>
        <v>0</v>
      </c>
      <c r="L6" s="11">
        <f>book_pnl_sc!AJ4</f>
        <v>0</v>
      </c>
      <c r="M6" s="11">
        <f>book_pnl_sc!AM4</f>
        <v>0</v>
      </c>
      <c r="N6" s="11">
        <f>book_pnl_sc!AP4</f>
        <v>0</v>
      </c>
      <c r="O6" s="11">
        <f>book_pnl_sc!AS4</f>
        <v>0</v>
      </c>
      <c r="P6" s="11">
        <f>book_pnl_sc!AV4</f>
        <v>0</v>
      </c>
      <c r="Q6" s="11">
        <f>book_pnl_sc!AY4</f>
        <v>0</v>
      </c>
      <c r="R6" s="11">
        <f>book_pnl_sc!BB4</f>
        <v>0</v>
      </c>
      <c r="S6" s="11">
        <f>book_pnl_sc!BE4</f>
        <v>0</v>
      </c>
      <c r="T6" s="11">
        <f>book_pnl_sc!BH4</f>
        <v>0</v>
      </c>
      <c r="U6" s="11">
        <f>book_pnl_sc!AA4</f>
        <v>0</v>
      </c>
      <c r="V6" s="16">
        <f>book_pnl_sc!AD4</f>
        <v>0</v>
      </c>
      <c r="W6" s="15">
        <f t="shared" ref="W6:W27" si="0">SUM(C6:V6)</f>
        <v>0</v>
      </c>
    </row>
    <row r="7" spans="1:23" ht="18.75" customHeight="1">
      <c r="A7" s="10">
        <v>3</v>
      </c>
      <c r="B7" s="8">
        <f>Others!A4</f>
        <v>0</v>
      </c>
      <c r="C7" s="11">
        <f>book_pnl_sc!C5</f>
        <v>0</v>
      </c>
      <c r="D7" s="11">
        <f>book_pnl_sc!F5</f>
        <v>0</v>
      </c>
      <c r="E7" s="11">
        <f>book_pnl_sc!I5</f>
        <v>0</v>
      </c>
      <c r="F7" s="11">
        <f>book_pnl_sc!L5</f>
        <v>0</v>
      </c>
      <c r="G7" s="11">
        <f>book_pnl_sc!O5</f>
        <v>0</v>
      </c>
      <c r="H7" s="11">
        <f>book_pnl_sc!R5</f>
        <v>0</v>
      </c>
      <c r="I7" s="11">
        <f>book_pnl_sc!U5</f>
        <v>0</v>
      </c>
      <c r="J7" s="11">
        <f>book_pnl_sc!X5</f>
        <v>0</v>
      </c>
      <c r="K7" s="11">
        <f>book_pnl_sc!AG5</f>
        <v>0</v>
      </c>
      <c r="L7" s="11">
        <f>book_pnl_sc!AJ5</f>
        <v>0</v>
      </c>
      <c r="M7" s="11">
        <f>book_pnl_sc!AM5</f>
        <v>0</v>
      </c>
      <c r="N7" s="11">
        <f>book_pnl_sc!AP5</f>
        <v>0</v>
      </c>
      <c r="O7" s="11">
        <f>book_pnl_sc!AS5</f>
        <v>0</v>
      </c>
      <c r="P7" s="11">
        <f>book_pnl_sc!AV5</f>
        <v>0</v>
      </c>
      <c r="Q7" s="11">
        <f>book_pnl_sc!AY5</f>
        <v>0</v>
      </c>
      <c r="R7" s="11">
        <f>book_pnl_sc!BB5</f>
        <v>0</v>
      </c>
      <c r="S7" s="11">
        <f>book_pnl_sc!BE5</f>
        <v>0</v>
      </c>
      <c r="T7" s="11">
        <f>book_pnl_sc!BH5</f>
        <v>0</v>
      </c>
      <c r="U7" s="11">
        <f>book_pnl_sc!AA5</f>
        <v>0</v>
      </c>
      <c r="V7" s="16">
        <f>book_pnl_sc!AD5</f>
        <v>0</v>
      </c>
      <c r="W7" s="15">
        <f t="shared" si="0"/>
        <v>0</v>
      </c>
    </row>
    <row r="8" spans="1:23" ht="18.75" customHeight="1">
      <c r="A8" s="10">
        <v>4</v>
      </c>
      <c r="B8" s="8">
        <f>Others!A5</f>
        <v>0</v>
      </c>
      <c r="C8" s="11">
        <f>book_pnl_sc!C6</f>
        <v>0</v>
      </c>
      <c r="D8" s="11">
        <f>book_pnl_sc!F6</f>
        <v>0</v>
      </c>
      <c r="E8" s="11">
        <f>book_pnl_sc!I6</f>
        <v>0</v>
      </c>
      <c r="F8" s="11">
        <f>book_pnl_sc!L6</f>
        <v>0</v>
      </c>
      <c r="G8" s="11">
        <f>book_pnl_sc!O6</f>
        <v>0</v>
      </c>
      <c r="H8" s="11">
        <f>book_pnl_sc!R6</f>
        <v>0</v>
      </c>
      <c r="I8" s="11">
        <f>book_pnl_sc!U6</f>
        <v>0</v>
      </c>
      <c r="J8" s="11">
        <f>book_pnl_sc!X6</f>
        <v>0</v>
      </c>
      <c r="K8" s="11">
        <f>book_pnl_sc!AG6</f>
        <v>0</v>
      </c>
      <c r="L8" s="11">
        <f>book_pnl_sc!AJ6</f>
        <v>0</v>
      </c>
      <c r="M8" s="11">
        <f>book_pnl_sc!AM6</f>
        <v>0</v>
      </c>
      <c r="N8" s="11">
        <f>book_pnl_sc!AP6</f>
        <v>0</v>
      </c>
      <c r="O8" s="11">
        <f>book_pnl_sc!AS6</f>
        <v>0</v>
      </c>
      <c r="P8" s="11">
        <f>book_pnl_sc!AV6</f>
        <v>0</v>
      </c>
      <c r="Q8" s="11">
        <f>book_pnl_sc!AY6</f>
        <v>0</v>
      </c>
      <c r="R8" s="11">
        <f>book_pnl_sc!BB6</f>
        <v>0</v>
      </c>
      <c r="S8" s="11">
        <f>book_pnl_sc!BE6</f>
        <v>0</v>
      </c>
      <c r="T8" s="11">
        <f>book_pnl_sc!BH6</f>
        <v>0</v>
      </c>
      <c r="U8" s="11">
        <f>book_pnl_sc!AA6</f>
        <v>0</v>
      </c>
      <c r="V8" s="16">
        <f>book_pnl_sc!AD6</f>
        <v>0</v>
      </c>
      <c r="W8" s="15">
        <f t="shared" si="0"/>
        <v>0</v>
      </c>
    </row>
    <row r="9" spans="1:23" ht="18.75" customHeight="1">
      <c r="A9" s="10">
        <v>5</v>
      </c>
      <c r="B9" s="8">
        <f>Others!A6</f>
        <v>0</v>
      </c>
      <c r="C9" s="11">
        <f>book_pnl_sc!C7</f>
        <v>0</v>
      </c>
      <c r="D9" s="11">
        <f>book_pnl_sc!F7</f>
        <v>0</v>
      </c>
      <c r="E9" s="11">
        <f>book_pnl_sc!I7</f>
        <v>0</v>
      </c>
      <c r="F9" s="11">
        <f>book_pnl_sc!L7</f>
        <v>0</v>
      </c>
      <c r="G9" s="11">
        <f>book_pnl_sc!O7</f>
        <v>0</v>
      </c>
      <c r="H9" s="11">
        <f>book_pnl_sc!R7</f>
        <v>0</v>
      </c>
      <c r="I9" s="1">
        <f>book_pnl_sc!U7</f>
        <v>0</v>
      </c>
      <c r="J9" s="11">
        <f>book_pnl_sc!X7</f>
        <v>0</v>
      </c>
      <c r="K9" s="11">
        <f>book_pnl_sc!AG7</f>
        <v>0</v>
      </c>
      <c r="L9" s="11">
        <f>book_pnl_sc!AJ7</f>
        <v>0</v>
      </c>
      <c r="M9" s="11">
        <f>book_pnl_sc!AM7</f>
        <v>0</v>
      </c>
      <c r="N9" s="11">
        <f>book_pnl_sc!AP7</f>
        <v>0</v>
      </c>
      <c r="O9" s="11">
        <f>book_pnl_sc!AS7</f>
        <v>0</v>
      </c>
      <c r="P9" s="11">
        <f>book_pnl_sc!AV7</f>
        <v>0</v>
      </c>
      <c r="Q9" s="11">
        <f>book_pnl_sc!AY7</f>
        <v>0</v>
      </c>
      <c r="R9" s="11">
        <f>book_pnl_sc!BB7</f>
        <v>0</v>
      </c>
      <c r="S9" s="11">
        <f>book_pnl_sc!BE7</f>
        <v>0</v>
      </c>
      <c r="T9" s="11">
        <f>book_pnl_sc!BH7</f>
        <v>0</v>
      </c>
      <c r="U9" s="11">
        <f>book_pnl_sc!AA7</f>
        <v>0</v>
      </c>
      <c r="V9" s="16">
        <f>book_pnl_sc!AD7</f>
        <v>0</v>
      </c>
      <c r="W9" s="15">
        <f t="shared" si="0"/>
        <v>0</v>
      </c>
    </row>
    <row r="10" spans="1:23" ht="18.75" customHeight="1">
      <c r="A10" s="10">
        <v>6</v>
      </c>
      <c r="B10" s="8">
        <f>Others!A7</f>
        <v>0</v>
      </c>
      <c r="C10" s="11">
        <f>book_pnl_sc!C8</f>
        <v>0</v>
      </c>
      <c r="D10" s="11">
        <f>book_pnl_sc!F8</f>
        <v>0</v>
      </c>
      <c r="E10" s="11">
        <f>book_pnl_sc!I8</f>
        <v>0</v>
      </c>
      <c r="F10" s="11">
        <f>book_pnl_sc!L8</f>
        <v>0</v>
      </c>
      <c r="G10" s="11">
        <f>book_pnl_sc!O8</f>
        <v>0</v>
      </c>
      <c r="H10" s="11">
        <f>book_pnl_sc!R8</f>
        <v>0</v>
      </c>
      <c r="I10" s="11">
        <f>book_pnl_sc!U8</f>
        <v>0</v>
      </c>
      <c r="J10" s="11">
        <f>book_pnl_sc!X8</f>
        <v>0</v>
      </c>
      <c r="K10" s="11">
        <f>book_pnl_sc!AG8</f>
        <v>0</v>
      </c>
      <c r="L10" s="11">
        <f>book_pnl_sc!AJ8</f>
        <v>0</v>
      </c>
      <c r="M10" s="11">
        <f>book_pnl_sc!AM8</f>
        <v>0</v>
      </c>
      <c r="N10" s="11">
        <f>book_pnl_sc!AP8</f>
        <v>0</v>
      </c>
      <c r="O10" s="11">
        <f>book_pnl_sc!AS8</f>
        <v>0</v>
      </c>
      <c r="P10" s="11">
        <f>book_pnl_sc!AV8</f>
        <v>0</v>
      </c>
      <c r="Q10" s="11">
        <f>book_pnl_sc!AY8</f>
        <v>0</v>
      </c>
      <c r="R10" s="11">
        <f>book_pnl_sc!BB8</f>
        <v>0</v>
      </c>
      <c r="S10" s="11">
        <f>book_pnl_sc!BE8</f>
        <v>0</v>
      </c>
      <c r="T10" s="11">
        <f>book_pnl_sc!BH8</f>
        <v>0</v>
      </c>
      <c r="U10" s="11">
        <f>book_pnl_sc!AA8</f>
        <v>0</v>
      </c>
      <c r="V10" s="16">
        <f>book_pnl_sc!AD8</f>
        <v>0</v>
      </c>
      <c r="W10" s="15">
        <f t="shared" si="0"/>
        <v>0</v>
      </c>
    </row>
    <row r="11" spans="1:23" ht="18.75" customHeight="1">
      <c r="A11" s="10">
        <v>7</v>
      </c>
      <c r="B11" s="8">
        <f>Others!A8</f>
        <v>0</v>
      </c>
      <c r="C11" s="11">
        <f>book_pnl_sc!C9</f>
        <v>0</v>
      </c>
      <c r="D11" s="11">
        <f>book_pnl_sc!F9</f>
        <v>0</v>
      </c>
      <c r="E11" s="11">
        <f>book_pnl_sc!I9</f>
        <v>0</v>
      </c>
      <c r="F11" s="11">
        <f>book_pnl_sc!L9</f>
        <v>0</v>
      </c>
      <c r="G11" s="11">
        <f>book_pnl_sc!O9</f>
        <v>0</v>
      </c>
      <c r="H11" s="11">
        <f>book_pnl_sc!R9</f>
        <v>0</v>
      </c>
      <c r="I11" s="11">
        <f>book_pnl_sc!U9</f>
        <v>0</v>
      </c>
      <c r="J11" s="11">
        <f>book_pnl_sc!X9</f>
        <v>0</v>
      </c>
      <c r="K11" s="11">
        <f>book_pnl_sc!AG9</f>
        <v>0</v>
      </c>
      <c r="L11" s="11">
        <f>book_pnl_sc!AJ9</f>
        <v>0</v>
      </c>
      <c r="M11" s="11">
        <f>book_pnl_sc!AM9</f>
        <v>0</v>
      </c>
      <c r="N11" s="11">
        <f>book_pnl_sc!AP9</f>
        <v>0</v>
      </c>
      <c r="O11" s="11">
        <f>book_pnl_sc!AS9</f>
        <v>0</v>
      </c>
      <c r="P11" s="11">
        <f>book_pnl_sc!AV9</f>
        <v>0</v>
      </c>
      <c r="Q11" s="11">
        <f>book_pnl_sc!AY9</f>
        <v>0</v>
      </c>
      <c r="R11" s="11">
        <f>book_pnl_sc!BB9</f>
        <v>0</v>
      </c>
      <c r="S11" s="11">
        <f>book_pnl_sc!BE9</f>
        <v>0</v>
      </c>
      <c r="T11" s="11">
        <f>book_pnl_sc!BH9</f>
        <v>0</v>
      </c>
      <c r="U11" s="11">
        <f>book_pnl_sc!AA9</f>
        <v>0</v>
      </c>
      <c r="V11" s="16">
        <f>book_pnl_sc!AD9</f>
        <v>0</v>
      </c>
      <c r="W11" s="15">
        <f t="shared" si="0"/>
        <v>0</v>
      </c>
    </row>
    <row r="12" spans="1:23" ht="18.75" customHeight="1">
      <c r="A12" s="10">
        <v>8</v>
      </c>
      <c r="B12" s="8">
        <f>Others!A9</f>
        <v>0</v>
      </c>
      <c r="C12" s="11">
        <f>book_pnl_sc!C10</f>
        <v>0</v>
      </c>
      <c r="D12" s="11">
        <f>book_pnl_sc!F10</f>
        <v>0</v>
      </c>
      <c r="E12" s="11">
        <f>book_pnl_sc!I10</f>
        <v>0</v>
      </c>
      <c r="F12" s="11">
        <f>book_pnl_sc!L10</f>
        <v>0</v>
      </c>
      <c r="G12" s="11">
        <f>book_pnl_sc!O10</f>
        <v>0</v>
      </c>
      <c r="H12" s="11">
        <f>book_pnl_sc!R10</f>
        <v>0</v>
      </c>
      <c r="I12" s="11">
        <f>book_pnl_sc!U10</f>
        <v>0</v>
      </c>
      <c r="J12" s="11">
        <f>book_pnl_sc!X10</f>
        <v>0</v>
      </c>
      <c r="K12" s="11">
        <f>book_pnl_sc!AG10</f>
        <v>0</v>
      </c>
      <c r="L12" s="11">
        <f>book_pnl_sc!AJ10</f>
        <v>0</v>
      </c>
      <c r="M12" s="11">
        <f>book_pnl_sc!AM10</f>
        <v>0</v>
      </c>
      <c r="N12" s="11">
        <f>book_pnl_sc!AP10</f>
        <v>0</v>
      </c>
      <c r="O12" s="11">
        <f>book_pnl_sc!AS10</f>
        <v>0</v>
      </c>
      <c r="P12" s="11">
        <f>book_pnl_sc!AV10</f>
        <v>0</v>
      </c>
      <c r="Q12" s="11">
        <f>book_pnl_sc!AY10</f>
        <v>0</v>
      </c>
      <c r="R12" s="11">
        <f>book_pnl_sc!BB10</f>
        <v>0</v>
      </c>
      <c r="S12" s="11">
        <f>book_pnl_sc!BE10</f>
        <v>0</v>
      </c>
      <c r="T12" s="11">
        <f>book_pnl_sc!BH10</f>
        <v>0</v>
      </c>
      <c r="U12" s="11">
        <f>book_pnl_sc!AA10</f>
        <v>0</v>
      </c>
      <c r="V12" s="16">
        <f>book_pnl_sc!AD10</f>
        <v>0</v>
      </c>
      <c r="W12" s="15">
        <f t="shared" si="0"/>
        <v>0</v>
      </c>
    </row>
    <row r="13" spans="1:23" ht="18.75" customHeight="1">
      <c r="A13" s="10">
        <v>9</v>
      </c>
      <c r="B13" s="8">
        <f>Others!A10</f>
        <v>0</v>
      </c>
      <c r="C13" s="11">
        <f>book_pnl_sc!C11</f>
        <v>0</v>
      </c>
      <c r="D13" s="11">
        <f>book_pnl_sc!F11</f>
        <v>0</v>
      </c>
      <c r="E13" s="11">
        <f>book_pnl_sc!I11</f>
        <v>0</v>
      </c>
      <c r="F13" s="11">
        <f>book_pnl_sc!L11</f>
        <v>0</v>
      </c>
      <c r="G13" s="11">
        <f>book_pnl_sc!O11</f>
        <v>0</v>
      </c>
      <c r="H13" s="11">
        <f>book_pnl_sc!R11</f>
        <v>0</v>
      </c>
      <c r="I13" s="11">
        <f>book_pnl_sc!U11</f>
        <v>0</v>
      </c>
      <c r="J13" s="11">
        <f>book_pnl_sc!X11</f>
        <v>0</v>
      </c>
      <c r="K13" s="11">
        <f>book_pnl_sc!AG11</f>
        <v>0</v>
      </c>
      <c r="L13" s="11">
        <f>book_pnl_sc!AJ11</f>
        <v>0</v>
      </c>
      <c r="M13" s="11">
        <f>book_pnl_sc!AM11</f>
        <v>0</v>
      </c>
      <c r="N13" s="11">
        <f>book_pnl_sc!AP11</f>
        <v>0</v>
      </c>
      <c r="O13" s="11">
        <f>book_pnl_sc!AS11</f>
        <v>0</v>
      </c>
      <c r="P13" s="11">
        <f>book_pnl_sc!AV11</f>
        <v>0</v>
      </c>
      <c r="Q13" s="11">
        <f>book_pnl_sc!AY11</f>
        <v>0</v>
      </c>
      <c r="R13" s="11">
        <f>book_pnl_sc!BB11</f>
        <v>0</v>
      </c>
      <c r="S13" s="11">
        <f>book_pnl_sc!BE11</f>
        <v>0</v>
      </c>
      <c r="T13" s="11">
        <f>book_pnl_sc!BH11</f>
        <v>0</v>
      </c>
      <c r="U13" s="11">
        <f>book_pnl_sc!AA11</f>
        <v>0</v>
      </c>
      <c r="V13" s="16">
        <f>book_pnl_sc!AD11</f>
        <v>0</v>
      </c>
      <c r="W13" s="15">
        <f t="shared" si="0"/>
        <v>0</v>
      </c>
    </row>
    <row r="14" spans="1:23" ht="18.75" customHeight="1">
      <c r="A14" s="10">
        <v>10</v>
      </c>
      <c r="B14" s="8">
        <f>Others!A11</f>
        <v>0</v>
      </c>
      <c r="C14" s="11">
        <f>book_pnl_sc!C12</f>
        <v>0</v>
      </c>
      <c r="D14" s="11">
        <f>book_pnl_sc!F12</f>
        <v>0</v>
      </c>
      <c r="E14" s="11">
        <f>book_pnl_sc!I12</f>
        <v>0</v>
      </c>
      <c r="F14" s="11">
        <f>book_pnl_sc!L12</f>
        <v>0</v>
      </c>
      <c r="G14" s="11">
        <f>book_pnl_sc!O12</f>
        <v>0</v>
      </c>
      <c r="H14" s="11">
        <f>book_pnl_sc!R12</f>
        <v>0</v>
      </c>
      <c r="I14" s="11">
        <f>book_pnl_sc!U12</f>
        <v>0</v>
      </c>
      <c r="J14" s="11">
        <f>book_pnl_sc!X12</f>
        <v>0</v>
      </c>
      <c r="K14" s="11">
        <f>book_pnl_sc!AG12</f>
        <v>0</v>
      </c>
      <c r="L14" s="11">
        <f>book_pnl_sc!AJ12</f>
        <v>0</v>
      </c>
      <c r="M14" s="11">
        <f>book_pnl_sc!AM12</f>
        <v>0</v>
      </c>
      <c r="N14" s="11">
        <f>book_pnl_sc!AP12</f>
        <v>0</v>
      </c>
      <c r="O14" s="11">
        <f>book_pnl_sc!AS12</f>
        <v>0</v>
      </c>
      <c r="P14" s="11">
        <f>book_pnl_sc!AV12</f>
        <v>0</v>
      </c>
      <c r="Q14" s="11">
        <f>book_pnl_sc!AY12</f>
        <v>0</v>
      </c>
      <c r="R14" s="11">
        <f>book_pnl_sc!BB12</f>
        <v>0</v>
      </c>
      <c r="S14" s="11">
        <f>book_pnl_sc!BE12</f>
        <v>0</v>
      </c>
      <c r="T14" s="11">
        <f>book_pnl_sc!BH12</f>
        <v>0</v>
      </c>
      <c r="U14" s="11">
        <f>book_pnl_sc!AA12</f>
        <v>0</v>
      </c>
      <c r="V14" s="16">
        <f>book_pnl_sc!AD12</f>
        <v>0</v>
      </c>
      <c r="W14" s="15">
        <f t="shared" si="0"/>
        <v>0</v>
      </c>
    </row>
    <row r="15" spans="1:23" ht="18.75" customHeight="1">
      <c r="A15" s="10">
        <v>11</v>
      </c>
      <c r="B15" s="8">
        <f>Others!A12</f>
        <v>0</v>
      </c>
      <c r="C15" s="11">
        <f>book_pnl_sc!C13</f>
        <v>0</v>
      </c>
      <c r="D15" s="11">
        <f>book_pnl_sc!F13</f>
        <v>0</v>
      </c>
      <c r="E15" s="11">
        <f>book_pnl_sc!I13</f>
        <v>0</v>
      </c>
      <c r="F15" s="11">
        <f>book_pnl_sc!L13</f>
        <v>0</v>
      </c>
      <c r="G15" s="11">
        <f>book_pnl_sc!O13</f>
        <v>0</v>
      </c>
      <c r="H15" s="11">
        <f>book_pnl_sc!R13</f>
        <v>0</v>
      </c>
      <c r="I15" s="11">
        <f>book_pnl_sc!U13</f>
        <v>0</v>
      </c>
      <c r="J15" s="11">
        <f>book_pnl_sc!X13</f>
        <v>0</v>
      </c>
      <c r="K15" s="11">
        <f>book_pnl_sc!AG13</f>
        <v>0</v>
      </c>
      <c r="L15" s="11">
        <f>book_pnl_sc!AJ13</f>
        <v>0</v>
      </c>
      <c r="M15" s="11">
        <f>book_pnl_sc!AM13</f>
        <v>0</v>
      </c>
      <c r="N15" s="11">
        <f>book_pnl_sc!AP13</f>
        <v>0</v>
      </c>
      <c r="O15" s="11">
        <f>book_pnl_sc!AS13</f>
        <v>0</v>
      </c>
      <c r="P15" s="11">
        <f>book_pnl_sc!AV13</f>
        <v>0</v>
      </c>
      <c r="Q15" s="11">
        <f>book_pnl_sc!AY13</f>
        <v>0</v>
      </c>
      <c r="R15" s="11">
        <f>book_pnl_sc!BB13</f>
        <v>0</v>
      </c>
      <c r="S15" s="11">
        <f>book_pnl_sc!BE13</f>
        <v>0</v>
      </c>
      <c r="T15" s="11">
        <f>book_pnl_sc!BH13</f>
        <v>0</v>
      </c>
      <c r="U15" s="11">
        <f>book_pnl_sc!AA13</f>
        <v>0</v>
      </c>
      <c r="V15" s="16">
        <f>book_pnl_sc!AD13</f>
        <v>0</v>
      </c>
      <c r="W15" s="15">
        <f t="shared" si="0"/>
        <v>0</v>
      </c>
    </row>
    <row r="16" spans="1:23" ht="18.75" customHeight="1">
      <c r="A16" s="10">
        <v>12</v>
      </c>
      <c r="B16" s="8">
        <f>Others!A13</f>
        <v>0</v>
      </c>
      <c r="C16" s="11">
        <f>book_pnl_sc!C14</f>
        <v>0</v>
      </c>
      <c r="D16" s="11">
        <f>book_pnl_sc!F14</f>
        <v>0</v>
      </c>
      <c r="E16" s="11">
        <f>book_pnl_sc!I14</f>
        <v>0</v>
      </c>
      <c r="F16" s="11">
        <f>book_pnl_sc!L14</f>
        <v>0</v>
      </c>
      <c r="G16" s="11">
        <f>book_pnl_sc!O14</f>
        <v>0</v>
      </c>
      <c r="H16" s="11">
        <f>book_pnl_sc!R14</f>
        <v>0</v>
      </c>
      <c r="I16" s="11">
        <f>book_pnl_sc!U14</f>
        <v>0</v>
      </c>
      <c r="J16" s="11">
        <f>book_pnl_sc!X14</f>
        <v>0</v>
      </c>
      <c r="K16" s="11">
        <f>book_pnl_sc!AG14</f>
        <v>0</v>
      </c>
      <c r="L16" s="11">
        <f>book_pnl_sc!AJ14</f>
        <v>0</v>
      </c>
      <c r="M16" s="11">
        <f>book_pnl_sc!AM14</f>
        <v>0</v>
      </c>
      <c r="N16" s="11">
        <f>book_pnl_sc!AP14</f>
        <v>0</v>
      </c>
      <c r="O16" s="11">
        <f>book_pnl_sc!AS14</f>
        <v>0</v>
      </c>
      <c r="P16" s="11">
        <f>book_pnl_sc!AV14</f>
        <v>0</v>
      </c>
      <c r="Q16" s="11">
        <f>book_pnl_sc!AY14</f>
        <v>0</v>
      </c>
      <c r="R16" s="11">
        <f>book_pnl_sc!BB14</f>
        <v>0</v>
      </c>
      <c r="S16" s="11">
        <f>book_pnl_sc!BE14</f>
        <v>0</v>
      </c>
      <c r="T16" s="11">
        <f>book_pnl_sc!BH14</f>
        <v>0</v>
      </c>
      <c r="U16" s="11">
        <f>book_pnl_sc!AA14</f>
        <v>0</v>
      </c>
      <c r="V16" s="16">
        <f>book_pnl_sc!AD14</f>
        <v>0</v>
      </c>
      <c r="W16" s="15">
        <f t="shared" si="0"/>
        <v>0</v>
      </c>
    </row>
    <row r="17" spans="1:23" ht="18.75" customHeight="1">
      <c r="A17" s="10">
        <v>13</v>
      </c>
      <c r="B17" s="8">
        <f>Others!A14</f>
        <v>0</v>
      </c>
      <c r="C17" s="11">
        <f>book_pnl_sc!C15</f>
        <v>0</v>
      </c>
      <c r="D17" s="11">
        <f>book_pnl_sc!F15</f>
        <v>0</v>
      </c>
      <c r="E17" s="11">
        <f>book_pnl_sc!I15</f>
        <v>0</v>
      </c>
      <c r="F17" s="11">
        <f>book_pnl_sc!L15</f>
        <v>0</v>
      </c>
      <c r="G17" s="11">
        <f>book_pnl_sc!O15</f>
        <v>0</v>
      </c>
      <c r="H17" s="11">
        <f>book_pnl_sc!R15</f>
        <v>0</v>
      </c>
      <c r="I17" s="11">
        <f>book_pnl_sc!U15</f>
        <v>0</v>
      </c>
      <c r="J17" s="11">
        <f>book_pnl_sc!X15</f>
        <v>0</v>
      </c>
      <c r="K17" s="11">
        <f>book_pnl_sc!AG15</f>
        <v>0</v>
      </c>
      <c r="L17" s="11">
        <f>book_pnl_sc!AJ15</f>
        <v>0</v>
      </c>
      <c r="M17" s="11">
        <f>book_pnl_sc!AM15</f>
        <v>0</v>
      </c>
      <c r="N17" s="11">
        <f>book_pnl_sc!AP15</f>
        <v>0</v>
      </c>
      <c r="O17" s="11">
        <f>book_pnl_sc!AS15</f>
        <v>0</v>
      </c>
      <c r="P17" s="11">
        <f>book_pnl_sc!AV15</f>
        <v>0</v>
      </c>
      <c r="Q17" s="11">
        <f>book_pnl_sc!AY15</f>
        <v>0</v>
      </c>
      <c r="R17" s="11">
        <f>book_pnl_sc!BB15</f>
        <v>0</v>
      </c>
      <c r="S17" s="11">
        <f>book_pnl_sc!BE15</f>
        <v>0</v>
      </c>
      <c r="T17" s="11">
        <f>book_pnl_sc!BH15</f>
        <v>0</v>
      </c>
      <c r="U17" s="11">
        <f>book_pnl_sc!AA15</f>
        <v>0</v>
      </c>
      <c r="V17" s="16">
        <f>book_pnl_sc!AD15</f>
        <v>0</v>
      </c>
      <c r="W17" s="15">
        <f t="shared" si="0"/>
        <v>0</v>
      </c>
    </row>
    <row r="18" spans="1:23" ht="18.75" customHeight="1">
      <c r="A18" s="10">
        <v>14</v>
      </c>
      <c r="B18" s="8">
        <f>Others!A15</f>
        <v>0</v>
      </c>
      <c r="C18" s="11">
        <f>book_pnl_sc!C16</f>
        <v>0</v>
      </c>
      <c r="D18" s="11">
        <f>book_pnl_sc!F16</f>
        <v>0</v>
      </c>
      <c r="E18" s="11">
        <f>book_pnl_sc!I16</f>
        <v>0</v>
      </c>
      <c r="F18" s="11">
        <f>book_pnl_sc!L16</f>
        <v>0</v>
      </c>
      <c r="G18" s="11">
        <f>book_pnl_sc!O16</f>
        <v>0</v>
      </c>
      <c r="H18" s="11">
        <f>book_pnl_sc!R16</f>
        <v>0</v>
      </c>
      <c r="I18" s="11">
        <f>book_pnl_sc!U16</f>
        <v>0</v>
      </c>
      <c r="J18" s="11">
        <f>book_pnl_sc!X16</f>
        <v>0</v>
      </c>
      <c r="K18" s="11">
        <f>book_pnl_sc!AG16</f>
        <v>0</v>
      </c>
      <c r="L18" s="11">
        <f>book_pnl_sc!AJ16</f>
        <v>0</v>
      </c>
      <c r="M18" s="11">
        <f>book_pnl_sc!AM16</f>
        <v>0</v>
      </c>
      <c r="N18" s="11">
        <f>book_pnl_sc!AP16</f>
        <v>0</v>
      </c>
      <c r="O18" s="11">
        <f>book_pnl_sc!AS16</f>
        <v>0</v>
      </c>
      <c r="P18" s="11">
        <f>book_pnl_sc!AV16</f>
        <v>0</v>
      </c>
      <c r="Q18" s="11">
        <f>book_pnl_sc!AY16</f>
        <v>0</v>
      </c>
      <c r="R18" s="11">
        <f>book_pnl_sc!BB16</f>
        <v>0</v>
      </c>
      <c r="S18" s="11">
        <f>book_pnl_sc!BE16</f>
        <v>0</v>
      </c>
      <c r="T18" s="11">
        <f>book_pnl_sc!BH16</f>
        <v>0</v>
      </c>
      <c r="U18" s="11">
        <f>book_pnl_sc!AA16</f>
        <v>0</v>
      </c>
      <c r="V18" s="16">
        <f>book_pnl_sc!AD16</f>
        <v>0</v>
      </c>
      <c r="W18" s="15">
        <f t="shared" si="0"/>
        <v>0</v>
      </c>
    </row>
    <row r="19" spans="1:23" ht="18.75" customHeight="1">
      <c r="A19" s="10">
        <v>15</v>
      </c>
      <c r="B19" s="8">
        <f>Others!A16</f>
        <v>0</v>
      </c>
      <c r="C19" s="11">
        <f>book_pnl_sc!C17</f>
        <v>0</v>
      </c>
      <c r="D19" s="11">
        <f>book_pnl_sc!F17</f>
        <v>0</v>
      </c>
      <c r="E19" s="11">
        <f>book_pnl_sc!I17</f>
        <v>0</v>
      </c>
      <c r="F19" s="11">
        <f>book_pnl_sc!L17</f>
        <v>0</v>
      </c>
      <c r="G19" s="11">
        <f>book_pnl_sc!O17</f>
        <v>0</v>
      </c>
      <c r="H19" s="11">
        <f>book_pnl_sc!R17</f>
        <v>0</v>
      </c>
      <c r="I19" s="11">
        <f>book_pnl_sc!U17</f>
        <v>0</v>
      </c>
      <c r="J19" s="11">
        <f>book_pnl_sc!X17</f>
        <v>0</v>
      </c>
      <c r="K19" s="11">
        <f>book_pnl_sc!AG17</f>
        <v>0</v>
      </c>
      <c r="L19" s="11">
        <f>book_pnl_sc!AJ17</f>
        <v>0</v>
      </c>
      <c r="M19" s="11">
        <f>book_pnl_sc!AM17</f>
        <v>0</v>
      </c>
      <c r="N19" s="11">
        <f>book_pnl_sc!AP17</f>
        <v>0</v>
      </c>
      <c r="O19" s="11">
        <f>book_pnl_sc!AS17</f>
        <v>0</v>
      </c>
      <c r="P19" s="11">
        <f>book_pnl_sc!AV17</f>
        <v>0</v>
      </c>
      <c r="Q19" s="11">
        <f>book_pnl_sc!AY17</f>
        <v>0</v>
      </c>
      <c r="R19" s="11">
        <f>book_pnl_sc!BB17</f>
        <v>0</v>
      </c>
      <c r="S19" s="11">
        <f>book_pnl_sc!BE17</f>
        <v>0</v>
      </c>
      <c r="T19" s="11">
        <f>book_pnl_sc!BH17</f>
        <v>0</v>
      </c>
      <c r="U19" s="11">
        <f>book_pnl_sc!AA17</f>
        <v>0</v>
      </c>
      <c r="V19" s="16">
        <f>book_pnl_sc!AD17</f>
        <v>0</v>
      </c>
      <c r="W19" s="15">
        <f t="shared" si="0"/>
        <v>0</v>
      </c>
    </row>
    <row r="20" spans="1:23" ht="18.75" customHeight="1">
      <c r="A20" s="10">
        <v>16</v>
      </c>
      <c r="B20" s="8">
        <f>Others!A17</f>
        <v>0</v>
      </c>
      <c r="C20" s="11">
        <f>book_pnl_sc!C18</f>
        <v>0</v>
      </c>
      <c r="D20" s="11">
        <f>book_pnl_sc!F18</f>
        <v>0</v>
      </c>
      <c r="E20" s="11">
        <f>book_pnl_sc!I18</f>
        <v>0</v>
      </c>
      <c r="F20" s="11">
        <f>book_pnl_sc!L18</f>
        <v>0</v>
      </c>
      <c r="G20" s="11">
        <f>book_pnl_sc!O18</f>
        <v>0</v>
      </c>
      <c r="H20" s="11">
        <f>book_pnl_sc!R18</f>
        <v>0</v>
      </c>
      <c r="I20" s="11">
        <f>book_pnl_sc!U18</f>
        <v>0</v>
      </c>
      <c r="J20" s="11">
        <f>book_pnl_sc!X18</f>
        <v>0</v>
      </c>
      <c r="K20" s="11">
        <f>book_pnl_sc!AG18</f>
        <v>0</v>
      </c>
      <c r="L20" s="11">
        <f>book_pnl_sc!AJ18</f>
        <v>0</v>
      </c>
      <c r="M20" s="11">
        <f>book_pnl_sc!AM18</f>
        <v>0</v>
      </c>
      <c r="N20" s="11">
        <f>book_pnl_sc!AP18</f>
        <v>0</v>
      </c>
      <c r="O20" s="11">
        <f>book_pnl_sc!AS18</f>
        <v>0</v>
      </c>
      <c r="P20" s="11">
        <f>book_pnl_sc!AV18</f>
        <v>0</v>
      </c>
      <c r="Q20" s="11">
        <f>book_pnl_sc!AY18</f>
        <v>0</v>
      </c>
      <c r="R20" s="11">
        <f>book_pnl_sc!BB18</f>
        <v>0</v>
      </c>
      <c r="S20" s="11">
        <f>book_pnl_sc!BE18</f>
        <v>0</v>
      </c>
      <c r="T20" s="11">
        <f>book_pnl_sc!BH18</f>
        <v>0</v>
      </c>
      <c r="U20" s="11">
        <f>book_pnl_sc!AA18</f>
        <v>0</v>
      </c>
      <c r="V20" s="16">
        <f>book_pnl_sc!AD18</f>
        <v>0</v>
      </c>
      <c r="W20" s="15">
        <f t="shared" si="0"/>
        <v>0</v>
      </c>
    </row>
    <row r="21" spans="1:23" ht="18.75" customHeight="1">
      <c r="A21" s="10">
        <v>17</v>
      </c>
      <c r="B21" s="8">
        <f>Others!A18</f>
        <v>0</v>
      </c>
      <c r="C21" s="11">
        <f>book_pnl_sc!C19</f>
        <v>0</v>
      </c>
      <c r="D21" s="11">
        <f>book_pnl_sc!F19</f>
        <v>0</v>
      </c>
      <c r="E21" s="11">
        <f>book_pnl_sc!I19</f>
        <v>0</v>
      </c>
      <c r="F21" s="11">
        <f>book_pnl_sc!L19</f>
        <v>0</v>
      </c>
      <c r="G21" s="11">
        <f>book_pnl_sc!O19</f>
        <v>0</v>
      </c>
      <c r="H21" s="11">
        <f>book_pnl_sc!R19</f>
        <v>0</v>
      </c>
      <c r="I21" s="11">
        <f>book_pnl_sc!U19</f>
        <v>0</v>
      </c>
      <c r="J21" s="11">
        <f>book_pnl_sc!X19</f>
        <v>0</v>
      </c>
      <c r="K21" s="11">
        <f>book_pnl_sc!AG19</f>
        <v>0</v>
      </c>
      <c r="L21" s="11">
        <f>book_pnl_sc!AJ19</f>
        <v>0</v>
      </c>
      <c r="M21" s="11">
        <f>book_pnl_sc!AM19</f>
        <v>0</v>
      </c>
      <c r="N21" s="11">
        <f>book_pnl_sc!AP19</f>
        <v>0</v>
      </c>
      <c r="O21" s="11">
        <f>book_pnl_sc!AS19</f>
        <v>0</v>
      </c>
      <c r="P21" s="11">
        <f>book_pnl_sc!AV19</f>
        <v>0</v>
      </c>
      <c r="Q21" s="11">
        <f>book_pnl_sc!AY19</f>
        <v>0</v>
      </c>
      <c r="R21" s="11">
        <f>book_pnl_sc!BB19</f>
        <v>0</v>
      </c>
      <c r="S21" s="11">
        <f>book_pnl_sc!BE19</f>
        <v>0</v>
      </c>
      <c r="T21" s="11">
        <f>book_pnl_sc!BH19</f>
        <v>0</v>
      </c>
      <c r="U21" s="11">
        <f>book_pnl_sc!AA19</f>
        <v>0</v>
      </c>
      <c r="V21" s="16">
        <f>book_pnl_sc!AD19</f>
        <v>0</v>
      </c>
      <c r="W21" s="15">
        <f t="shared" si="0"/>
        <v>0</v>
      </c>
    </row>
    <row r="22" spans="1:23" ht="18.75" customHeight="1">
      <c r="A22" s="10">
        <v>18</v>
      </c>
      <c r="B22" s="8">
        <f>Others!A19</f>
        <v>0</v>
      </c>
      <c r="C22" s="11">
        <f>book_pnl_sc!C20</f>
        <v>0</v>
      </c>
      <c r="D22" s="11">
        <f>book_pnl_sc!F20</f>
        <v>0</v>
      </c>
      <c r="E22" s="11">
        <f>book_pnl_sc!I20</f>
        <v>0</v>
      </c>
      <c r="F22" s="11">
        <f>book_pnl_sc!L20</f>
        <v>0</v>
      </c>
      <c r="G22" s="11">
        <f>book_pnl_sc!O20</f>
        <v>0</v>
      </c>
      <c r="H22" s="11">
        <f>book_pnl_sc!R20</f>
        <v>0</v>
      </c>
      <c r="I22" s="11">
        <f>book_pnl_sc!U20</f>
        <v>0</v>
      </c>
      <c r="J22" s="11">
        <f>book_pnl_sc!X20</f>
        <v>0</v>
      </c>
      <c r="K22" s="11">
        <f>book_pnl_sc!AG20</f>
        <v>0</v>
      </c>
      <c r="L22" s="11">
        <f>book_pnl_sc!AJ20</f>
        <v>0</v>
      </c>
      <c r="M22" s="11">
        <f>book_pnl_sc!AM20</f>
        <v>0</v>
      </c>
      <c r="N22" s="11">
        <f>book_pnl_sc!AP20</f>
        <v>0</v>
      </c>
      <c r="O22" s="11">
        <f>book_pnl_sc!AS20</f>
        <v>0</v>
      </c>
      <c r="P22" s="11">
        <f>book_pnl_sc!AV20</f>
        <v>0</v>
      </c>
      <c r="Q22" s="11">
        <f>book_pnl_sc!AY20</f>
        <v>0</v>
      </c>
      <c r="R22" s="11">
        <f>book_pnl_sc!BB20</f>
        <v>0</v>
      </c>
      <c r="S22" s="11">
        <f>book_pnl_sc!BE20</f>
        <v>0</v>
      </c>
      <c r="T22" s="11">
        <f>book_pnl_sc!BH20</f>
        <v>0</v>
      </c>
      <c r="U22" s="11">
        <f>book_pnl_sc!AA20</f>
        <v>0</v>
      </c>
      <c r="V22" s="16">
        <f>book_pnl_sc!AD20</f>
        <v>0</v>
      </c>
      <c r="W22" s="15">
        <f t="shared" si="0"/>
        <v>0</v>
      </c>
    </row>
    <row r="23" spans="1:23" ht="18.75" customHeight="1">
      <c r="A23" s="10">
        <v>19</v>
      </c>
      <c r="B23" s="8">
        <f>Others!A20</f>
        <v>0</v>
      </c>
      <c r="C23" s="11">
        <f>book_pnl_sc!C21</f>
        <v>0</v>
      </c>
      <c r="D23" s="11">
        <f>book_pnl_sc!F21</f>
        <v>0</v>
      </c>
      <c r="E23" s="11">
        <f>book_pnl_sc!I21</f>
        <v>0</v>
      </c>
      <c r="F23" s="11">
        <f>book_pnl_sc!L21</f>
        <v>0</v>
      </c>
      <c r="G23" s="11">
        <f>book_pnl_sc!O21</f>
        <v>0</v>
      </c>
      <c r="H23" s="11">
        <f>book_pnl_sc!R21</f>
        <v>0</v>
      </c>
      <c r="I23" s="11">
        <f>book_pnl_sc!U21</f>
        <v>0</v>
      </c>
      <c r="J23" s="11">
        <f>book_pnl_sc!X21</f>
        <v>0</v>
      </c>
      <c r="K23" s="11">
        <f>book_pnl_sc!AG21</f>
        <v>0</v>
      </c>
      <c r="L23" s="11">
        <f>book_pnl_sc!AJ21</f>
        <v>0</v>
      </c>
      <c r="M23" s="11">
        <f>book_pnl_sc!AM21</f>
        <v>0</v>
      </c>
      <c r="N23" s="11">
        <f>book_pnl_sc!AP21</f>
        <v>0</v>
      </c>
      <c r="O23" s="11">
        <f>book_pnl_sc!AS21</f>
        <v>0</v>
      </c>
      <c r="P23" s="11">
        <f>book_pnl_sc!AV21</f>
        <v>0</v>
      </c>
      <c r="Q23" s="11">
        <f>book_pnl_sc!AY21</f>
        <v>0</v>
      </c>
      <c r="R23" s="11">
        <f>book_pnl_sc!BB21</f>
        <v>0</v>
      </c>
      <c r="S23" s="11">
        <f>book_pnl_sc!BE21</f>
        <v>0</v>
      </c>
      <c r="T23" s="11">
        <f>book_pnl_sc!BH21</f>
        <v>0</v>
      </c>
      <c r="U23" s="11">
        <f>book_pnl_sc!AA21</f>
        <v>0</v>
      </c>
      <c r="V23" s="16">
        <f>book_pnl_sc!AD21</f>
        <v>0</v>
      </c>
      <c r="W23" s="15">
        <f t="shared" si="0"/>
        <v>0</v>
      </c>
    </row>
    <row r="24" spans="1:23" ht="18.75" customHeight="1">
      <c r="A24" s="10">
        <v>20</v>
      </c>
      <c r="B24" s="8">
        <f>Others!A21</f>
        <v>0</v>
      </c>
      <c r="C24" s="11">
        <f>book_pnl_sc!C22</f>
        <v>0</v>
      </c>
      <c r="D24" s="11">
        <f>book_pnl_sc!F22</f>
        <v>0</v>
      </c>
      <c r="E24" s="11">
        <f>book_pnl_sc!I22</f>
        <v>0</v>
      </c>
      <c r="F24" s="11">
        <f>book_pnl_sc!L22</f>
        <v>0</v>
      </c>
      <c r="G24" s="11">
        <f>book_pnl_sc!O22</f>
        <v>0</v>
      </c>
      <c r="H24" s="11">
        <f>book_pnl_sc!R22</f>
        <v>0</v>
      </c>
      <c r="I24" s="11">
        <f>book_pnl_sc!U22</f>
        <v>0</v>
      </c>
      <c r="J24" s="11">
        <f>book_pnl_sc!X22</f>
        <v>0</v>
      </c>
      <c r="K24" s="11">
        <f>book_pnl_sc!AG22</f>
        <v>0</v>
      </c>
      <c r="L24" s="11">
        <f>book_pnl_sc!AJ22</f>
        <v>0</v>
      </c>
      <c r="M24" s="11">
        <f>book_pnl_sc!AM22</f>
        <v>0</v>
      </c>
      <c r="N24" s="11">
        <f>book_pnl_sc!AP22</f>
        <v>0</v>
      </c>
      <c r="O24" s="11">
        <f>book_pnl_sc!AS22</f>
        <v>0</v>
      </c>
      <c r="P24" s="11">
        <f>book_pnl_sc!AV22</f>
        <v>0</v>
      </c>
      <c r="Q24" s="11">
        <f>book_pnl_sc!AY22</f>
        <v>0</v>
      </c>
      <c r="R24" s="11">
        <f>book_pnl_sc!BB22</f>
        <v>0</v>
      </c>
      <c r="S24" s="11">
        <f>book_pnl_sc!BE22</f>
        <v>0</v>
      </c>
      <c r="T24" s="11">
        <f>book_pnl_sc!BH22</f>
        <v>0</v>
      </c>
      <c r="U24" s="11">
        <f>book_pnl_sc!AA22</f>
        <v>0</v>
      </c>
      <c r="V24" s="16">
        <f>book_pnl_sc!AD22</f>
        <v>0</v>
      </c>
      <c r="W24" s="15">
        <f t="shared" si="0"/>
        <v>0</v>
      </c>
    </row>
    <row r="25" spans="1:23" ht="18.75" customHeight="1">
      <c r="A25" s="10">
        <v>21</v>
      </c>
      <c r="B25" s="8">
        <f>Others!A22</f>
        <v>0</v>
      </c>
      <c r="C25" s="11">
        <f>book_pnl_sc!C23</f>
        <v>0</v>
      </c>
      <c r="D25" s="11">
        <f>book_pnl_sc!F23</f>
        <v>0</v>
      </c>
      <c r="E25" s="11">
        <f>book_pnl_sc!I23</f>
        <v>0</v>
      </c>
      <c r="F25" s="11">
        <f>book_pnl_sc!L23</f>
        <v>0</v>
      </c>
      <c r="G25" s="11">
        <f>book_pnl_sc!O23</f>
        <v>0</v>
      </c>
      <c r="H25" s="11">
        <f>book_pnl_sc!R23</f>
        <v>0</v>
      </c>
      <c r="I25" s="11">
        <f>book_pnl_sc!U23</f>
        <v>0</v>
      </c>
      <c r="J25" s="11">
        <f>book_pnl_sc!X23</f>
        <v>0</v>
      </c>
      <c r="K25" s="11">
        <f>book_pnl_sc!AG23</f>
        <v>0</v>
      </c>
      <c r="L25" s="11">
        <f>book_pnl_sc!AJ23</f>
        <v>0</v>
      </c>
      <c r="M25" s="11">
        <f>book_pnl_sc!AM23</f>
        <v>0</v>
      </c>
      <c r="N25" s="11">
        <f>book_pnl_sc!AP23</f>
        <v>0</v>
      </c>
      <c r="O25" s="11">
        <f>book_pnl_sc!AS23</f>
        <v>0</v>
      </c>
      <c r="P25" s="11">
        <f>book_pnl_sc!AV23</f>
        <v>0</v>
      </c>
      <c r="Q25" s="11">
        <f>book_pnl_sc!AY23</f>
        <v>0</v>
      </c>
      <c r="R25" s="11">
        <f>book_pnl_sc!BB23</f>
        <v>0</v>
      </c>
      <c r="S25" s="11">
        <f>book_pnl_sc!BE23</f>
        <v>0</v>
      </c>
      <c r="T25" s="11">
        <f>book_pnl_sc!BH23</f>
        <v>0</v>
      </c>
      <c r="U25" s="11">
        <f>book_pnl_sc!AA23</f>
        <v>0</v>
      </c>
      <c r="V25" s="16">
        <f>book_pnl_sc!AD23</f>
        <v>0</v>
      </c>
      <c r="W25" s="15">
        <f t="shared" si="0"/>
        <v>0</v>
      </c>
    </row>
    <row r="26" spans="1:23" ht="18.75" customHeight="1">
      <c r="A26" s="10">
        <v>21</v>
      </c>
      <c r="B26" s="8">
        <f>Others!A23</f>
        <v>0</v>
      </c>
      <c r="C26" s="11">
        <f>book_pnl_sc!C24</f>
        <v>0</v>
      </c>
      <c r="D26" s="11">
        <f>book_pnl_sc!F24</f>
        <v>0</v>
      </c>
      <c r="E26" s="11">
        <f>book_pnl_sc!I24</f>
        <v>0</v>
      </c>
      <c r="F26" s="11">
        <f>book_pnl_sc!L24</f>
        <v>0</v>
      </c>
      <c r="G26" s="11">
        <f>book_pnl_sc!O24</f>
        <v>0</v>
      </c>
      <c r="H26" s="11">
        <f>book_pnl_sc!R24</f>
        <v>0</v>
      </c>
      <c r="I26" s="11">
        <f>book_pnl_sc!U24</f>
        <v>0</v>
      </c>
      <c r="J26" s="11">
        <f>book_pnl_sc!X24</f>
        <v>0</v>
      </c>
      <c r="K26" s="11">
        <f>book_pnl_sc!AG24</f>
        <v>0</v>
      </c>
      <c r="L26" s="11">
        <f>book_pnl_sc!AJ24</f>
        <v>0</v>
      </c>
      <c r="M26" s="11">
        <f>book_pnl_sc!AM24</f>
        <v>0</v>
      </c>
      <c r="N26" s="11">
        <f>book_pnl_sc!AP24</f>
        <v>0</v>
      </c>
      <c r="O26" s="11">
        <f>book_pnl_sc!AS24</f>
        <v>0</v>
      </c>
      <c r="P26" s="11">
        <f>book_pnl_sc!AV24</f>
        <v>0</v>
      </c>
      <c r="Q26" s="11">
        <f>book_pnl_sc!AY24</f>
        <v>0</v>
      </c>
      <c r="R26" s="11">
        <f>book_pnl_sc!BB24</f>
        <v>0</v>
      </c>
      <c r="S26" s="11">
        <f>book_pnl_sc!BE24</f>
        <v>0</v>
      </c>
      <c r="T26" s="11">
        <f>book_pnl_sc!BH24</f>
        <v>0</v>
      </c>
      <c r="U26" s="11">
        <f>book_pnl_sc!AA24</f>
        <v>0</v>
      </c>
      <c r="V26" s="16">
        <f>book_pnl_sc!AD24</f>
        <v>0</v>
      </c>
      <c r="W26" s="15">
        <f t="shared" si="0"/>
        <v>0</v>
      </c>
    </row>
    <row r="27" spans="1:23" ht="18.75" customHeight="1">
      <c r="A27" s="10">
        <v>21</v>
      </c>
      <c r="B27" s="8">
        <f>Others!A24</f>
        <v>0</v>
      </c>
      <c r="C27" s="11">
        <f>book_pnl_sc!C25</f>
        <v>0</v>
      </c>
      <c r="D27" s="11">
        <f>book_pnl_sc!F25</f>
        <v>0</v>
      </c>
      <c r="E27" s="11">
        <f>book_pnl_sc!I25</f>
        <v>0</v>
      </c>
      <c r="F27" s="11">
        <f>book_pnl_sc!L25</f>
        <v>0</v>
      </c>
      <c r="G27" s="11">
        <f>book_pnl_sc!O25</f>
        <v>0</v>
      </c>
      <c r="H27" s="11">
        <f>book_pnl_sc!R25</f>
        <v>0</v>
      </c>
      <c r="I27" s="11">
        <f>book_pnl_sc!U25</f>
        <v>0</v>
      </c>
      <c r="J27" s="11">
        <f>book_pnl_sc!X25</f>
        <v>0</v>
      </c>
      <c r="K27" s="11">
        <f>book_pnl_sc!AG25</f>
        <v>0</v>
      </c>
      <c r="L27" s="11">
        <f>book_pnl_sc!AJ25</f>
        <v>0</v>
      </c>
      <c r="M27" s="11">
        <f>book_pnl_sc!AM25</f>
        <v>0</v>
      </c>
      <c r="N27" s="11">
        <f>book_pnl_sc!AP25</f>
        <v>0</v>
      </c>
      <c r="O27" s="11">
        <f>book_pnl_sc!AS25</f>
        <v>0</v>
      </c>
      <c r="P27" s="11">
        <f>book_pnl_sc!AV25</f>
        <v>0</v>
      </c>
      <c r="Q27" s="11">
        <f>book_pnl_sc!AY25</f>
        <v>0</v>
      </c>
      <c r="R27" s="11">
        <f>book_pnl_sc!BB25</f>
        <v>0</v>
      </c>
      <c r="S27" s="11">
        <f>book_pnl_sc!BE25</f>
        <v>0</v>
      </c>
      <c r="T27" s="11">
        <f>book_pnl_sc!BH25</f>
        <v>0</v>
      </c>
      <c r="U27" s="11">
        <f>book_pnl_sc!AA25</f>
        <v>0</v>
      </c>
      <c r="V27" s="16">
        <f>book_pnl_sc!AD25</f>
        <v>0</v>
      </c>
      <c r="W27" s="15">
        <f t="shared" si="0"/>
        <v>0</v>
      </c>
    </row>
    <row r="28" spans="1:23" ht="18.75" customHeight="1">
      <c r="A28" s="424" t="s">
        <v>34</v>
      </c>
      <c r="B28" s="425"/>
      <c r="C28" s="12">
        <f>SUM(C5:C27)</f>
        <v>0</v>
      </c>
      <c r="D28" s="12">
        <f>SUM(D5:D27)</f>
        <v>0</v>
      </c>
      <c r="E28" s="12">
        <f t="shared" ref="E28:W28" si="1">SUM(E5:E27)</f>
        <v>0</v>
      </c>
      <c r="F28" s="12">
        <f t="shared" si="1"/>
        <v>0</v>
      </c>
      <c r="G28" s="12">
        <f t="shared" si="1"/>
        <v>0</v>
      </c>
      <c r="H28" s="12">
        <f t="shared" si="1"/>
        <v>0</v>
      </c>
      <c r="I28" s="12">
        <f t="shared" si="1"/>
        <v>0</v>
      </c>
      <c r="J28" s="12">
        <f t="shared" si="1"/>
        <v>0</v>
      </c>
      <c r="K28" s="12">
        <f t="shared" si="1"/>
        <v>0</v>
      </c>
      <c r="L28" s="12">
        <f t="shared" si="1"/>
        <v>0</v>
      </c>
      <c r="M28" s="12">
        <f t="shared" si="1"/>
        <v>0</v>
      </c>
      <c r="N28" s="12">
        <f t="shared" si="1"/>
        <v>0</v>
      </c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  <c r="S28" s="12">
        <f t="shared" si="1"/>
        <v>0</v>
      </c>
      <c r="T28" s="12">
        <f t="shared" si="1"/>
        <v>0</v>
      </c>
      <c r="U28" s="12">
        <f t="shared" si="1"/>
        <v>0</v>
      </c>
      <c r="V28" s="12">
        <f t="shared" si="1"/>
        <v>0</v>
      </c>
      <c r="W28" s="12">
        <f t="shared" si="1"/>
        <v>0</v>
      </c>
    </row>
  </sheetData>
  <mergeCells count="2">
    <mergeCell ref="A4:B4"/>
    <mergeCell ref="A28:B28"/>
  </mergeCells>
  <pageMargins left="0.75" right="0.75" top="1" bottom="1" header="0.51180555555555596" footer="0.5118055555555559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249977111117893"/>
  </sheetPr>
  <dimension ref="A2:DX29"/>
  <sheetViews>
    <sheetView workbookViewId="0">
      <selection activeCell="Q32" sqref="Q32"/>
    </sheetView>
  </sheetViews>
  <sheetFormatPr defaultColWidth="8.875" defaultRowHeight="11.25"/>
  <cols>
    <col min="1" max="1" customWidth="true" style="3" width="2.875" collapsed="false"/>
    <col min="2" max="2" customWidth="true" style="148" width="11.75" collapsed="false"/>
    <col min="3" max="3" customWidth="true" style="146" width="11.5" collapsed="false"/>
    <col min="4" max="4" customWidth="true" style="149" width="12.75" collapsed="false"/>
    <col min="5" max="5" customWidth="true" style="150" width="7.5" collapsed="false"/>
    <col min="6" max="6" customWidth="true" style="146" width="7.5" collapsed="false"/>
    <col min="7" max="7" customWidth="true" style="149" width="9.625" collapsed="false"/>
    <col min="8" max="8" customWidth="true" style="149" width="7.5" collapsed="false"/>
    <col min="9" max="9" customWidth="true" style="146" width="7.75" collapsed="false"/>
    <col min="10" max="10" customWidth="true" style="149" width="10.75" collapsed="false"/>
    <col min="11" max="11" customWidth="true" style="146" width="7.5" collapsed="false"/>
    <col min="12" max="12" customWidth="true" style="146" width="7.75" collapsed="false"/>
    <col min="13" max="13" customWidth="true" style="149" width="9.625" collapsed="false"/>
    <col min="14" max="14" customWidth="true" style="149" width="7.5" collapsed="false"/>
    <col min="15" max="15" customWidth="true" style="146" width="7.625" collapsed="false"/>
    <col min="16" max="16" customWidth="true" style="149" width="10.75" collapsed="false"/>
    <col min="17" max="17" customWidth="true" style="149" width="7.5" collapsed="false"/>
    <col min="18" max="18" customWidth="true" style="146" width="7.625" collapsed="false"/>
    <col min="19" max="19" customWidth="true" style="149" width="9.625" collapsed="false"/>
    <col min="20" max="20" customWidth="true" style="149" width="7.5" collapsed="false"/>
    <col min="21" max="21" customWidth="true" style="146" width="7.75" collapsed="false"/>
    <col min="22" max="22" customWidth="true" style="149" width="10.75" collapsed="false"/>
    <col min="23" max="23" customWidth="true" style="149" width="7.5" collapsed="false"/>
    <col min="24" max="24" customWidth="true" style="146" width="7.75" collapsed="false"/>
    <col min="25" max="25" customWidth="true" style="149" width="9.625" collapsed="false"/>
    <col min="26" max="26" customWidth="true" style="149" width="7.5" collapsed="false"/>
    <col min="27" max="27" customWidth="true" style="146" width="8.375" collapsed="false"/>
    <col min="28" max="28" customWidth="true" style="149" width="10.75" collapsed="false"/>
    <col min="29" max="29" customWidth="true" style="149" width="7.5" collapsed="false"/>
    <col min="30" max="30" customWidth="true" style="146" width="8.375" collapsed="false"/>
    <col min="31" max="31" customWidth="true" style="149" width="9.625" collapsed="false"/>
    <col min="32" max="32" customWidth="true" style="149" width="7.5" collapsed="false"/>
    <col min="33" max="33" customWidth="true" style="146" width="8.125" collapsed="false"/>
    <col min="34" max="34" customWidth="true" style="149" width="10.75" collapsed="false"/>
    <col min="35" max="35" customWidth="true" style="149" width="7.5" collapsed="false"/>
    <col min="36" max="36" customWidth="true" style="146" width="8.125" collapsed="false"/>
    <col min="37" max="37" customWidth="true" style="149" width="9.625" collapsed="false"/>
    <col min="38" max="38" customWidth="true" style="149" width="7.5" collapsed="false"/>
    <col min="39" max="39" customWidth="true" style="146" width="8.125" collapsed="false"/>
    <col min="40" max="40" customWidth="true" style="149" width="10.75" collapsed="false"/>
    <col min="41" max="41" customWidth="true" style="149" width="7.5" collapsed="false"/>
    <col min="42" max="42" customWidth="true" style="146" width="8.125" collapsed="false"/>
    <col min="43" max="43" customWidth="true" style="149" width="9.625" collapsed="false"/>
    <col min="44" max="44" customWidth="true" style="149" width="7.5" collapsed="false"/>
    <col min="45" max="45" customWidth="true" style="146" width="8.0" collapsed="false"/>
    <col min="46" max="46" customWidth="true" style="149" width="10.75" collapsed="false"/>
    <col min="47" max="47" customWidth="true" style="149" width="7.5" collapsed="false"/>
    <col min="48" max="48" customWidth="true" style="146" width="8.0" collapsed="false"/>
    <col min="49" max="49" customWidth="true" style="149" width="9.625" collapsed="false"/>
    <col min="50" max="50" customWidth="true" style="149" width="7.5" collapsed="false"/>
    <col min="51" max="51" customWidth="true" style="146" width="7.75" collapsed="false"/>
    <col min="52" max="52" customWidth="true" style="149" width="10.75" collapsed="false"/>
    <col min="53" max="53" customWidth="true" style="149" width="7.5" collapsed="false"/>
    <col min="54" max="54" customWidth="true" style="146" width="7.75" collapsed="false"/>
    <col min="55" max="55" customWidth="true" style="149" width="9.625" collapsed="false"/>
    <col min="56" max="56" customWidth="true" style="149" width="7.5" collapsed="false"/>
    <col min="57" max="57" customWidth="true" style="146" width="8.25" collapsed="false"/>
    <col min="58" max="58" customWidth="true" style="149" width="10.75" collapsed="false"/>
    <col min="59" max="59" customWidth="true" style="149" width="7.5" collapsed="false"/>
    <col min="60" max="60" customWidth="true" style="146" width="8.25" collapsed="false"/>
    <col min="61" max="61" customWidth="true" style="149" width="9.625" collapsed="false"/>
    <col min="62" max="62" customWidth="true" style="149" width="7.5" collapsed="false"/>
    <col min="63" max="63" customWidth="true" style="146" width="7.75" collapsed="false"/>
    <col min="64" max="64" customWidth="true" style="149" width="10.75" collapsed="false"/>
    <col min="65" max="65" customWidth="true" style="149" width="7.5" collapsed="false"/>
    <col min="66" max="66" customWidth="true" style="146" width="7.75" collapsed="false"/>
    <col min="67" max="67" customWidth="true" style="149" width="9.625" collapsed="false"/>
    <col min="68" max="68" customWidth="true" style="149" width="7.5" collapsed="false"/>
    <col min="69" max="69" customWidth="true" style="146" width="8.375" collapsed="false"/>
    <col min="70" max="70" customWidth="true" style="149" width="10.75" collapsed="false"/>
    <col min="71" max="71" customWidth="true" style="149" width="7.5" collapsed="false"/>
    <col min="72" max="72" customWidth="true" style="146" width="8.375" collapsed="false"/>
    <col min="73" max="73" customWidth="true" style="149" width="9.625" collapsed="false"/>
    <col min="74" max="74" customWidth="true" style="149" width="7.5" collapsed="false"/>
    <col min="75" max="75" customWidth="true" style="146" width="8.125" collapsed="false"/>
    <col min="76" max="76" customWidth="true" style="149" width="10.75" collapsed="false"/>
    <col min="77" max="77" customWidth="true" style="149" width="7.5" collapsed="false"/>
    <col min="78" max="78" customWidth="true" style="146" width="8.125" collapsed="false"/>
    <col min="79" max="79" customWidth="true" style="149" width="9.625" collapsed="false"/>
    <col min="80" max="80" customWidth="true" style="149" width="7.5" collapsed="false"/>
    <col min="81" max="81" customWidth="true" style="146" width="8.375" collapsed="false"/>
    <col min="82" max="82" customWidth="true" style="149" width="10.75" collapsed="false"/>
    <col min="83" max="83" customWidth="true" style="149" width="7.5" collapsed="false"/>
    <col min="84" max="84" customWidth="true" style="146" width="8.375" collapsed="false"/>
    <col min="85" max="85" customWidth="true" style="149" width="9.625" collapsed="false"/>
    <col min="86" max="86" customWidth="true" style="149" width="7.5" collapsed="false"/>
    <col min="87" max="87" customWidth="true" style="146" width="8.125" collapsed="false"/>
    <col min="88" max="88" customWidth="true" style="149" width="10.75" collapsed="false"/>
    <col min="89" max="89" customWidth="true" style="149" width="7.5" collapsed="false"/>
    <col min="90" max="90" customWidth="true" style="146" width="8.125" collapsed="false"/>
    <col min="91" max="91" customWidth="true" style="149" width="9.625" collapsed="false"/>
    <col min="92" max="92" customWidth="true" style="149" width="7.5" collapsed="false"/>
    <col min="93" max="93" customWidth="true" style="146" width="8.375" collapsed="false"/>
    <col min="94" max="94" customWidth="true" style="149" width="10.75" collapsed="false"/>
    <col min="95" max="95" customWidth="true" style="149" width="7.5" collapsed="false"/>
    <col min="96" max="96" customWidth="true" style="146" width="8.375" collapsed="false"/>
    <col min="97" max="97" customWidth="true" style="149" width="9.625" collapsed="false"/>
    <col min="98" max="98" customWidth="true" style="149" width="7.5" collapsed="false"/>
    <col min="99" max="99" customWidth="true" style="146" width="8.125" collapsed="false"/>
    <col min="100" max="100" customWidth="true" style="149" width="10.75" collapsed="false"/>
    <col min="101" max="101" customWidth="true" style="149" width="7.5" collapsed="false"/>
    <col min="102" max="102" customWidth="true" style="146" width="8.125" collapsed="false"/>
    <col min="103" max="103" customWidth="true" style="149" width="9.625" collapsed="false"/>
    <col min="104" max="104" customWidth="true" style="149" width="7.5" collapsed="false"/>
    <col min="105" max="105" customWidth="true" style="146" width="8.375" collapsed="false"/>
    <col min="106" max="106" customWidth="true" style="149" width="10.75" collapsed="false"/>
    <col min="107" max="107" customWidth="true" style="149" width="7.5" collapsed="false"/>
    <col min="108" max="108" customWidth="true" style="146" width="8.375" collapsed="false"/>
    <col min="109" max="109" customWidth="true" style="149" width="9.625" collapsed="false"/>
    <col min="110" max="110" customWidth="true" style="149" width="7.5" collapsed="false"/>
    <col min="111" max="111" customWidth="true" style="146" width="8.125" collapsed="false"/>
    <col min="112" max="112" customWidth="true" style="149" width="10.75" collapsed="false"/>
    <col min="113" max="113" customWidth="true" style="149" width="7.5" collapsed="false"/>
    <col min="114" max="114" customWidth="true" style="146" width="8.125" collapsed="false"/>
    <col min="115" max="115" customWidth="true" style="149" width="9.625" collapsed="false"/>
    <col min="116" max="116" customWidth="true" style="149" width="7.5" collapsed="false"/>
    <col min="117" max="117" customWidth="true" style="146" width="8.125" collapsed="false"/>
    <col min="118" max="118" customWidth="true" style="146" width="10.75" collapsed="false"/>
    <col min="119" max="119" customWidth="true" style="146" width="7.5" collapsed="false"/>
    <col min="120" max="120" customWidth="true" style="146" width="8.125" collapsed="false"/>
    <col min="121" max="121" customWidth="true" style="149" width="9.625" collapsed="false"/>
    <col min="122" max="122" customWidth="true" style="149" width="7.5" collapsed="false"/>
    <col min="123" max="123" customWidth="true" style="17" width="8.25" collapsed="false"/>
    <col min="124" max="124" customWidth="true" style="17" width="10.75" collapsed="false"/>
    <col min="125" max="125" customWidth="true" style="17" width="7.5" collapsed="false"/>
    <col min="126" max="126" customWidth="true" style="146" width="8.25" collapsed="false"/>
    <col min="127" max="127" customWidth="true" style="149" width="9.625" collapsed="false"/>
    <col min="128" max="128" customWidth="true" style="149" width="7.5" collapsed="false"/>
    <col min="129" max="16384" style="146" width="8.875" collapsed="false"/>
  </cols>
  <sheetData>
    <row r="2" spans="1:128">
      <c r="A2" s="3" t="s">
        <v>65</v>
      </c>
    </row>
    <row r="4" spans="1:128" ht="13.9" customHeight="1">
      <c r="A4" s="386"/>
      <c r="B4" s="387"/>
      <c r="C4" s="378" t="s">
        <v>66</v>
      </c>
      <c r="D4" s="379"/>
      <c r="E4" s="379"/>
      <c r="F4" s="379"/>
      <c r="G4" s="379"/>
      <c r="H4" s="380"/>
      <c r="I4" s="378" t="s">
        <v>67</v>
      </c>
      <c r="J4" s="379"/>
      <c r="K4" s="379"/>
      <c r="L4" s="379"/>
      <c r="M4" s="379"/>
      <c r="N4" s="380"/>
      <c r="O4" s="378" t="s">
        <v>68</v>
      </c>
      <c r="P4" s="379"/>
      <c r="Q4" s="379"/>
      <c r="R4" s="379"/>
      <c r="S4" s="379"/>
      <c r="T4" s="380"/>
      <c r="U4" s="378" t="s">
        <v>69</v>
      </c>
      <c r="V4" s="379"/>
      <c r="W4" s="379"/>
      <c r="X4" s="379"/>
      <c r="Y4" s="379"/>
      <c r="Z4" s="380"/>
      <c r="AA4" s="378" t="s">
        <v>70</v>
      </c>
      <c r="AB4" s="379"/>
      <c r="AC4" s="379"/>
      <c r="AD4" s="379"/>
      <c r="AE4" s="379"/>
      <c r="AF4" s="380"/>
      <c r="AG4" s="378" t="s">
        <v>71</v>
      </c>
      <c r="AH4" s="379"/>
      <c r="AI4" s="379"/>
      <c r="AJ4" s="379"/>
      <c r="AK4" s="379"/>
      <c r="AL4" s="380"/>
      <c r="AM4" s="378" t="s">
        <v>72</v>
      </c>
      <c r="AN4" s="379"/>
      <c r="AO4" s="379"/>
      <c r="AP4" s="379"/>
      <c r="AQ4" s="379"/>
      <c r="AR4" s="380"/>
      <c r="AS4" s="378" t="s">
        <v>73</v>
      </c>
      <c r="AT4" s="379"/>
      <c r="AU4" s="379"/>
      <c r="AV4" s="379"/>
      <c r="AW4" s="379"/>
      <c r="AX4" s="380"/>
      <c r="AY4" s="378" t="s">
        <v>74</v>
      </c>
      <c r="AZ4" s="379"/>
      <c r="BA4" s="379"/>
      <c r="BB4" s="379"/>
      <c r="BC4" s="379"/>
      <c r="BD4" s="380"/>
      <c r="BE4" s="378" t="s">
        <v>75</v>
      </c>
      <c r="BF4" s="379"/>
      <c r="BG4" s="379"/>
      <c r="BH4" s="379"/>
      <c r="BI4" s="379"/>
      <c r="BJ4" s="380"/>
      <c r="BK4" s="378" t="s">
        <v>76</v>
      </c>
      <c r="BL4" s="379"/>
      <c r="BM4" s="379"/>
      <c r="BN4" s="379"/>
      <c r="BO4" s="379"/>
      <c r="BP4" s="380"/>
      <c r="BQ4" s="378" t="s">
        <v>77</v>
      </c>
      <c r="BR4" s="379"/>
      <c r="BS4" s="379"/>
      <c r="BT4" s="379"/>
      <c r="BU4" s="379"/>
      <c r="BV4" s="380"/>
      <c r="BW4" s="378" t="s">
        <v>78</v>
      </c>
      <c r="BX4" s="379"/>
      <c r="BY4" s="379"/>
      <c r="BZ4" s="379"/>
      <c r="CA4" s="379"/>
      <c r="CB4" s="380"/>
      <c r="CC4" s="378" t="s">
        <v>79</v>
      </c>
      <c r="CD4" s="379"/>
      <c r="CE4" s="379"/>
      <c r="CF4" s="379"/>
      <c r="CG4" s="379"/>
      <c r="CH4" s="380"/>
      <c r="CI4" s="378" t="s">
        <v>80</v>
      </c>
      <c r="CJ4" s="379"/>
      <c r="CK4" s="379"/>
      <c r="CL4" s="379"/>
      <c r="CM4" s="379"/>
      <c r="CN4" s="380"/>
      <c r="CO4" s="378" t="s">
        <v>81</v>
      </c>
      <c r="CP4" s="379"/>
      <c r="CQ4" s="379"/>
      <c r="CR4" s="379"/>
      <c r="CS4" s="379"/>
      <c r="CT4" s="380"/>
      <c r="CU4" s="378" t="s">
        <v>82</v>
      </c>
      <c r="CV4" s="379"/>
      <c r="CW4" s="379"/>
      <c r="CX4" s="379"/>
      <c r="CY4" s="379"/>
      <c r="CZ4" s="380"/>
      <c r="DA4" s="378" t="s">
        <v>83</v>
      </c>
      <c r="DB4" s="379"/>
      <c r="DC4" s="379"/>
      <c r="DD4" s="379"/>
      <c r="DE4" s="379"/>
      <c r="DF4" s="380"/>
      <c r="DG4" s="378" t="s">
        <v>84</v>
      </c>
      <c r="DH4" s="379"/>
      <c r="DI4" s="379"/>
      <c r="DJ4" s="379"/>
      <c r="DK4" s="379"/>
      <c r="DL4" s="380"/>
      <c r="DM4" s="378" t="s">
        <v>85</v>
      </c>
      <c r="DN4" s="379"/>
      <c r="DO4" s="379"/>
      <c r="DP4" s="379"/>
      <c r="DQ4" s="379"/>
      <c r="DR4" s="380"/>
      <c r="DS4" s="381" t="s">
        <v>86</v>
      </c>
      <c r="DT4" s="382"/>
      <c r="DU4" s="382"/>
      <c r="DV4" s="382"/>
      <c r="DW4" s="382"/>
      <c r="DX4" s="383"/>
    </row>
    <row r="5" spans="1:128" s="147" customFormat="1" ht="21.75" customHeight="1">
      <c r="A5" s="388"/>
      <c r="B5" s="389"/>
      <c r="C5" s="151" t="s">
        <v>87</v>
      </c>
      <c r="D5" s="152" t="s">
        <v>44</v>
      </c>
      <c r="E5" s="153" t="s">
        <v>88</v>
      </c>
      <c r="F5" s="154" t="s">
        <v>89</v>
      </c>
      <c r="G5" s="152" t="s">
        <v>90</v>
      </c>
      <c r="H5" s="155" t="s">
        <v>91</v>
      </c>
      <c r="I5" s="151" t="s">
        <v>87</v>
      </c>
      <c r="J5" s="152" t="s">
        <v>44</v>
      </c>
      <c r="K5" s="169" t="s">
        <v>88</v>
      </c>
      <c r="L5" s="154" t="s">
        <v>89</v>
      </c>
      <c r="M5" s="152" t="s">
        <v>90</v>
      </c>
      <c r="N5" s="155" t="s">
        <v>91</v>
      </c>
      <c r="O5" s="151" t="s">
        <v>87</v>
      </c>
      <c r="P5" s="152" t="s">
        <v>44</v>
      </c>
      <c r="Q5" s="152" t="s">
        <v>88</v>
      </c>
      <c r="R5" s="154" t="s">
        <v>89</v>
      </c>
      <c r="S5" s="152" t="s">
        <v>90</v>
      </c>
      <c r="T5" s="155" t="s">
        <v>91</v>
      </c>
      <c r="U5" s="151" t="s">
        <v>87</v>
      </c>
      <c r="V5" s="152" t="s">
        <v>44</v>
      </c>
      <c r="W5" s="152" t="s">
        <v>88</v>
      </c>
      <c r="X5" s="154" t="s">
        <v>89</v>
      </c>
      <c r="Y5" s="152" t="s">
        <v>90</v>
      </c>
      <c r="Z5" s="155" t="s">
        <v>91</v>
      </c>
      <c r="AA5" s="151" t="s">
        <v>87</v>
      </c>
      <c r="AB5" s="152" t="s">
        <v>44</v>
      </c>
      <c r="AC5" s="152" t="s">
        <v>88</v>
      </c>
      <c r="AD5" s="154" t="s">
        <v>89</v>
      </c>
      <c r="AE5" s="152" t="s">
        <v>90</v>
      </c>
      <c r="AF5" s="155" t="s">
        <v>91</v>
      </c>
      <c r="AG5" s="151" t="s">
        <v>87</v>
      </c>
      <c r="AH5" s="152" t="s">
        <v>44</v>
      </c>
      <c r="AI5" s="152" t="s">
        <v>88</v>
      </c>
      <c r="AJ5" s="154" t="s">
        <v>89</v>
      </c>
      <c r="AK5" s="152" t="s">
        <v>90</v>
      </c>
      <c r="AL5" s="155" t="s">
        <v>91</v>
      </c>
      <c r="AM5" s="151" t="s">
        <v>87</v>
      </c>
      <c r="AN5" s="152" t="s">
        <v>44</v>
      </c>
      <c r="AO5" s="152" t="s">
        <v>88</v>
      </c>
      <c r="AP5" s="154" t="s">
        <v>89</v>
      </c>
      <c r="AQ5" s="152" t="s">
        <v>90</v>
      </c>
      <c r="AR5" s="155" t="s">
        <v>91</v>
      </c>
      <c r="AS5" s="151" t="s">
        <v>87</v>
      </c>
      <c r="AT5" s="152" t="s">
        <v>44</v>
      </c>
      <c r="AU5" s="152" t="s">
        <v>88</v>
      </c>
      <c r="AV5" s="154" t="s">
        <v>89</v>
      </c>
      <c r="AW5" s="152" t="s">
        <v>90</v>
      </c>
      <c r="AX5" s="155" t="s">
        <v>91</v>
      </c>
      <c r="AY5" s="151" t="s">
        <v>87</v>
      </c>
      <c r="AZ5" s="152" t="s">
        <v>44</v>
      </c>
      <c r="BA5" s="152" t="s">
        <v>88</v>
      </c>
      <c r="BB5" s="154" t="s">
        <v>89</v>
      </c>
      <c r="BC5" s="152" t="s">
        <v>90</v>
      </c>
      <c r="BD5" s="155" t="s">
        <v>91</v>
      </c>
      <c r="BE5" s="151" t="s">
        <v>87</v>
      </c>
      <c r="BF5" s="152" t="s">
        <v>44</v>
      </c>
      <c r="BG5" s="152" t="s">
        <v>88</v>
      </c>
      <c r="BH5" s="154" t="s">
        <v>89</v>
      </c>
      <c r="BI5" s="152" t="s">
        <v>90</v>
      </c>
      <c r="BJ5" s="155" t="s">
        <v>91</v>
      </c>
      <c r="BK5" s="151" t="s">
        <v>87</v>
      </c>
      <c r="BL5" s="152" t="s">
        <v>44</v>
      </c>
      <c r="BM5" s="152" t="s">
        <v>88</v>
      </c>
      <c r="BN5" s="154" t="s">
        <v>89</v>
      </c>
      <c r="BO5" s="152" t="s">
        <v>90</v>
      </c>
      <c r="BP5" s="155" t="s">
        <v>91</v>
      </c>
      <c r="BQ5" s="151" t="s">
        <v>87</v>
      </c>
      <c r="BR5" s="152" t="s">
        <v>44</v>
      </c>
      <c r="BS5" s="152" t="s">
        <v>88</v>
      </c>
      <c r="BT5" s="154" t="s">
        <v>89</v>
      </c>
      <c r="BU5" s="152" t="s">
        <v>90</v>
      </c>
      <c r="BV5" s="155" t="s">
        <v>91</v>
      </c>
      <c r="BW5" s="151" t="s">
        <v>87</v>
      </c>
      <c r="BX5" s="152" t="s">
        <v>44</v>
      </c>
      <c r="BY5" s="152" t="s">
        <v>88</v>
      </c>
      <c r="BZ5" s="154" t="s">
        <v>89</v>
      </c>
      <c r="CA5" s="152" t="s">
        <v>90</v>
      </c>
      <c r="CB5" s="155" t="s">
        <v>91</v>
      </c>
      <c r="CC5" s="151" t="s">
        <v>87</v>
      </c>
      <c r="CD5" s="152" t="s">
        <v>44</v>
      </c>
      <c r="CE5" s="152" t="s">
        <v>88</v>
      </c>
      <c r="CF5" s="154" t="s">
        <v>89</v>
      </c>
      <c r="CG5" s="152" t="s">
        <v>90</v>
      </c>
      <c r="CH5" s="155" t="s">
        <v>91</v>
      </c>
      <c r="CI5" s="151" t="s">
        <v>87</v>
      </c>
      <c r="CJ5" s="152" t="s">
        <v>44</v>
      </c>
      <c r="CK5" s="152" t="s">
        <v>88</v>
      </c>
      <c r="CL5" s="154" t="s">
        <v>89</v>
      </c>
      <c r="CM5" s="152" t="s">
        <v>90</v>
      </c>
      <c r="CN5" s="155" t="s">
        <v>91</v>
      </c>
      <c r="CO5" s="151" t="s">
        <v>87</v>
      </c>
      <c r="CP5" s="152" t="s">
        <v>44</v>
      </c>
      <c r="CQ5" s="152" t="s">
        <v>88</v>
      </c>
      <c r="CR5" s="154" t="s">
        <v>89</v>
      </c>
      <c r="CS5" s="152" t="s">
        <v>90</v>
      </c>
      <c r="CT5" s="155" t="s">
        <v>91</v>
      </c>
      <c r="CU5" s="151" t="s">
        <v>87</v>
      </c>
      <c r="CV5" s="152" t="s">
        <v>44</v>
      </c>
      <c r="CW5" s="152" t="s">
        <v>88</v>
      </c>
      <c r="CX5" s="154" t="s">
        <v>89</v>
      </c>
      <c r="CY5" s="152" t="s">
        <v>90</v>
      </c>
      <c r="CZ5" s="155" t="s">
        <v>91</v>
      </c>
      <c r="DA5" s="151" t="s">
        <v>87</v>
      </c>
      <c r="DB5" s="152" t="s">
        <v>44</v>
      </c>
      <c r="DC5" s="152" t="s">
        <v>88</v>
      </c>
      <c r="DD5" s="154" t="s">
        <v>89</v>
      </c>
      <c r="DE5" s="152" t="s">
        <v>90</v>
      </c>
      <c r="DF5" s="155" t="s">
        <v>91</v>
      </c>
      <c r="DG5" s="151" t="s">
        <v>87</v>
      </c>
      <c r="DH5" s="152" t="s">
        <v>44</v>
      </c>
      <c r="DI5" s="152" t="s">
        <v>88</v>
      </c>
      <c r="DJ5" s="154" t="s">
        <v>89</v>
      </c>
      <c r="DK5" s="152" t="s">
        <v>90</v>
      </c>
      <c r="DL5" s="155" t="s">
        <v>91</v>
      </c>
      <c r="DM5" s="151" t="s">
        <v>87</v>
      </c>
      <c r="DN5" s="169" t="s">
        <v>44</v>
      </c>
      <c r="DO5" s="169" t="s">
        <v>88</v>
      </c>
      <c r="DP5" s="154" t="s">
        <v>89</v>
      </c>
      <c r="DQ5" s="152" t="s">
        <v>90</v>
      </c>
      <c r="DR5" s="155" t="s">
        <v>91</v>
      </c>
      <c r="DS5" s="172" t="s">
        <v>87</v>
      </c>
      <c r="DT5" s="173" t="s">
        <v>44</v>
      </c>
      <c r="DU5" s="173" t="s">
        <v>88</v>
      </c>
      <c r="DV5" s="154" t="s">
        <v>89</v>
      </c>
      <c r="DW5" s="152" t="s">
        <v>90</v>
      </c>
      <c r="DX5" s="155" t="s">
        <v>91</v>
      </c>
    </row>
    <row r="6" spans="1:128">
      <c r="A6" s="156">
        <v>1</v>
      </c>
      <c r="B6" s="107" t="n">
        <f>'実績表 (Business results)'!B6</f>
        <v>43405.0</v>
      </c>
      <c r="C6" s="157">
        <f>'約定状況_FX(Execution_FX)'!E6</f>
        <v>0</v>
      </c>
      <c r="D6" s="158">
        <f>レート収益_FX_貼付用!C5</f>
        <v>0</v>
      </c>
      <c r="E6" s="158" t="e">
        <f t="shared" ref="E6:E8" si="0">D6/C6</f>
        <v>#DIV/0!</v>
      </c>
      <c r="F6" s="159">
        <f>'約定状況_SC(Execution_SC)'!E6</f>
        <v>0</v>
      </c>
      <c r="G6" s="158">
        <f>レート収益_SC_貼付用!C5</f>
        <v>0</v>
      </c>
      <c r="H6" s="160" t="e">
        <f t="shared" ref="H6:H8" si="1">G6/F6</f>
        <v>#DIV/0!</v>
      </c>
      <c r="I6" s="170">
        <f>'約定状況_FX(Execution_FX)'!H6</f>
        <v>0</v>
      </c>
      <c r="J6" s="158">
        <f>レート収益_FX_貼付用!D5</f>
        <v>0</v>
      </c>
      <c r="K6" s="158" t="e">
        <f t="shared" ref="K6:K8" si="2">J6/I6</f>
        <v>#DIV/0!</v>
      </c>
      <c r="L6" s="159">
        <f>'約定状況_SC(Execution_SC)'!H6</f>
        <v>0</v>
      </c>
      <c r="M6" s="158">
        <f>レート収益_SC_貼付用!D5</f>
        <v>0</v>
      </c>
      <c r="N6" s="160" t="e">
        <f t="shared" ref="N6:N8" si="3">M6/L6</f>
        <v>#DIV/0!</v>
      </c>
      <c r="O6" s="170">
        <f>'約定状況_FX(Execution_FX)'!K6</f>
        <v>0</v>
      </c>
      <c r="P6" s="158">
        <f>レート収益_FX_貼付用!E5</f>
        <v>0</v>
      </c>
      <c r="Q6" s="158" t="e">
        <f t="shared" ref="Q6:Q9" si="4">P6/O6</f>
        <v>#DIV/0!</v>
      </c>
      <c r="R6" s="159">
        <f>'約定状況_SC(Execution_SC)'!K6</f>
        <v>0</v>
      </c>
      <c r="S6" s="158">
        <f>レート収益_SC_貼付用!E5</f>
        <v>0</v>
      </c>
      <c r="T6" s="160" t="e">
        <f t="shared" ref="T6:T9" si="5">S6/R6</f>
        <v>#DIV/0!</v>
      </c>
      <c r="U6" s="170">
        <f>'約定状況_FX(Execution_FX)'!N6</f>
        <v>0</v>
      </c>
      <c r="V6" s="158">
        <f>レート収益_FX_貼付用!F5</f>
        <v>0</v>
      </c>
      <c r="W6" s="158" t="e">
        <f t="shared" ref="W6:W9" si="6">V6/U6</f>
        <v>#DIV/0!</v>
      </c>
      <c r="X6" s="159">
        <f>'約定状況_SC(Execution_SC)'!N6</f>
        <v>0</v>
      </c>
      <c r="Y6" s="158">
        <f>レート収益_SC_貼付用!F5</f>
        <v>0</v>
      </c>
      <c r="Z6" s="160" t="e">
        <f t="shared" ref="Z6:Z9" si="7">Y6/X6</f>
        <v>#DIV/0!</v>
      </c>
      <c r="AA6" s="170">
        <f>'約定状況_FX(Execution_FX)'!Q6</f>
        <v>0</v>
      </c>
      <c r="AB6" s="158">
        <f>レート収益_FX_貼付用!G5</f>
        <v>0</v>
      </c>
      <c r="AC6" s="158" t="e">
        <f t="shared" ref="AC6:AC9" si="8">AB6/AA6</f>
        <v>#DIV/0!</v>
      </c>
      <c r="AD6" s="159">
        <f>'約定状況_SC(Execution_SC)'!Q6</f>
        <v>0</v>
      </c>
      <c r="AE6" s="158">
        <f>レート収益_SC_貼付用!G5</f>
        <v>0</v>
      </c>
      <c r="AF6" s="160" t="e">
        <f t="shared" ref="AF6:AF9" si="9">AE6/AD6</f>
        <v>#DIV/0!</v>
      </c>
      <c r="AG6" s="170">
        <f>'約定状況_FX(Execution_FX)'!T6</f>
        <v>0</v>
      </c>
      <c r="AH6" s="158">
        <f>レート収益_FX_貼付用!H5</f>
        <v>0</v>
      </c>
      <c r="AI6" s="158" t="e">
        <f t="shared" ref="AI6:AI9" si="10">AH6/AG6</f>
        <v>#DIV/0!</v>
      </c>
      <c r="AJ6" s="159">
        <f>'約定状況_SC(Execution_SC)'!T6</f>
        <v>0</v>
      </c>
      <c r="AK6" s="158">
        <f>レート収益_SC_貼付用!H5</f>
        <v>0</v>
      </c>
      <c r="AL6" s="160" t="e">
        <f t="shared" ref="AL6:AL9" si="11">AK6/AJ6</f>
        <v>#DIV/0!</v>
      </c>
      <c r="AM6" s="170">
        <f>'約定状況_FX(Execution_FX)'!W6</f>
        <v>0</v>
      </c>
      <c r="AN6" s="158">
        <f>レート収益_FX_貼付用!I5</f>
        <v>0</v>
      </c>
      <c r="AO6" s="158" t="e">
        <f t="shared" ref="AO6:AO9" si="12">AN6/AM6</f>
        <v>#DIV/0!</v>
      </c>
      <c r="AP6" s="159">
        <f>'約定状況_SC(Execution_SC)'!W6</f>
        <v>0</v>
      </c>
      <c r="AQ6" s="158">
        <f>レート収益_SC_貼付用!I5</f>
        <v>0</v>
      </c>
      <c r="AR6" s="160" t="e">
        <f t="shared" ref="AR6:AR9" si="13">AQ6/AP6</f>
        <v>#DIV/0!</v>
      </c>
      <c r="AS6" s="170">
        <f>'約定状況_FX(Execution_FX)'!Z6</f>
        <v>0</v>
      </c>
      <c r="AT6" s="158">
        <f>レート収益_FX_貼付用!J5</f>
        <v>0</v>
      </c>
      <c r="AU6" s="158" t="e">
        <f t="shared" ref="AU6:AU9" si="14">AT6/AS6</f>
        <v>#DIV/0!</v>
      </c>
      <c r="AV6" s="159">
        <f>'約定状況_SC(Execution_SC)'!Z6</f>
        <v>0</v>
      </c>
      <c r="AW6" s="158">
        <f>レート収益_SC_貼付用!J5</f>
        <v>0</v>
      </c>
      <c r="AX6" s="160" t="e">
        <f t="shared" ref="AX6:AX9" si="15">AW6/AV6</f>
        <v>#DIV/0!</v>
      </c>
      <c r="AY6" s="170">
        <f>'約定状況_FX(Execution_FX)'!AC6</f>
        <v>0</v>
      </c>
      <c r="AZ6" s="158">
        <f>レート収益_FX_貼付用!K5</f>
        <v>0</v>
      </c>
      <c r="BA6" s="158" t="e">
        <f t="shared" ref="BA6:BA9" si="16">AZ6/AY6</f>
        <v>#DIV/0!</v>
      </c>
      <c r="BB6" s="159">
        <f>'約定状況_SC(Execution_SC)'!AC6</f>
        <v>0</v>
      </c>
      <c r="BC6" s="158">
        <f>レート収益_SC_貼付用!K5</f>
        <v>0</v>
      </c>
      <c r="BD6" s="160" t="e">
        <f t="shared" ref="BD6:BD9" si="17">BC6/BB6</f>
        <v>#DIV/0!</v>
      </c>
      <c r="BE6" s="170">
        <f>'約定状況_FX(Execution_FX)'!AF6</f>
        <v>0</v>
      </c>
      <c r="BF6" s="158">
        <f>レート収益_FX_貼付用!L5</f>
        <v>0</v>
      </c>
      <c r="BG6" s="158" t="e">
        <f t="shared" ref="BG6:BG9" si="18">BF6/BE6</f>
        <v>#DIV/0!</v>
      </c>
      <c r="BH6" s="159">
        <f>'約定状況_SC(Execution_SC)'!AF6</f>
        <v>0</v>
      </c>
      <c r="BI6" s="158">
        <f>レート収益_SC_貼付用!L5</f>
        <v>0</v>
      </c>
      <c r="BJ6" s="160" t="e">
        <f t="shared" ref="BJ6:BJ9" si="19">BI6/BH6</f>
        <v>#DIV/0!</v>
      </c>
      <c r="BK6" s="170">
        <f>'約定状況_FX(Execution_FX)'!AI6</f>
        <v>0</v>
      </c>
      <c r="BL6" s="158">
        <f>レート収益_FX_貼付用!M5</f>
        <v>0</v>
      </c>
      <c r="BM6" s="158" t="e">
        <f t="shared" ref="BM6:BM9" si="20">BL6/BK6</f>
        <v>#DIV/0!</v>
      </c>
      <c r="BN6" s="159">
        <f>'約定状況_SC(Execution_SC)'!AI6</f>
        <v>0</v>
      </c>
      <c r="BO6" s="158">
        <f>レート収益_SC_貼付用!M5</f>
        <v>0</v>
      </c>
      <c r="BP6" s="160" t="e">
        <f t="shared" ref="BP6:BP9" si="21">BO6/BN6</f>
        <v>#DIV/0!</v>
      </c>
      <c r="BQ6" s="170">
        <f>'約定状況_FX(Execution_FX)'!AL6</f>
        <v>0</v>
      </c>
      <c r="BR6" s="158">
        <f>レート収益_FX_貼付用!N5</f>
        <v>0</v>
      </c>
      <c r="BS6" s="158" t="e">
        <f t="shared" ref="BS6:BS9" si="22">BR6/BQ6</f>
        <v>#DIV/0!</v>
      </c>
      <c r="BT6" s="159">
        <f>'約定状況_SC(Execution_SC)'!AL6</f>
        <v>0</v>
      </c>
      <c r="BU6" s="158">
        <f>レート収益_SC_貼付用!N5</f>
        <v>0</v>
      </c>
      <c r="BV6" s="160" t="e">
        <f t="shared" ref="BV6:BV9" si="23">BU6/BT6</f>
        <v>#DIV/0!</v>
      </c>
      <c r="BW6" s="170">
        <f>'約定状況_FX(Execution_FX)'!AO6</f>
        <v>0</v>
      </c>
      <c r="BX6" s="158">
        <f>レート収益_FX_貼付用!O5</f>
        <v>0</v>
      </c>
      <c r="BY6" s="158" t="e">
        <f t="shared" ref="BY6:BY9" si="24">BX6/BW6</f>
        <v>#DIV/0!</v>
      </c>
      <c r="BZ6" s="159">
        <f>'約定状況_SC(Execution_SC)'!AO6</f>
        <v>0</v>
      </c>
      <c r="CA6" s="158">
        <f>レート収益_SC_貼付用!O5</f>
        <v>0</v>
      </c>
      <c r="CB6" s="160" t="e">
        <f t="shared" ref="CB6:CB9" si="25">CA6/BZ6</f>
        <v>#DIV/0!</v>
      </c>
      <c r="CC6" s="170">
        <f>'約定状況_FX(Execution_FX)'!AR6</f>
        <v>0</v>
      </c>
      <c r="CD6" s="158">
        <f>レート収益_FX_貼付用!P5</f>
        <v>0</v>
      </c>
      <c r="CE6" s="158" t="e">
        <f t="shared" ref="CE6:CE9" si="26">CD6/CC6</f>
        <v>#DIV/0!</v>
      </c>
      <c r="CF6" s="159">
        <f>'約定状況_SC(Execution_SC)'!AR6</f>
        <v>0</v>
      </c>
      <c r="CG6" s="158">
        <f>レート収益_SC_貼付用!P5</f>
        <v>0</v>
      </c>
      <c r="CH6" s="160" t="e">
        <f t="shared" ref="CH6:CH9" si="27">CG6/CF6</f>
        <v>#DIV/0!</v>
      </c>
      <c r="CI6" s="170">
        <f>'約定状況_FX(Execution_FX)'!AU6</f>
        <v>0</v>
      </c>
      <c r="CJ6" s="158">
        <f>レート収益_FX_貼付用!Q5</f>
        <v>0</v>
      </c>
      <c r="CK6" s="158" t="e">
        <f t="shared" ref="CK6:CK9" si="28">CJ6/CI6</f>
        <v>#DIV/0!</v>
      </c>
      <c r="CL6" s="159">
        <f>'約定状況_SC(Execution_SC)'!AU6</f>
        <v>0</v>
      </c>
      <c r="CM6" s="158">
        <f>レート収益_SC_貼付用!Q5</f>
        <v>0</v>
      </c>
      <c r="CN6" s="160" t="e">
        <f t="shared" ref="CN6:CN9" si="29">CM6/CL6</f>
        <v>#DIV/0!</v>
      </c>
      <c r="CO6" s="170">
        <f>'約定状況_FX(Execution_FX)'!AX6</f>
        <v>0</v>
      </c>
      <c r="CP6" s="158">
        <f>レート収益_FX_貼付用!R5</f>
        <v>0</v>
      </c>
      <c r="CQ6" s="158" t="e">
        <f t="shared" ref="CQ6:CQ9" si="30">CP6/CO6</f>
        <v>#DIV/0!</v>
      </c>
      <c r="CR6" s="159">
        <f>'約定状況_SC(Execution_SC)'!AX6</f>
        <v>0</v>
      </c>
      <c r="CS6" s="158">
        <f>レート収益_SC_貼付用!R5</f>
        <v>0</v>
      </c>
      <c r="CT6" s="160" t="e">
        <f t="shared" ref="CT6:CT9" si="31">CS6/CR6</f>
        <v>#DIV/0!</v>
      </c>
      <c r="CU6" s="170">
        <f>'約定状況_FX(Execution_FX)'!BA6</f>
        <v>0</v>
      </c>
      <c r="CV6" s="158">
        <f>レート収益_FX_貼付用!S5</f>
        <v>0</v>
      </c>
      <c r="CW6" s="158" t="e">
        <f t="shared" ref="CW6:CW9" si="32">CV6/CU6</f>
        <v>#DIV/0!</v>
      </c>
      <c r="CX6" s="159">
        <f>'約定状況_SC(Execution_SC)'!BA6</f>
        <v>0</v>
      </c>
      <c r="CY6" s="158">
        <f>レート収益_SC_貼付用!S5</f>
        <v>0</v>
      </c>
      <c r="CZ6" s="160"/>
      <c r="DA6" s="170">
        <f>'約定状況_FX(Execution_FX)'!BD6</f>
        <v>0</v>
      </c>
      <c r="DB6" s="158">
        <f>レート収益_FX_貼付用!T5</f>
        <v>0</v>
      </c>
      <c r="DC6" s="158" t="e">
        <f t="shared" ref="DC6:DC9" si="33">DB6/DA6</f>
        <v>#DIV/0!</v>
      </c>
      <c r="DD6" s="159">
        <f>'約定状況_SC(Execution_SC)'!BD6</f>
        <v>0</v>
      </c>
      <c r="DE6" s="158">
        <f>レート収益_SC_貼付用!T5</f>
        <v>0</v>
      </c>
      <c r="DF6" s="160"/>
      <c r="DG6" s="170">
        <f>'約定状況_FX(Execution_FX)'!BG6</f>
        <v>0</v>
      </c>
      <c r="DH6" s="158">
        <f>レート収益_FX_貼付用!U5</f>
        <v>0</v>
      </c>
      <c r="DI6" s="158" t="e">
        <f t="shared" ref="DI6:DI9" si="34">DH6/DG6</f>
        <v>#DIV/0!</v>
      </c>
      <c r="DJ6" s="159">
        <f>'約定状況_SC(Execution_SC)'!BG6</f>
        <v>0</v>
      </c>
      <c r="DK6" s="158">
        <f>レート収益_SC_貼付用!U5</f>
        <v>0</v>
      </c>
      <c r="DL6" s="160" t="e">
        <f t="shared" ref="DL6:DL9" si="35">DK6/DJ6</f>
        <v>#DIV/0!</v>
      </c>
      <c r="DM6" s="170">
        <f>'約定状況_FX(Execution_FX)'!BJ6</f>
        <v>0</v>
      </c>
      <c r="DN6" s="158">
        <f>レート収益_FX_貼付用!V5</f>
        <v>0</v>
      </c>
      <c r="DO6" s="158" t="e">
        <f t="shared" ref="DO6:DO9" si="36">DN6/DM6</f>
        <v>#DIV/0!</v>
      </c>
      <c r="DP6" s="159">
        <f>'約定状況_SC(Execution_SC)'!BJ6</f>
        <v>0</v>
      </c>
      <c r="DQ6" s="158">
        <f>レート収益_SC_貼付用!V5</f>
        <v>0</v>
      </c>
      <c r="DR6" s="160" t="e">
        <f t="shared" ref="DR6:DR9" si="37">DQ6/DP6</f>
        <v>#DIV/0!</v>
      </c>
      <c r="DS6" s="170">
        <f>'約定状況_FX(Execution_FX)'!BK6</f>
        <v>0</v>
      </c>
      <c r="DT6" s="158">
        <f>レート収益_FX_貼付用!W5</f>
        <v>0</v>
      </c>
      <c r="DU6" s="158" t="e">
        <f t="shared" ref="DU6:DU9" si="38">DT6/DS6</f>
        <v>#DIV/0!</v>
      </c>
      <c r="DV6" s="159">
        <f>'約定状況_SC(Execution_SC)'!BK6</f>
        <v>0</v>
      </c>
      <c r="DW6" s="158">
        <f>レート収益_SC_貼付用!W5</f>
        <v>0</v>
      </c>
      <c r="DX6" s="160" t="e">
        <f t="shared" ref="DX6:DX9" si="39">DW6/DV6</f>
        <v>#DIV/0!</v>
      </c>
    </row>
    <row r="7" spans="1:128">
      <c r="A7" s="156">
        <f>A6+1</f>
        <v>2</v>
      </c>
      <c r="B7" s="110" t="n">
        <f>'実績表 (Business results)'!B7</f>
        <v>43406.0</v>
      </c>
      <c r="C7" s="161">
        <f>'約定状況_FX(Execution_FX)'!E7</f>
        <v>0</v>
      </c>
      <c r="D7" s="162">
        <f>レート収益_FX_貼付用!C6</f>
        <v>0</v>
      </c>
      <c r="E7" s="162" t="e">
        <f t="shared" si="0"/>
        <v>#DIV/0!</v>
      </c>
      <c r="F7" s="163">
        <f>'約定状況_SC(Execution_SC)'!E7</f>
        <v>0</v>
      </c>
      <c r="G7" s="162">
        <f>レート収益_SC_貼付用!C6</f>
        <v>0</v>
      </c>
      <c r="H7" s="164" t="e">
        <f t="shared" si="1"/>
        <v>#DIV/0!</v>
      </c>
      <c r="I7" s="171">
        <f>'約定状況_FX(Execution_FX)'!H7</f>
        <v>0</v>
      </c>
      <c r="J7" s="162">
        <f>レート収益_FX_貼付用!D6</f>
        <v>0</v>
      </c>
      <c r="K7" s="162" t="e">
        <f t="shared" si="2"/>
        <v>#DIV/0!</v>
      </c>
      <c r="L7" s="163">
        <f>'約定状況_SC(Execution_SC)'!H7</f>
        <v>0</v>
      </c>
      <c r="M7" s="162">
        <f>レート収益_SC_貼付用!D6</f>
        <v>0</v>
      </c>
      <c r="N7" s="164" t="e">
        <f t="shared" si="3"/>
        <v>#DIV/0!</v>
      </c>
      <c r="O7" s="171">
        <f>'約定状況_FX(Execution_FX)'!K7</f>
        <v>0</v>
      </c>
      <c r="P7" s="162">
        <f>レート収益_FX_貼付用!E6</f>
        <v>0</v>
      </c>
      <c r="Q7" s="162" t="e">
        <f t="shared" si="4"/>
        <v>#DIV/0!</v>
      </c>
      <c r="R7" s="163">
        <f>'約定状況_SC(Execution_SC)'!K7</f>
        <v>0</v>
      </c>
      <c r="S7" s="162">
        <f>レート収益_SC_貼付用!E6</f>
        <v>0</v>
      </c>
      <c r="T7" s="164" t="e">
        <f t="shared" si="5"/>
        <v>#DIV/0!</v>
      </c>
      <c r="U7" s="171">
        <f>'約定状況_FX(Execution_FX)'!N7</f>
        <v>0</v>
      </c>
      <c r="V7" s="162">
        <f>レート収益_FX_貼付用!F6</f>
        <v>0</v>
      </c>
      <c r="W7" s="162" t="e">
        <f t="shared" si="6"/>
        <v>#DIV/0!</v>
      </c>
      <c r="X7" s="163">
        <f>'約定状況_SC(Execution_SC)'!N7</f>
        <v>0</v>
      </c>
      <c r="Y7" s="162">
        <f>レート収益_SC_貼付用!F6</f>
        <v>0</v>
      </c>
      <c r="Z7" s="164" t="e">
        <f t="shared" si="7"/>
        <v>#DIV/0!</v>
      </c>
      <c r="AA7" s="171">
        <f>'約定状況_FX(Execution_FX)'!Q7</f>
        <v>0</v>
      </c>
      <c r="AB7" s="162">
        <f>レート収益_FX_貼付用!G6</f>
        <v>0</v>
      </c>
      <c r="AC7" s="162" t="e">
        <f t="shared" si="8"/>
        <v>#DIV/0!</v>
      </c>
      <c r="AD7" s="163">
        <f>'約定状況_SC(Execution_SC)'!Q7</f>
        <v>0</v>
      </c>
      <c r="AE7" s="162">
        <f>レート収益_SC_貼付用!G6</f>
        <v>0</v>
      </c>
      <c r="AF7" s="164" t="e">
        <f t="shared" si="9"/>
        <v>#DIV/0!</v>
      </c>
      <c r="AG7" s="171">
        <f>'約定状況_FX(Execution_FX)'!T7</f>
        <v>0</v>
      </c>
      <c r="AH7" s="162">
        <f>レート収益_FX_貼付用!H6</f>
        <v>0</v>
      </c>
      <c r="AI7" s="162" t="e">
        <f t="shared" si="10"/>
        <v>#DIV/0!</v>
      </c>
      <c r="AJ7" s="163">
        <f>'約定状況_SC(Execution_SC)'!T7</f>
        <v>0</v>
      </c>
      <c r="AK7" s="162">
        <f>レート収益_SC_貼付用!H6</f>
        <v>0</v>
      </c>
      <c r="AL7" s="164" t="e">
        <f t="shared" si="11"/>
        <v>#DIV/0!</v>
      </c>
      <c r="AM7" s="171">
        <f>'約定状況_FX(Execution_FX)'!W7</f>
        <v>0</v>
      </c>
      <c r="AN7" s="162">
        <f>レート収益_FX_貼付用!I6</f>
        <v>0</v>
      </c>
      <c r="AO7" s="162" t="e">
        <f t="shared" si="12"/>
        <v>#DIV/0!</v>
      </c>
      <c r="AP7" s="163">
        <f>'約定状況_SC(Execution_SC)'!W7</f>
        <v>0</v>
      </c>
      <c r="AQ7" s="162">
        <f>レート収益_SC_貼付用!I6</f>
        <v>0</v>
      </c>
      <c r="AR7" s="164" t="e">
        <f t="shared" si="13"/>
        <v>#DIV/0!</v>
      </c>
      <c r="AS7" s="171">
        <f>'約定状況_FX(Execution_FX)'!Z7</f>
        <v>0</v>
      </c>
      <c r="AT7" s="162">
        <f>レート収益_FX_貼付用!J6</f>
        <v>0</v>
      </c>
      <c r="AU7" s="162" t="e">
        <f t="shared" si="14"/>
        <v>#DIV/0!</v>
      </c>
      <c r="AV7" s="163">
        <f>'約定状況_SC(Execution_SC)'!Z7</f>
        <v>0</v>
      </c>
      <c r="AW7" s="162">
        <f>レート収益_SC_貼付用!J6</f>
        <v>0</v>
      </c>
      <c r="AX7" s="164" t="e">
        <f t="shared" si="15"/>
        <v>#DIV/0!</v>
      </c>
      <c r="AY7" s="171">
        <f>'約定状況_FX(Execution_FX)'!AC7</f>
        <v>0</v>
      </c>
      <c r="AZ7" s="162">
        <f>レート収益_FX_貼付用!K6</f>
        <v>0</v>
      </c>
      <c r="BA7" s="162" t="e">
        <f t="shared" si="16"/>
        <v>#DIV/0!</v>
      </c>
      <c r="BB7" s="163">
        <f>'約定状況_SC(Execution_SC)'!AC7</f>
        <v>0</v>
      </c>
      <c r="BC7" s="162">
        <f>レート収益_SC_貼付用!K6</f>
        <v>0</v>
      </c>
      <c r="BD7" s="164" t="e">
        <f t="shared" si="17"/>
        <v>#DIV/0!</v>
      </c>
      <c r="BE7" s="171">
        <f>'約定状況_FX(Execution_FX)'!AF7</f>
        <v>0</v>
      </c>
      <c r="BF7" s="162">
        <f>レート収益_FX_貼付用!L6</f>
        <v>0</v>
      </c>
      <c r="BG7" s="162" t="e">
        <f t="shared" si="18"/>
        <v>#DIV/0!</v>
      </c>
      <c r="BH7" s="163">
        <f>'約定状況_SC(Execution_SC)'!AF7</f>
        <v>0</v>
      </c>
      <c r="BI7" s="162">
        <f>レート収益_SC_貼付用!L6</f>
        <v>0</v>
      </c>
      <c r="BJ7" s="164" t="e">
        <f t="shared" si="19"/>
        <v>#DIV/0!</v>
      </c>
      <c r="BK7" s="171">
        <f>'約定状況_FX(Execution_FX)'!AI7</f>
        <v>0</v>
      </c>
      <c r="BL7" s="162">
        <f>レート収益_FX_貼付用!M6</f>
        <v>0</v>
      </c>
      <c r="BM7" s="162" t="e">
        <f t="shared" si="20"/>
        <v>#DIV/0!</v>
      </c>
      <c r="BN7" s="163">
        <f>'約定状況_SC(Execution_SC)'!AI7</f>
        <v>0</v>
      </c>
      <c r="BO7" s="162">
        <f>レート収益_SC_貼付用!M6</f>
        <v>0</v>
      </c>
      <c r="BP7" s="164" t="e">
        <f t="shared" si="21"/>
        <v>#DIV/0!</v>
      </c>
      <c r="BQ7" s="171">
        <f>'約定状況_FX(Execution_FX)'!AL7</f>
        <v>0</v>
      </c>
      <c r="BR7" s="162">
        <f>レート収益_FX_貼付用!N6</f>
        <v>0</v>
      </c>
      <c r="BS7" s="162" t="e">
        <f t="shared" si="22"/>
        <v>#DIV/0!</v>
      </c>
      <c r="BT7" s="163">
        <f>'約定状況_SC(Execution_SC)'!AL7</f>
        <v>0</v>
      </c>
      <c r="BU7" s="162">
        <f>レート収益_SC_貼付用!N6</f>
        <v>0</v>
      </c>
      <c r="BV7" s="164" t="e">
        <f t="shared" si="23"/>
        <v>#DIV/0!</v>
      </c>
      <c r="BW7" s="171">
        <f>'約定状況_FX(Execution_FX)'!AO7</f>
        <v>0</v>
      </c>
      <c r="BX7" s="162">
        <f>レート収益_FX_貼付用!O6</f>
        <v>0</v>
      </c>
      <c r="BY7" s="162" t="e">
        <f t="shared" si="24"/>
        <v>#DIV/0!</v>
      </c>
      <c r="BZ7" s="163">
        <f>'約定状況_SC(Execution_SC)'!AO7</f>
        <v>0</v>
      </c>
      <c r="CA7" s="162">
        <f>レート収益_SC_貼付用!O6</f>
        <v>0</v>
      </c>
      <c r="CB7" s="164" t="e">
        <f t="shared" si="25"/>
        <v>#DIV/0!</v>
      </c>
      <c r="CC7" s="171">
        <f>'約定状況_FX(Execution_FX)'!AR7</f>
        <v>0</v>
      </c>
      <c r="CD7" s="162">
        <f>レート収益_FX_貼付用!P6</f>
        <v>0</v>
      </c>
      <c r="CE7" s="162" t="e">
        <f t="shared" si="26"/>
        <v>#DIV/0!</v>
      </c>
      <c r="CF7" s="163">
        <f>'約定状況_SC(Execution_SC)'!AR7</f>
        <v>0</v>
      </c>
      <c r="CG7" s="162">
        <f>レート収益_SC_貼付用!P6</f>
        <v>0</v>
      </c>
      <c r="CH7" s="164" t="e">
        <f t="shared" si="27"/>
        <v>#DIV/0!</v>
      </c>
      <c r="CI7" s="171">
        <f>'約定状況_FX(Execution_FX)'!AU7</f>
        <v>0</v>
      </c>
      <c r="CJ7" s="162">
        <f>レート収益_FX_貼付用!Q6</f>
        <v>0</v>
      </c>
      <c r="CK7" s="162" t="e">
        <f t="shared" si="28"/>
        <v>#DIV/0!</v>
      </c>
      <c r="CL7" s="163">
        <f>'約定状況_SC(Execution_SC)'!AU7</f>
        <v>0</v>
      </c>
      <c r="CM7" s="162">
        <f>レート収益_SC_貼付用!Q6</f>
        <v>0</v>
      </c>
      <c r="CN7" s="164" t="e">
        <f t="shared" si="29"/>
        <v>#DIV/0!</v>
      </c>
      <c r="CO7" s="171">
        <f>'約定状況_FX(Execution_FX)'!AX7</f>
        <v>0</v>
      </c>
      <c r="CP7" s="162">
        <f>レート収益_FX_貼付用!R6</f>
        <v>0</v>
      </c>
      <c r="CQ7" s="162" t="e">
        <f t="shared" si="30"/>
        <v>#DIV/0!</v>
      </c>
      <c r="CR7" s="163">
        <f>'約定状況_SC(Execution_SC)'!AX7</f>
        <v>0</v>
      </c>
      <c r="CS7" s="162">
        <f>レート収益_SC_貼付用!R6</f>
        <v>0</v>
      </c>
      <c r="CT7" s="164" t="e">
        <f t="shared" si="31"/>
        <v>#DIV/0!</v>
      </c>
      <c r="CU7" s="171">
        <f>'約定状況_FX(Execution_FX)'!BA7</f>
        <v>0</v>
      </c>
      <c r="CV7" s="162">
        <f>レート収益_FX_貼付用!S6</f>
        <v>0</v>
      </c>
      <c r="CW7" s="162" t="e">
        <f t="shared" si="32"/>
        <v>#DIV/0!</v>
      </c>
      <c r="CX7" s="163">
        <f>'約定状況_SC(Execution_SC)'!BA7</f>
        <v>0</v>
      </c>
      <c r="CY7" s="162">
        <f>レート収益_SC_貼付用!S6</f>
        <v>0</v>
      </c>
      <c r="CZ7" s="164"/>
      <c r="DA7" s="171">
        <f>'約定状況_FX(Execution_FX)'!BD7</f>
        <v>0</v>
      </c>
      <c r="DB7" s="162">
        <f>レート収益_FX_貼付用!T6</f>
        <v>0</v>
      </c>
      <c r="DC7" s="162" t="e">
        <f t="shared" si="33"/>
        <v>#DIV/0!</v>
      </c>
      <c r="DD7" s="163">
        <f>'約定状況_SC(Execution_SC)'!BD7</f>
        <v>0</v>
      </c>
      <c r="DE7" s="162">
        <f>レート収益_SC_貼付用!T6</f>
        <v>0</v>
      </c>
      <c r="DF7" s="164"/>
      <c r="DG7" s="171">
        <f>'約定状況_FX(Execution_FX)'!BG7</f>
        <v>0</v>
      </c>
      <c r="DH7" s="162">
        <f>レート収益_FX_貼付用!U6</f>
        <v>0</v>
      </c>
      <c r="DI7" s="162" t="e">
        <f t="shared" si="34"/>
        <v>#DIV/0!</v>
      </c>
      <c r="DJ7" s="163">
        <f>'約定状況_SC(Execution_SC)'!BG7</f>
        <v>0</v>
      </c>
      <c r="DK7" s="162">
        <f>レート収益_SC_貼付用!U6</f>
        <v>0</v>
      </c>
      <c r="DL7" s="164" t="e">
        <f t="shared" si="35"/>
        <v>#DIV/0!</v>
      </c>
      <c r="DM7" s="171">
        <f>'約定状況_FX(Execution_FX)'!BJ7</f>
        <v>0</v>
      </c>
      <c r="DN7" s="162">
        <f>レート収益_FX_貼付用!V6</f>
        <v>0</v>
      </c>
      <c r="DO7" s="162" t="e">
        <f t="shared" si="36"/>
        <v>#DIV/0!</v>
      </c>
      <c r="DP7" s="163">
        <f>'約定状況_SC(Execution_SC)'!BJ7</f>
        <v>0</v>
      </c>
      <c r="DQ7" s="162">
        <f>レート収益_SC_貼付用!V6</f>
        <v>0</v>
      </c>
      <c r="DR7" s="164" t="e">
        <f t="shared" si="37"/>
        <v>#DIV/0!</v>
      </c>
      <c r="DS7" s="171">
        <f>'約定状況_FX(Execution_FX)'!BK7</f>
        <v>0</v>
      </c>
      <c r="DT7" s="162">
        <f>レート収益_FX_貼付用!W6</f>
        <v>0</v>
      </c>
      <c r="DU7" s="162" t="e">
        <f t="shared" si="38"/>
        <v>#DIV/0!</v>
      </c>
      <c r="DV7" s="163">
        <f>'約定状況_SC(Execution_SC)'!BK7</f>
        <v>0</v>
      </c>
      <c r="DW7" s="162">
        <f>レート収益_SC_貼付用!W6</f>
        <v>0</v>
      </c>
      <c r="DX7" s="164" t="e">
        <f t="shared" si="39"/>
        <v>#DIV/0!</v>
      </c>
    </row>
    <row r="8" spans="1:128">
      <c r="A8" s="156">
        <f t="shared" ref="A8:A28" si="40">A7+1</f>
        <v>3</v>
      </c>
      <c r="B8" s="110" t="n">
        <f>'実績表 (Business results)'!B8</f>
        <v>43409.0</v>
      </c>
      <c r="C8" s="161">
        <f>'約定状況_FX(Execution_FX)'!E8</f>
        <v>0</v>
      </c>
      <c r="D8" s="162">
        <f>レート収益_FX_貼付用!C7</f>
        <v>0</v>
      </c>
      <c r="E8" s="162" t="e">
        <f t="shared" si="0"/>
        <v>#DIV/0!</v>
      </c>
      <c r="F8" s="163">
        <f>'約定状況_SC(Execution_SC)'!E8</f>
        <v>0</v>
      </c>
      <c r="G8" s="162">
        <f>レート収益_SC_貼付用!C7</f>
        <v>0</v>
      </c>
      <c r="H8" s="164" t="e">
        <f t="shared" si="1"/>
        <v>#DIV/0!</v>
      </c>
      <c r="I8" s="171">
        <f>'約定状況_FX(Execution_FX)'!H8</f>
        <v>0</v>
      </c>
      <c r="J8" s="162">
        <f>レート収益_FX_貼付用!D7</f>
        <v>0</v>
      </c>
      <c r="K8" s="162" t="e">
        <f t="shared" si="2"/>
        <v>#DIV/0!</v>
      </c>
      <c r="L8" s="163">
        <f>'約定状況_SC(Execution_SC)'!H8</f>
        <v>0</v>
      </c>
      <c r="M8" s="162">
        <f>レート収益_SC_貼付用!D7</f>
        <v>0</v>
      </c>
      <c r="N8" s="164" t="e">
        <f t="shared" si="3"/>
        <v>#DIV/0!</v>
      </c>
      <c r="O8" s="171">
        <f>'約定状況_FX(Execution_FX)'!K8</f>
        <v>0</v>
      </c>
      <c r="P8" s="162">
        <f>レート収益_FX_貼付用!E7</f>
        <v>0</v>
      </c>
      <c r="Q8" s="162" t="e">
        <f t="shared" si="4"/>
        <v>#DIV/0!</v>
      </c>
      <c r="R8" s="163">
        <f>'約定状況_SC(Execution_SC)'!K8</f>
        <v>0</v>
      </c>
      <c r="S8" s="162">
        <f>レート収益_SC_貼付用!E7</f>
        <v>0</v>
      </c>
      <c r="T8" s="164" t="e">
        <f t="shared" si="5"/>
        <v>#DIV/0!</v>
      </c>
      <c r="U8" s="171">
        <f>'約定状況_FX(Execution_FX)'!N8</f>
        <v>0</v>
      </c>
      <c r="V8" s="162">
        <f>レート収益_FX_貼付用!F7</f>
        <v>0</v>
      </c>
      <c r="W8" s="162" t="e">
        <f t="shared" si="6"/>
        <v>#DIV/0!</v>
      </c>
      <c r="X8" s="163">
        <f>'約定状況_SC(Execution_SC)'!N8</f>
        <v>0</v>
      </c>
      <c r="Y8" s="162">
        <f>レート収益_SC_貼付用!F7</f>
        <v>0</v>
      </c>
      <c r="Z8" s="164" t="e">
        <f t="shared" si="7"/>
        <v>#DIV/0!</v>
      </c>
      <c r="AA8" s="171">
        <f>'約定状況_FX(Execution_FX)'!Q8</f>
        <v>0</v>
      </c>
      <c r="AB8" s="162">
        <f>レート収益_FX_貼付用!G7</f>
        <v>0</v>
      </c>
      <c r="AC8" s="162" t="e">
        <f t="shared" si="8"/>
        <v>#DIV/0!</v>
      </c>
      <c r="AD8" s="163">
        <f>'約定状況_SC(Execution_SC)'!Q8</f>
        <v>0</v>
      </c>
      <c r="AE8" s="162">
        <f>レート収益_SC_貼付用!G7</f>
        <v>0</v>
      </c>
      <c r="AF8" s="164" t="e">
        <f t="shared" si="9"/>
        <v>#DIV/0!</v>
      </c>
      <c r="AG8" s="171">
        <f>'約定状況_FX(Execution_FX)'!T8</f>
        <v>0</v>
      </c>
      <c r="AH8" s="162">
        <f>レート収益_FX_貼付用!H7</f>
        <v>0</v>
      </c>
      <c r="AI8" s="162" t="e">
        <f t="shared" si="10"/>
        <v>#DIV/0!</v>
      </c>
      <c r="AJ8" s="163">
        <f>'約定状況_SC(Execution_SC)'!T8</f>
        <v>0</v>
      </c>
      <c r="AK8" s="162">
        <f>レート収益_SC_貼付用!H7</f>
        <v>0</v>
      </c>
      <c r="AL8" s="164" t="e">
        <f t="shared" si="11"/>
        <v>#DIV/0!</v>
      </c>
      <c r="AM8" s="171">
        <f>'約定状況_FX(Execution_FX)'!W8</f>
        <v>0</v>
      </c>
      <c r="AN8" s="162">
        <f>レート収益_FX_貼付用!I7</f>
        <v>0</v>
      </c>
      <c r="AO8" s="162" t="e">
        <f t="shared" si="12"/>
        <v>#DIV/0!</v>
      </c>
      <c r="AP8" s="163">
        <f>'約定状況_SC(Execution_SC)'!W8</f>
        <v>0</v>
      </c>
      <c r="AQ8" s="162">
        <f>レート収益_SC_貼付用!I7</f>
        <v>0</v>
      </c>
      <c r="AR8" s="164" t="e">
        <f t="shared" si="13"/>
        <v>#DIV/0!</v>
      </c>
      <c r="AS8" s="171">
        <f>'約定状況_FX(Execution_FX)'!Z8</f>
        <v>0</v>
      </c>
      <c r="AT8" s="162">
        <f>レート収益_FX_貼付用!J7</f>
        <v>0</v>
      </c>
      <c r="AU8" s="162" t="e">
        <f t="shared" si="14"/>
        <v>#DIV/0!</v>
      </c>
      <c r="AV8" s="163">
        <f>'約定状況_SC(Execution_SC)'!Z8</f>
        <v>0</v>
      </c>
      <c r="AW8" s="162">
        <f>レート収益_SC_貼付用!J7</f>
        <v>0</v>
      </c>
      <c r="AX8" s="164" t="e">
        <f t="shared" si="15"/>
        <v>#DIV/0!</v>
      </c>
      <c r="AY8" s="171">
        <f>'約定状況_FX(Execution_FX)'!AC8</f>
        <v>0</v>
      </c>
      <c r="AZ8" s="162">
        <f>レート収益_FX_貼付用!K7</f>
        <v>0</v>
      </c>
      <c r="BA8" s="162" t="e">
        <f t="shared" si="16"/>
        <v>#DIV/0!</v>
      </c>
      <c r="BB8" s="163">
        <f>'約定状況_SC(Execution_SC)'!AC8</f>
        <v>0</v>
      </c>
      <c r="BC8" s="162">
        <f>レート収益_SC_貼付用!K7</f>
        <v>0</v>
      </c>
      <c r="BD8" s="164" t="e">
        <f t="shared" si="17"/>
        <v>#DIV/0!</v>
      </c>
      <c r="BE8" s="171">
        <f>'約定状況_FX(Execution_FX)'!AF8</f>
        <v>0</v>
      </c>
      <c r="BF8" s="162">
        <f>レート収益_FX_貼付用!L7</f>
        <v>0</v>
      </c>
      <c r="BG8" s="162" t="e">
        <f t="shared" si="18"/>
        <v>#DIV/0!</v>
      </c>
      <c r="BH8" s="163">
        <f>'約定状況_SC(Execution_SC)'!AF8</f>
        <v>0</v>
      </c>
      <c r="BI8" s="162">
        <f>レート収益_SC_貼付用!L7</f>
        <v>0</v>
      </c>
      <c r="BJ8" s="164" t="e">
        <f t="shared" si="19"/>
        <v>#DIV/0!</v>
      </c>
      <c r="BK8" s="171">
        <f>'約定状況_FX(Execution_FX)'!AI8</f>
        <v>0</v>
      </c>
      <c r="BL8" s="162">
        <f>レート収益_FX_貼付用!M7</f>
        <v>0</v>
      </c>
      <c r="BM8" s="162" t="e">
        <f t="shared" si="20"/>
        <v>#DIV/0!</v>
      </c>
      <c r="BN8" s="163">
        <f>'約定状況_SC(Execution_SC)'!AI8</f>
        <v>0</v>
      </c>
      <c r="BO8" s="162">
        <f>レート収益_SC_貼付用!M7</f>
        <v>0</v>
      </c>
      <c r="BP8" s="164" t="e">
        <f t="shared" si="21"/>
        <v>#DIV/0!</v>
      </c>
      <c r="BQ8" s="171">
        <f>'約定状況_FX(Execution_FX)'!AL8</f>
        <v>0</v>
      </c>
      <c r="BR8" s="162">
        <f>レート収益_FX_貼付用!N7</f>
        <v>0</v>
      </c>
      <c r="BS8" s="162" t="e">
        <f t="shared" si="22"/>
        <v>#DIV/0!</v>
      </c>
      <c r="BT8" s="163">
        <f>'約定状況_SC(Execution_SC)'!AL8</f>
        <v>0</v>
      </c>
      <c r="BU8" s="162">
        <f>レート収益_SC_貼付用!N7</f>
        <v>0</v>
      </c>
      <c r="BV8" s="164" t="e">
        <f t="shared" si="23"/>
        <v>#DIV/0!</v>
      </c>
      <c r="BW8" s="171">
        <f>'約定状況_FX(Execution_FX)'!AO8</f>
        <v>0</v>
      </c>
      <c r="BX8" s="162">
        <f>レート収益_FX_貼付用!O7</f>
        <v>0</v>
      </c>
      <c r="BY8" s="162" t="e">
        <f t="shared" si="24"/>
        <v>#DIV/0!</v>
      </c>
      <c r="BZ8" s="163">
        <f>'約定状況_SC(Execution_SC)'!AO8</f>
        <v>0</v>
      </c>
      <c r="CA8" s="162">
        <f>レート収益_SC_貼付用!O7</f>
        <v>0</v>
      </c>
      <c r="CB8" s="164" t="e">
        <f t="shared" si="25"/>
        <v>#DIV/0!</v>
      </c>
      <c r="CC8" s="171">
        <f>'約定状況_FX(Execution_FX)'!AR8</f>
        <v>0</v>
      </c>
      <c r="CD8" s="162">
        <f>レート収益_FX_貼付用!P7</f>
        <v>0</v>
      </c>
      <c r="CE8" s="162" t="e">
        <f t="shared" si="26"/>
        <v>#DIV/0!</v>
      </c>
      <c r="CF8" s="163">
        <f>'約定状況_SC(Execution_SC)'!AR8</f>
        <v>0</v>
      </c>
      <c r="CG8" s="162">
        <f>レート収益_SC_貼付用!P7</f>
        <v>0</v>
      </c>
      <c r="CH8" s="164" t="e">
        <f t="shared" si="27"/>
        <v>#DIV/0!</v>
      </c>
      <c r="CI8" s="171">
        <f>'約定状況_FX(Execution_FX)'!AU8</f>
        <v>0</v>
      </c>
      <c r="CJ8" s="162">
        <f>レート収益_FX_貼付用!Q7</f>
        <v>0</v>
      </c>
      <c r="CK8" s="162" t="e">
        <f t="shared" si="28"/>
        <v>#DIV/0!</v>
      </c>
      <c r="CL8" s="163">
        <f>'約定状況_SC(Execution_SC)'!AU8</f>
        <v>0</v>
      </c>
      <c r="CM8" s="162">
        <f>レート収益_SC_貼付用!Q7</f>
        <v>0</v>
      </c>
      <c r="CN8" s="164" t="e">
        <f t="shared" si="29"/>
        <v>#DIV/0!</v>
      </c>
      <c r="CO8" s="171">
        <f>'約定状況_FX(Execution_FX)'!AX8</f>
        <v>0</v>
      </c>
      <c r="CP8" s="162">
        <f>レート収益_FX_貼付用!R7</f>
        <v>0</v>
      </c>
      <c r="CQ8" s="162" t="e">
        <f t="shared" si="30"/>
        <v>#DIV/0!</v>
      </c>
      <c r="CR8" s="163">
        <f>'約定状況_SC(Execution_SC)'!AX8</f>
        <v>0</v>
      </c>
      <c r="CS8" s="162">
        <f>レート収益_SC_貼付用!R7</f>
        <v>0</v>
      </c>
      <c r="CT8" s="164" t="e">
        <f t="shared" si="31"/>
        <v>#DIV/0!</v>
      </c>
      <c r="CU8" s="171">
        <f>'約定状況_FX(Execution_FX)'!BA8</f>
        <v>0</v>
      </c>
      <c r="CV8" s="162">
        <f>レート収益_FX_貼付用!S7</f>
        <v>0</v>
      </c>
      <c r="CW8" s="162" t="e">
        <f t="shared" si="32"/>
        <v>#DIV/0!</v>
      </c>
      <c r="CX8" s="163">
        <f>'約定状況_SC(Execution_SC)'!BA8</f>
        <v>0</v>
      </c>
      <c r="CY8" s="162">
        <f>レート収益_SC_貼付用!S7</f>
        <v>0</v>
      </c>
      <c r="CZ8" s="164"/>
      <c r="DA8" s="171">
        <f>'約定状況_FX(Execution_FX)'!BD8</f>
        <v>0</v>
      </c>
      <c r="DB8" s="162">
        <f>レート収益_FX_貼付用!T7</f>
        <v>0</v>
      </c>
      <c r="DC8" s="162" t="e">
        <f t="shared" si="33"/>
        <v>#DIV/0!</v>
      </c>
      <c r="DD8" s="163">
        <f>'約定状況_SC(Execution_SC)'!BD8</f>
        <v>0</v>
      </c>
      <c r="DE8" s="162">
        <f>レート収益_SC_貼付用!T7</f>
        <v>0</v>
      </c>
      <c r="DF8" s="164"/>
      <c r="DG8" s="171">
        <f>'約定状況_FX(Execution_FX)'!BG8</f>
        <v>0</v>
      </c>
      <c r="DH8" s="162">
        <f>レート収益_FX_貼付用!U7</f>
        <v>0</v>
      </c>
      <c r="DI8" s="162" t="e">
        <f t="shared" si="34"/>
        <v>#DIV/0!</v>
      </c>
      <c r="DJ8" s="163">
        <f>'約定状況_SC(Execution_SC)'!BG8</f>
        <v>0</v>
      </c>
      <c r="DK8" s="162">
        <f>レート収益_SC_貼付用!U7</f>
        <v>0</v>
      </c>
      <c r="DL8" s="164" t="e">
        <f t="shared" si="35"/>
        <v>#DIV/0!</v>
      </c>
      <c r="DM8" s="171">
        <f>'約定状況_FX(Execution_FX)'!BJ8</f>
        <v>0</v>
      </c>
      <c r="DN8" s="162">
        <f>レート収益_FX_貼付用!V7</f>
        <v>0</v>
      </c>
      <c r="DO8" s="162" t="e">
        <f t="shared" si="36"/>
        <v>#DIV/0!</v>
      </c>
      <c r="DP8" s="163">
        <f>'約定状況_SC(Execution_SC)'!BJ8</f>
        <v>0</v>
      </c>
      <c r="DQ8" s="162">
        <f>レート収益_SC_貼付用!V7</f>
        <v>0</v>
      </c>
      <c r="DR8" s="164" t="e">
        <f t="shared" si="37"/>
        <v>#DIV/0!</v>
      </c>
      <c r="DS8" s="171">
        <f>'約定状況_FX(Execution_FX)'!BK8</f>
        <v>0</v>
      </c>
      <c r="DT8" s="162">
        <f>レート収益_FX_貼付用!W7</f>
        <v>0</v>
      </c>
      <c r="DU8" s="162" t="e">
        <f t="shared" si="38"/>
        <v>#DIV/0!</v>
      </c>
      <c r="DV8" s="163">
        <f>'約定状況_SC(Execution_SC)'!BK8</f>
        <v>0</v>
      </c>
      <c r="DW8" s="162">
        <f>レート収益_SC_貼付用!W7</f>
        <v>0</v>
      </c>
      <c r="DX8" s="164" t="e">
        <f t="shared" si="39"/>
        <v>#DIV/0!</v>
      </c>
    </row>
    <row r="9" spans="1:128">
      <c r="A9" s="156">
        <f t="shared" si="40"/>
        <v>4</v>
      </c>
      <c r="B9" s="110" t="n">
        <f>'実績表 (Business results)'!B9</f>
        <v>43410.0</v>
      </c>
      <c r="C9" s="161">
        <f>'約定状況_FX(Execution_FX)'!E9</f>
        <v>0</v>
      </c>
      <c r="D9" s="162">
        <f>レート収益_FX_貼付用!C8</f>
        <v>0</v>
      </c>
      <c r="E9" s="162" t="e">
        <f t="shared" ref="E9:E29" si="41">D9/C9</f>
        <v>#DIV/0!</v>
      </c>
      <c r="F9" s="163">
        <f>'約定状況_SC(Execution_SC)'!E9</f>
        <v>0</v>
      </c>
      <c r="G9" s="162">
        <f>レート収益_SC_貼付用!C8</f>
        <v>0</v>
      </c>
      <c r="H9" s="164" t="e">
        <f t="shared" ref="H9:H29" si="42">G9/F9</f>
        <v>#DIV/0!</v>
      </c>
      <c r="I9" s="171">
        <f>'約定状況_FX(Execution_FX)'!H9</f>
        <v>0</v>
      </c>
      <c r="J9" s="162">
        <f>レート収益_FX_貼付用!D8</f>
        <v>0</v>
      </c>
      <c r="K9" s="162" t="e">
        <f t="shared" ref="K9:K29" si="43">J9/I9</f>
        <v>#DIV/0!</v>
      </c>
      <c r="L9" s="163">
        <f>'約定状況_SC(Execution_SC)'!H9</f>
        <v>0</v>
      </c>
      <c r="M9" s="162">
        <f>レート収益_SC_貼付用!D8</f>
        <v>0</v>
      </c>
      <c r="N9" s="164" t="e">
        <f t="shared" ref="N9:N29" si="44">M9/L9</f>
        <v>#DIV/0!</v>
      </c>
      <c r="O9" s="171">
        <f>'約定状況_FX(Execution_FX)'!K9</f>
        <v>0</v>
      </c>
      <c r="P9" s="162">
        <f>レート収益_FX_貼付用!E8</f>
        <v>0</v>
      </c>
      <c r="Q9" s="162" t="e">
        <f t="shared" si="4"/>
        <v>#DIV/0!</v>
      </c>
      <c r="R9" s="163">
        <f>'約定状況_SC(Execution_SC)'!K9</f>
        <v>0</v>
      </c>
      <c r="S9" s="162">
        <f>レート収益_SC_貼付用!E8</f>
        <v>0</v>
      </c>
      <c r="T9" s="164" t="e">
        <f t="shared" si="5"/>
        <v>#DIV/0!</v>
      </c>
      <c r="U9" s="171">
        <f>'約定状況_FX(Execution_FX)'!N9</f>
        <v>0</v>
      </c>
      <c r="V9" s="162">
        <f>レート収益_FX_貼付用!F8</f>
        <v>0</v>
      </c>
      <c r="W9" s="162" t="e">
        <f t="shared" si="6"/>
        <v>#DIV/0!</v>
      </c>
      <c r="X9" s="163">
        <f>'約定状況_SC(Execution_SC)'!N9</f>
        <v>0</v>
      </c>
      <c r="Y9" s="162">
        <f>レート収益_SC_貼付用!F8</f>
        <v>0</v>
      </c>
      <c r="Z9" s="164" t="e">
        <f t="shared" si="7"/>
        <v>#DIV/0!</v>
      </c>
      <c r="AA9" s="171">
        <f>'約定状況_FX(Execution_FX)'!Q9</f>
        <v>0</v>
      </c>
      <c r="AB9" s="162">
        <f>レート収益_FX_貼付用!G8</f>
        <v>0</v>
      </c>
      <c r="AC9" s="162" t="e">
        <f t="shared" si="8"/>
        <v>#DIV/0!</v>
      </c>
      <c r="AD9" s="163">
        <f>'約定状況_SC(Execution_SC)'!Q9</f>
        <v>0</v>
      </c>
      <c r="AE9" s="162">
        <f>レート収益_SC_貼付用!G8</f>
        <v>0</v>
      </c>
      <c r="AF9" s="164" t="e">
        <f t="shared" si="9"/>
        <v>#DIV/0!</v>
      </c>
      <c r="AG9" s="171">
        <f>'約定状況_FX(Execution_FX)'!T9</f>
        <v>0</v>
      </c>
      <c r="AH9" s="162">
        <f>レート収益_FX_貼付用!H8</f>
        <v>0</v>
      </c>
      <c r="AI9" s="162" t="e">
        <f t="shared" si="10"/>
        <v>#DIV/0!</v>
      </c>
      <c r="AJ9" s="163">
        <f>'約定状況_SC(Execution_SC)'!T9</f>
        <v>0</v>
      </c>
      <c r="AK9" s="162">
        <f>レート収益_SC_貼付用!H8</f>
        <v>0</v>
      </c>
      <c r="AL9" s="164" t="e">
        <f t="shared" si="11"/>
        <v>#DIV/0!</v>
      </c>
      <c r="AM9" s="171">
        <f>'約定状況_FX(Execution_FX)'!W9</f>
        <v>0</v>
      </c>
      <c r="AN9" s="162">
        <f>レート収益_FX_貼付用!I8</f>
        <v>0</v>
      </c>
      <c r="AO9" s="162" t="e">
        <f t="shared" si="12"/>
        <v>#DIV/0!</v>
      </c>
      <c r="AP9" s="163">
        <f>'約定状況_SC(Execution_SC)'!W9</f>
        <v>0</v>
      </c>
      <c r="AQ9" s="162">
        <f>レート収益_SC_貼付用!I8</f>
        <v>0</v>
      </c>
      <c r="AR9" s="164" t="e">
        <f t="shared" si="13"/>
        <v>#DIV/0!</v>
      </c>
      <c r="AS9" s="171">
        <f>'約定状況_FX(Execution_FX)'!Z9</f>
        <v>0</v>
      </c>
      <c r="AT9" s="162">
        <f>レート収益_FX_貼付用!J8</f>
        <v>0</v>
      </c>
      <c r="AU9" s="162" t="e">
        <f t="shared" si="14"/>
        <v>#DIV/0!</v>
      </c>
      <c r="AV9" s="163">
        <f>'約定状況_SC(Execution_SC)'!Z9</f>
        <v>0</v>
      </c>
      <c r="AW9" s="162">
        <f>レート収益_SC_貼付用!J8</f>
        <v>0</v>
      </c>
      <c r="AX9" s="164" t="e">
        <f t="shared" si="15"/>
        <v>#DIV/0!</v>
      </c>
      <c r="AY9" s="171">
        <f>'約定状況_FX(Execution_FX)'!AC9</f>
        <v>0</v>
      </c>
      <c r="AZ9" s="162">
        <f>レート収益_FX_貼付用!K8</f>
        <v>0</v>
      </c>
      <c r="BA9" s="162" t="e">
        <f t="shared" si="16"/>
        <v>#DIV/0!</v>
      </c>
      <c r="BB9" s="163">
        <f>'約定状況_SC(Execution_SC)'!AC9</f>
        <v>0</v>
      </c>
      <c r="BC9" s="162">
        <f>レート収益_SC_貼付用!K8</f>
        <v>0</v>
      </c>
      <c r="BD9" s="164" t="e">
        <f t="shared" si="17"/>
        <v>#DIV/0!</v>
      </c>
      <c r="BE9" s="171">
        <f>'約定状況_FX(Execution_FX)'!AF9</f>
        <v>0</v>
      </c>
      <c r="BF9" s="162">
        <f>レート収益_FX_貼付用!L8</f>
        <v>0</v>
      </c>
      <c r="BG9" s="162" t="e">
        <f t="shared" si="18"/>
        <v>#DIV/0!</v>
      </c>
      <c r="BH9" s="163">
        <f>'約定状況_SC(Execution_SC)'!AF9</f>
        <v>0</v>
      </c>
      <c r="BI9" s="162">
        <f>レート収益_SC_貼付用!L8</f>
        <v>0</v>
      </c>
      <c r="BJ9" s="164" t="e">
        <f t="shared" si="19"/>
        <v>#DIV/0!</v>
      </c>
      <c r="BK9" s="171">
        <f>'約定状況_FX(Execution_FX)'!AI9</f>
        <v>0</v>
      </c>
      <c r="BL9" s="162">
        <f>レート収益_FX_貼付用!M8</f>
        <v>0</v>
      </c>
      <c r="BM9" s="162" t="e">
        <f t="shared" si="20"/>
        <v>#DIV/0!</v>
      </c>
      <c r="BN9" s="163">
        <f>'約定状況_SC(Execution_SC)'!AI9</f>
        <v>0</v>
      </c>
      <c r="BO9" s="162">
        <f>レート収益_SC_貼付用!M8</f>
        <v>0</v>
      </c>
      <c r="BP9" s="164" t="e">
        <f t="shared" si="21"/>
        <v>#DIV/0!</v>
      </c>
      <c r="BQ9" s="171">
        <f>'約定状況_FX(Execution_FX)'!AL9</f>
        <v>0</v>
      </c>
      <c r="BR9" s="162">
        <f>レート収益_FX_貼付用!N8</f>
        <v>0</v>
      </c>
      <c r="BS9" s="162" t="e">
        <f t="shared" si="22"/>
        <v>#DIV/0!</v>
      </c>
      <c r="BT9" s="163">
        <f>'約定状況_SC(Execution_SC)'!AL9</f>
        <v>0</v>
      </c>
      <c r="BU9" s="162">
        <f>レート収益_SC_貼付用!N8</f>
        <v>0</v>
      </c>
      <c r="BV9" s="164" t="e">
        <f t="shared" si="23"/>
        <v>#DIV/0!</v>
      </c>
      <c r="BW9" s="171">
        <f>'約定状況_FX(Execution_FX)'!AO9</f>
        <v>0</v>
      </c>
      <c r="BX9" s="162">
        <f>レート収益_FX_貼付用!O8</f>
        <v>0</v>
      </c>
      <c r="BY9" s="162" t="e">
        <f t="shared" si="24"/>
        <v>#DIV/0!</v>
      </c>
      <c r="BZ9" s="163">
        <f>'約定状況_SC(Execution_SC)'!AO9</f>
        <v>0</v>
      </c>
      <c r="CA9" s="162">
        <f>レート収益_SC_貼付用!O8</f>
        <v>0</v>
      </c>
      <c r="CB9" s="164" t="e">
        <f t="shared" si="25"/>
        <v>#DIV/0!</v>
      </c>
      <c r="CC9" s="171">
        <f>'約定状況_FX(Execution_FX)'!AR9</f>
        <v>0</v>
      </c>
      <c r="CD9" s="162">
        <f>レート収益_FX_貼付用!P8</f>
        <v>0</v>
      </c>
      <c r="CE9" s="162" t="e">
        <f t="shared" si="26"/>
        <v>#DIV/0!</v>
      </c>
      <c r="CF9" s="163">
        <f>'約定状況_SC(Execution_SC)'!AR9</f>
        <v>0</v>
      </c>
      <c r="CG9" s="162">
        <f>レート収益_SC_貼付用!P8</f>
        <v>0</v>
      </c>
      <c r="CH9" s="164" t="e">
        <f t="shared" si="27"/>
        <v>#DIV/0!</v>
      </c>
      <c r="CI9" s="171">
        <f>'約定状況_FX(Execution_FX)'!AU9</f>
        <v>0</v>
      </c>
      <c r="CJ9" s="162">
        <f>レート収益_FX_貼付用!Q8</f>
        <v>0</v>
      </c>
      <c r="CK9" s="162" t="e">
        <f t="shared" si="28"/>
        <v>#DIV/0!</v>
      </c>
      <c r="CL9" s="163">
        <f>'約定状況_SC(Execution_SC)'!AU9</f>
        <v>0</v>
      </c>
      <c r="CM9" s="162">
        <f>レート収益_SC_貼付用!Q8</f>
        <v>0</v>
      </c>
      <c r="CN9" s="164" t="e">
        <f t="shared" si="29"/>
        <v>#DIV/0!</v>
      </c>
      <c r="CO9" s="171">
        <f>'約定状況_FX(Execution_FX)'!AX9</f>
        <v>0</v>
      </c>
      <c r="CP9" s="162">
        <f>レート収益_FX_貼付用!R8</f>
        <v>0</v>
      </c>
      <c r="CQ9" s="162" t="e">
        <f t="shared" si="30"/>
        <v>#DIV/0!</v>
      </c>
      <c r="CR9" s="163">
        <f>'約定状況_SC(Execution_SC)'!AX9</f>
        <v>0</v>
      </c>
      <c r="CS9" s="162">
        <f>レート収益_SC_貼付用!R8</f>
        <v>0</v>
      </c>
      <c r="CT9" s="164" t="e">
        <f t="shared" si="31"/>
        <v>#DIV/0!</v>
      </c>
      <c r="CU9" s="171">
        <f>'約定状況_FX(Execution_FX)'!BA9</f>
        <v>0</v>
      </c>
      <c r="CV9" s="162">
        <f>レート収益_FX_貼付用!S8</f>
        <v>0</v>
      </c>
      <c r="CW9" s="162" t="e">
        <f t="shared" si="32"/>
        <v>#DIV/0!</v>
      </c>
      <c r="CX9" s="163">
        <f>'約定状況_SC(Execution_SC)'!BA9</f>
        <v>0</v>
      </c>
      <c r="CY9" s="162">
        <f>レート収益_SC_貼付用!S8</f>
        <v>0</v>
      </c>
      <c r="CZ9" s="164"/>
      <c r="DA9" s="171">
        <f>'約定状況_FX(Execution_FX)'!BD9</f>
        <v>0</v>
      </c>
      <c r="DB9" s="162">
        <f>レート収益_FX_貼付用!T8</f>
        <v>0</v>
      </c>
      <c r="DC9" s="162" t="e">
        <f t="shared" si="33"/>
        <v>#DIV/0!</v>
      </c>
      <c r="DD9" s="163">
        <f>'約定状況_SC(Execution_SC)'!BD9</f>
        <v>0</v>
      </c>
      <c r="DE9" s="162">
        <f>レート収益_SC_貼付用!T8</f>
        <v>0</v>
      </c>
      <c r="DF9" s="164"/>
      <c r="DG9" s="171">
        <f>'約定状況_FX(Execution_FX)'!BG9</f>
        <v>0</v>
      </c>
      <c r="DH9" s="162">
        <f>レート収益_FX_貼付用!U8</f>
        <v>0</v>
      </c>
      <c r="DI9" s="162" t="e">
        <f t="shared" si="34"/>
        <v>#DIV/0!</v>
      </c>
      <c r="DJ9" s="163">
        <f>'約定状況_SC(Execution_SC)'!BG9</f>
        <v>0</v>
      </c>
      <c r="DK9" s="162">
        <f>レート収益_SC_貼付用!U8</f>
        <v>0</v>
      </c>
      <c r="DL9" s="164" t="e">
        <f t="shared" si="35"/>
        <v>#DIV/0!</v>
      </c>
      <c r="DM9" s="171">
        <f>'約定状況_FX(Execution_FX)'!BJ9</f>
        <v>0</v>
      </c>
      <c r="DN9" s="162">
        <f>レート収益_FX_貼付用!V8</f>
        <v>0</v>
      </c>
      <c r="DO9" s="162" t="e">
        <f t="shared" si="36"/>
        <v>#DIV/0!</v>
      </c>
      <c r="DP9" s="163">
        <f>'約定状況_SC(Execution_SC)'!BJ9</f>
        <v>0</v>
      </c>
      <c r="DQ9" s="162">
        <f>レート収益_SC_貼付用!V8</f>
        <v>0</v>
      </c>
      <c r="DR9" s="164" t="e">
        <f t="shared" si="37"/>
        <v>#DIV/0!</v>
      </c>
      <c r="DS9" s="171">
        <f>'約定状況_FX(Execution_FX)'!BK9</f>
        <v>0</v>
      </c>
      <c r="DT9" s="162">
        <f>レート収益_FX_貼付用!W8</f>
        <v>0</v>
      </c>
      <c r="DU9" s="162" t="e">
        <f t="shared" si="38"/>
        <v>#DIV/0!</v>
      </c>
      <c r="DV9" s="163">
        <f>'約定状況_SC(Execution_SC)'!BK9</f>
        <v>0</v>
      </c>
      <c r="DW9" s="162">
        <f>レート収益_SC_貼付用!W8</f>
        <v>0</v>
      </c>
      <c r="DX9" s="164" t="e">
        <f t="shared" si="39"/>
        <v>#DIV/0!</v>
      </c>
    </row>
    <row r="10" spans="1:128">
      <c r="A10" s="156">
        <f t="shared" si="40"/>
        <v>5</v>
      </c>
      <c r="B10" s="110" t="n">
        <f>'実績表 (Business results)'!B10</f>
        <v>43411.0</v>
      </c>
      <c r="C10" s="161">
        <f>'約定状況_FX(Execution_FX)'!E10</f>
        <v>0</v>
      </c>
      <c r="D10" s="162">
        <f>レート収益_FX_貼付用!C9</f>
        <v>0</v>
      </c>
      <c r="E10" s="162" t="e">
        <f t="shared" si="41"/>
        <v>#DIV/0!</v>
      </c>
      <c r="F10" s="163">
        <f>'約定状況_SC(Execution_SC)'!E10</f>
        <v>0</v>
      </c>
      <c r="G10" s="162">
        <f>レート収益_SC_貼付用!C9</f>
        <v>0</v>
      </c>
      <c r="H10" s="164" t="e">
        <f t="shared" si="42"/>
        <v>#DIV/0!</v>
      </c>
      <c r="I10" s="171">
        <f>'約定状況_FX(Execution_FX)'!H10</f>
        <v>0</v>
      </c>
      <c r="J10" s="162">
        <f>レート収益_FX_貼付用!D9</f>
        <v>0</v>
      </c>
      <c r="K10" s="162" t="e">
        <f t="shared" si="43"/>
        <v>#DIV/0!</v>
      </c>
      <c r="L10" s="163">
        <f>'約定状況_SC(Execution_SC)'!H10</f>
        <v>0</v>
      </c>
      <c r="M10" s="162">
        <f>レート収益_SC_貼付用!D9</f>
        <v>0</v>
      </c>
      <c r="N10" s="164" t="e">
        <f t="shared" si="44"/>
        <v>#DIV/0!</v>
      </c>
      <c r="O10" s="171">
        <f>'約定状況_FX(Execution_FX)'!K10</f>
        <v>0</v>
      </c>
      <c r="P10" s="162">
        <f>レート収益_FX_貼付用!E9</f>
        <v>0</v>
      </c>
      <c r="Q10" s="162" t="e">
        <f t="shared" ref="Q10:Q29" si="45">P10/O10</f>
        <v>#DIV/0!</v>
      </c>
      <c r="R10" s="163">
        <f>'約定状況_SC(Execution_SC)'!K10</f>
        <v>0</v>
      </c>
      <c r="S10" s="162">
        <f>レート収益_SC_貼付用!E9</f>
        <v>0</v>
      </c>
      <c r="T10" s="164" t="e">
        <f t="shared" ref="T10:T29" si="46">S10/R10</f>
        <v>#DIV/0!</v>
      </c>
      <c r="U10" s="171">
        <f>'約定状況_FX(Execution_FX)'!N10</f>
        <v>0</v>
      </c>
      <c r="V10" s="162">
        <f>レート収益_FX_貼付用!F9</f>
        <v>0</v>
      </c>
      <c r="W10" s="162" t="e">
        <f t="shared" ref="W10:W29" si="47">V10/U10</f>
        <v>#DIV/0!</v>
      </c>
      <c r="X10" s="163">
        <f>'約定状況_SC(Execution_SC)'!N10</f>
        <v>0</v>
      </c>
      <c r="Y10" s="162">
        <f>レート収益_SC_貼付用!F9</f>
        <v>0</v>
      </c>
      <c r="Z10" s="164" t="e">
        <f t="shared" ref="Z10:Z29" si="48">Y10/X10</f>
        <v>#DIV/0!</v>
      </c>
      <c r="AA10" s="171">
        <f>'約定状況_FX(Execution_FX)'!Q10</f>
        <v>0</v>
      </c>
      <c r="AB10" s="162">
        <f>レート収益_FX_貼付用!G9</f>
        <v>0</v>
      </c>
      <c r="AC10" s="162" t="e">
        <f t="shared" ref="AC10:AC29" si="49">AB10/AA10</f>
        <v>#DIV/0!</v>
      </c>
      <c r="AD10" s="163">
        <f>'約定状況_SC(Execution_SC)'!Q10</f>
        <v>0</v>
      </c>
      <c r="AE10" s="162">
        <f>レート収益_SC_貼付用!G9</f>
        <v>0</v>
      </c>
      <c r="AF10" s="164" t="e">
        <f t="shared" ref="AF10:AF29" si="50">AE10/AD10</f>
        <v>#DIV/0!</v>
      </c>
      <c r="AG10" s="171">
        <f>'約定状況_FX(Execution_FX)'!T10</f>
        <v>0</v>
      </c>
      <c r="AH10" s="162">
        <f>レート収益_FX_貼付用!H9</f>
        <v>0</v>
      </c>
      <c r="AI10" s="162" t="e">
        <f t="shared" ref="AI10:AI29" si="51">AH10/AG10</f>
        <v>#DIV/0!</v>
      </c>
      <c r="AJ10" s="163">
        <f>'約定状況_SC(Execution_SC)'!T10</f>
        <v>0</v>
      </c>
      <c r="AK10" s="162">
        <f>レート収益_SC_貼付用!H9</f>
        <v>0</v>
      </c>
      <c r="AL10" s="164" t="e">
        <f t="shared" ref="AL10:AL29" si="52">AK10/AJ10</f>
        <v>#DIV/0!</v>
      </c>
      <c r="AM10" s="171">
        <f>'約定状況_FX(Execution_FX)'!W10</f>
        <v>0</v>
      </c>
      <c r="AN10" s="162">
        <f>レート収益_FX_貼付用!I9</f>
        <v>0</v>
      </c>
      <c r="AO10" s="162" t="e">
        <f t="shared" ref="AO10:AO29" si="53">AN10/AM10</f>
        <v>#DIV/0!</v>
      </c>
      <c r="AP10" s="163">
        <f>'約定状況_SC(Execution_SC)'!W10</f>
        <v>0</v>
      </c>
      <c r="AQ10" s="162">
        <f>レート収益_SC_貼付用!I9</f>
        <v>0</v>
      </c>
      <c r="AR10" s="164" t="e">
        <f t="shared" ref="AR10:AR29" si="54">AQ10/AP10</f>
        <v>#DIV/0!</v>
      </c>
      <c r="AS10" s="171">
        <f>'約定状況_FX(Execution_FX)'!Z10</f>
        <v>0</v>
      </c>
      <c r="AT10" s="162">
        <f>レート収益_FX_貼付用!J9</f>
        <v>0</v>
      </c>
      <c r="AU10" s="162" t="e">
        <f t="shared" ref="AU10:AU29" si="55">AT10/AS10</f>
        <v>#DIV/0!</v>
      </c>
      <c r="AV10" s="163">
        <f>'約定状況_SC(Execution_SC)'!Z10</f>
        <v>0</v>
      </c>
      <c r="AW10" s="162">
        <f>レート収益_SC_貼付用!J9</f>
        <v>0</v>
      </c>
      <c r="AX10" s="164" t="e">
        <f t="shared" ref="AX10:AX29" si="56">AW10/AV10</f>
        <v>#DIV/0!</v>
      </c>
      <c r="AY10" s="171">
        <f>'約定状況_FX(Execution_FX)'!AC10</f>
        <v>0</v>
      </c>
      <c r="AZ10" s="162">
        <f>レート収益_FX_貼付用!K9</f>
        <v>0</v>
      </c>
      <c r="BA10" s="162" t="e">
        <f t="shared" ref="BA10:BA29" si="57">AZ10/AY10</f>
        <v>#DIV/0!</v>
      </c>
      <c r="BB10" s="163">
        <f>'約定状況_SC(Execution_SC)'!AC10</f>
        <v>0</v>
      </c>
      <c r="BC10" s="162">
        <f>レート収益_SC_貼付用!K9</f>
        <v>0</v>
      </c>
      <c r="BD10" s="164" t="e">
        <f t="shared" ref="BD10:BD29" si="58">BC10/BB10</f>
        <v>#DIV/0!</v>
      </c>
      <c r="BE10" s="171">
        <f>'約定状況_FX(Execution_FX)'!AF10</f>
        <v>0</v>
      </c>
      <c r="BF10" s="162">
        <f>レート収益_FX_貼付用!L9</f>
        <v>0</v>
      </c>
      <c r="BG10" s="162" t="e">
        <f t="shared" ref="BG10:BG29" si="59">BF10/BE10</f>
        <v>#DIV/0!</v>
      </c>
      <c r="BH10" s="163">
        <f>'約定状況_SC(Execution_SC)'!AF10</f>
        <v>0</v>
      </c>
      <c r="BI10" s="162">
        <f>レート収益_SC_貼付用!L9</f>
        <v>0</v>
      </c>
      <c r="BJ10" s="164" t="e">
        <f t="shared" ref="BJ10:BJ29" si="60">BI10/BH10</f>
        <v>#DIV/0!</v>
      </c>
      <c r="BK10" s="171">
        <f>'約定状況_FX(Execution_FX)'!AI10</f>
        <v>0</v>
      </c>
      <c r="BL10" s="162">
        <f>レート収益_FX_貼付用!M9</f>
        <v>0</v>
      </c>
      <c r="BM10" s="162" t="e">
        <f t="shared" ref="BM10:BM29" si="61">BL10/BK10</f>
        <v>#DIV/0!</v>
      </c>
      <c r="BN10" s="163">
        <f>'約定状況_SC(Execution_SC)'!AI10</f>
        <v>0</v>
      </c>
      <c r="BO10" s="162">
        <f>レート収益_SC_貼付用!M9</f>
        <v>0</v>
      </c>
      <c r="BP10" s="164" t="e">
        <f t="shared" ref="BP10:BP29" si="62">BO10/BN10</f>
        <v>#DIV/0!</v>
      </c>
      <c r="BQ10" s="171">
        <f>'約定状況_FX(Execution_FX)'!AL10</f>
        <v>0</v>
      </c>
      <c r="BR10" s="162">
        <f>レート収益_FX_貼付用!N9</f>
        <v>0</v>
      </c>
      <c r="BS10" s="162" t="e">
        <f t="shared" ref="BS10:BS29" si="63">BR10/BQ10</f>
        <v>#DIV/0!</v>
      </c>
      <c r="BT10" s="163">
        <f>'約定状況_SC(Execution_SC)'!AL10</f>
        <v>0</v>
      </c>
      <c r="BU10" s="162">
        <f>レート収益_SC_貼付用!N9</f>
        <v>0</v>
      </c>
      <c r="BV10" s="164" t="e">
        <f t="shared" ref="BV10:BV29" si="64">BU10/BT10</f>
        <v>#DIV/0!</v>
      </c>
      <c r="BW10" s="171">
        <f>'約定状況_FX(Execution_FX)'!AO10</f>
        <v>0</v>
      </c>
      <c r="BX10" s="162">
        <f>レート収益_FX_貼付用!O9</f>
        <v>0</v>
      </c>
      <c r="BY10" s="162" t="e">
        <f t="shared" ref="BY10:BY29" si="65">BX10/BW10</f>
        <v>#DIV/0!</v>
      </c>
      <c r="BZ10" s="163">
        <f>'約定状況_SC(Execution_SC)'!AO10</f>
        <v>0</v>
      </c>
      <c r="CA10" s="162">
        <f>レート収益_SC_貼付用!O9</f>
        <v>0</v>
      </c>
      <c r="CB10" s="164" t="e">
        <f t="shared" ref="CB10:CB29" si="66">CA10/BZ10</f>
        <v>#DIV/0!</v>
      </c>
      <c r="CC10" s="171">
        <f>'約定状況_FX(Execution_FX)'!AR10</f>
        <v>0</v>
      </c>
      <c r="CD10" s="162">
        <f>レート収益_FX_貼付用!P9</f>
        <v>0</v>
      </c>
      <c r="CE10" s="162" t="e">
        <f t="shared" ref="CE10:CE29" si="67">CD10/CC10</f>
        <v>#DIV/0!</v>
      </c>
      <c r="CF10" s="163">
        <f>'約定状況_SC(Execution_SC)'!AR10</f>
        <v>0</v>
      </c>
      <c r="CG10" s="162">
        <f>レート収益_SC_貼付用!P9</f>
        <v>0</v>
      </c>
      <c r="CH10" s="164" t="e">
        <f t="shared" ref="CH10:CH29" si="68">CG10/CF10</f>
        <v>#DIV/0!</v>
      </c>
      <c r="CI10" s="171">
        <f>'約定状況_FX(Execution_FX)'!AU10</f>
        <v>0</v>
      </c>
      <c r="CJ10" s="162">
        <f>レート収益_FX_貼付用!Q9</f>
        <v>0</v>
      </c>
      <c r="CK10" s="162" t="e">
        <f t="shared" ref="CK10:CK29" si="69">CJ10/CI10</f>
        <v>#DIV/0!</v>
      </c>
      <c r="CL10" s="163">
        <f>'約定状況_SC(Execution_SC)'!AU10</f>
        <v>0</v>
      </c>
      <c r="CM10" s="162">
        <f>レート収益_SC_貼付用!Q9</f>
        <v>0</v>
      </c>
      <c r="CN10" s="164" t="e">
        <f t="shared" ref="CN10:CN29" si="70">CM10/CL10</f>
        <v>#DIV/0!</v>
      </c>
      <c r="CO10" s="171">
        <f>'約定状況_FX(Execution_FX)'!AX10</f>
        <v>0</v>
      </c>
      <c r="CP10" s="162">
        <f>レート収益_FX_貼付用!R9</f>
        <v>0</v>
      </c>
      <c r="CQ10" s="162" t="e">
        <f t="shared" ref="CQ10:CQ29" si="71">CP10/CO10</f>
        <v>#DIV/0!</v>
      </c>
      <c r="CR10" s="163">
        <f>'約定状況_SC(Execution_SC)'!AX10</f>
        <v>0</v>
      </c>
      <c r="CS10" s="162">
        <f>レート収益_SC_貼付用!R9</f>
        <v>0</v>
      </c>
      <c r="CT10" s="164" t="e">
        <f t="shared" ref="CT10:CT29" si="72">CS10/CR10</f>
        <v>#DIV/0!</v>
      </c>
      <c r="CU10" s="171">
        <f>'約定状況_FX(Execution_FX)'!BA10</f>
        <v>0</v>
      </c>
      <c r="CV10" s="162">
        <f>レート収益_FX_貼付用!S9</f>
        <v>0</v>
      </c>
      <c r="CW10" s="162" t="e">
        <f t="shared" ref="CW10:CW29" si="73">CV10/CU10</f>
        <v>#DIV/0!</v>
      </c>
      <c r="CX10" s="163">
        <f>'約定状況_SC(Execution_SC)'!BA10</f>
        <v>0</v>
      </c>
      <c r="CY10" s="162">
        <f>レート収益_SC_貼付用!S9</f>
        <v>0</v>
      </c>
      <c r="CZ10" s="164"/>
      <c r="DA10" s="171">
        <f>'約定状況_FX(Execution_FX)'!BD10</f>
        <v>0</v>
      </c>
      <c r="DB10" s="162">
        <f>レート収益_FX_貼付用!T9</f>
        <v>0</v>
      </c>
      <c r="DC10" s="162" t="e">
        <f t="shared" ref="DC10:DC29" si="74">DB10/DA10</f>
        <v>#DIV/0!</v>
      </c>
      <c r="DD10" s="163">
        <f>'約定状況_SC(Execution_SC)'!BD10</f>
        <v>0</v>
      </c>
      <c r="DE10" s="162">
        <f>レート収益_SC_貼付用!T9</f>
        <v>0</v>
      </c>
      <c r="DF10" s="164"/>
      <c r="DG10" s="171">
        <f>'約定状況_FX(Execution_FX)'!BG10</f>
        <v>0</v>
      </c>
      <c r="DH10" s="162">
        <f>レート収益_FX_貼付用!U9</f>
        <v>0</v>
      </c>
      <c r="DI10" s="162" t="e">
        <f t="shared" ref="DI10:DI29" si="75">DH10/DG10</f>
        <v>#DIV/0!</v>
      </c>
      <c r="DJ10" s="163">
        <f>'約定状況_SC(Execution_SC)'!BG10</f>
        <v>0</v>
      </c>
      <c r="DK10" s="162">
        <f>レート収益_SC_貼付用!U9</f>
        <v>0</v>
      </c>
      <c r="DL10" s="164" t="e">
        <f t="shared" ref="DL10:DL29" si="76">DK10/DJ10</f>
        <v>#DIV/0!</v>
      </c>
      <c r="DM10" s="171">
        <f>'約定状況_FX(Execution_FX)'!BJ10</f>
        <v>0</v>
      </c>
      <c r="DN10" s="162">
        <f>レート収益_FX_貼付用!V9</f>
        <v>0</v>
      </c>
      <c r="DO10" s="162" t="e">
        <f t="shared" ref="DO10:DO29" si="77">DN10/DM10</f>
        <v>#DIV/0!</v>
      </c>
      <c r="DP10" s="163">
        <f>'約定状況_SC(Execution_SC)'!BJ10</f>
        <v>0</v>
      </c>
      <c r="DQ10" s="162">
        <f>レート収益_SC_貼付用!V9</f>
        <v>0</v>
      </c>
      <c r="DR10" s="164" t="e">
        <f t="shared" ref="DR10:DR29" si="78">DQ10/DP10</f>
        <v>#DIV/0!</v>
      </c>
      <c r="DS10" s="171">
        <f>'約定状況_FX(Execution_FX)'!BK10</f>
        <v>0</v>
      </c>
      <c r="DT10" s="162">
        <f>レート収益_FX_貼付用!W9</f>
        <v>0</v>
      </c>
      <c r="DU10" s="162" t="e">
        <f t="shared" ref="DU10:DU29" si="79">DT10/DS10</f>
        <v>#DIV/0!</v>
      </c>
      <c r="DV10" s="163">
        <f>'約定状況_SC(Execution_SC)'!BK10</f>
        <v>0</v>
      </c>
      <c r="DW10" s="162">
        <f>レート収益_SC_貼付用!W9</f>
        <v>0</v>
      </c>
      <c r="DX10" s="164" t="e">
        <f t="shared" ref="DX10:DX29" si="80">DW10/DV10</f>
        <v>#DIV/0!</v>
      </c>
    </row>
    <row r="11" spans="1:128">
      <c r="A11" s="156">
        <f t="shared" si="40"/>
        <v>6</v>
      </c>
      <c r="B11" s="110" t="n">
        <f>'実績表 (Business results)'!B11</f>
        <v>43412.0</v>
      </c>
      <c r="C11" s="161">
        <f>'約定状況_FX(Execution_FX)'!E11</f>
        <v>0</v>
      </c>
      <c r="D11" s="162">
        <f>レート収益_FX_貼付用!C10</f>
        <v>0</v>
      </c>
      <c r="E11" s="162" t="e">
        <f t="shared" si="41"/>
        <v>#DIV/0!</v>
      </c>
      <c r="F11" s="163">
        <f>'約定状況_SC(Execution_SC)'!E11</f>
        <v>0</v>
      </c>
      <c r="G11" s="162">
        <f>レート収益_SC_貼付用!C10</f>
        <v>0</v>
      </c>
      <c r="H11" s="164" t="e">
        <f t="shared" si="42"/>
        <v>#DIV/0!</v>
      </c>
      <c r="I11" s="171">
        <f>'約定状況_FX(Execution_FX)'!H11</f>
        <v>0</v>
      </c>
      <c r="J11" s="162">
        <f>レート収益_FX_貼付用!D10</f>
        <v>0</v>
      </c>
      <c r="K11" s="162" t="e">
        <f t="shared" si="43"/>
        <v>#DIV/0!</v>
      </c>
      <c r="L11" s="163">
        <f>'約定状況_SC(Execution_SC)'!H11</f>
        <v>0</v>
      </c>
      <c r="M11" s="162">
        <f>レート収益_SC_貼付用!D10</f>
        <v>0</v>
      </c>
      <c r="N11" s="164" t="e">
        <f t="shared" si="44"/>
        <v>#DIV/0!</v>
      </c>
      <c r="O11" s="171">
        <f>'約定状況_FX(Execution_FX)'!K11</f>
        <v>0</v>
      </c>
      <c r="P11" s="162">
        <f>レート収益_FX_貼付用!E10</f>
        <v>0</v>
      </c>
      <c r="Q11" s="162" t="e">
        <f t="shared" si="45"/>
        <v>#DIV/0!</v>
      </c>
      <c r="R11" s="163">
        <f>'約定状況_SC(Execution_SC)'!K11</f>
        <v>0</v>
      </c>
      <c r="S11" s="162">
        <f>レート収益_SC_貼付用!E10</f>
        <v>0</v>
      </c>
      <c r="T11" s="164" t="e">
        <f t="shared" si="46"/>
        <v>#DIV/0!</v>
      </c>
      <c r="U11" s="171">
        <f>'約定状況_FX(Execution_FX)'!N11</f>
        <v>0</v>
      </c>
      <c r="V11" s="162">
        <f>レート収益_FX_貼付用!F10</f>
        <v>0</v>
      </c>
      <c r="W11" s="162" t="e">
        <f t="shared" si="47"/>
        <v>#DIV/0!</v>
      </c>
      <c r="X11" s="163">
        <f>'約定状況_SC(Execution_SC)'!N11</f>
        <v>0</v>
      </c>
      <c r="Y11" s="162">
        <f>レート収益_SC_貼付用!F10</f>
        <v>0</v>
      </c>
      <c r="Z11" s="164" t="e">
        <f t="shared" si="48"/>
        <v>#DIV/0!</v>
      </c>
      <c r="AA11" s="171">
        <f>'約定状況_FX(Execution_FX)'!Q11</f>
        <v>0</v>
      </c>
      <c r="AB11" s="162">
        <f>レート収益_FX_貼付用!G10</f>
        <v>0</v>
      </c>
      <c r="AC11" s="162" t="e">
        <f t="shared" si="49"/>
        <v>#DIV/0!</v>
      </c>
      <c r="AD11" s="163">
        <f>'約定状況_SC(Execution_SC)'!Q11</f>
        <v>0</v>
      </c>
      <c r="AE11" s="162">
        <f>レート収益_SC_貼付用!G10</f>
        <v>0</v>
      </c>
      <c r="AF11" s="164" t="e">
        <f t="shared" si="50"/>
        <v>#DIV/0!</v>
      </c>
      <c r="AG11" s="171">
        <f>'約定状況_FX(Execution_FX)'!T11</f>
        <v>0</v>
      </c>
      <c r="AH11" s="162">
        <f>レート収益_FX_貼付用!H10</f>
        <v>0</v>
      </c>
      <c r="AI11" s="162" t="e">
        <f t="shared" si="51"/>
        <v>#DIV/0!</v>
      </c>
      <c r="AJ11" s="163">
        <f>'約定状況_SC(Execution_SC)'!T11</f>
        <v>0</v>
      </c>
      <c r="AK11" s="162">
        <f>レート収益_SC_貼付用!H10</f>
        <v>0</v>
      </c>
      <c r="AL11" s="164" t="e">
        <f t="shared" si="52"/>
        <v>#DIV/0!</v>
      </c>
      <c r="AM11" s="171">
        <f>'約定状況_FX(Execution_FX)'!W11</f>
        <v>0</v>
      </c>
      <c r="AN11" s="162">
        <f>レート収益_FX_貼付用!I10</f>
        <v>0</v>
      </c>
      <c r="AO11" s="162" t="e">
        <f t="shared" si="53"/>
        <v>#DIV/0!</v>
      </c>
      <c r="AP11" s="163">
        <f>'約定状況_SC(Execution_SC)'!W11</f>
        <v>0</v>
      </c>
      <c r="AQ11" s="162">
        <f>レート収益_SC_貼付用!I10</f>
        <v>0</v>
      </c>
      <c r="AR11" s="164" t="e">
        <f t="shared" si="54"/>
        <v>#DIV/0!</v>
      </c>
      <c r="AS11" s="171">
        <f>'約定状況_FX(Execution_FX)'!Z11</f>
        <v>0</v>
      </c>
      <c r="AT11" s="162">
        <f>レート収益_FX_貼付用!J10</f>
        <v>0</v>
      </c>
      <c r="AU11" s="162" t="e">
        <f t="shared" si="55"/>
        <v>#DIV/0!</v>
      </c>
      <c r="AV11" s="163">
        <f>'約定状況_SC(Execution_SC)'!Z11</f>
        <v>0</v>
      </c>
      <c r="AW11" s="162">
        <f>レート収益_SC_貼付用!J10</f>
        <v>0</v>
      </c>
      <c r="AX11" s="164" t="e">
        <f t="shared" si="56"/>
        <v>#DIV/0!</v>
      </c>
      <c r="AY11" s="171">
        <f>'約定状況_FX(Execution_FX)'!AC11</f>
        <v>0</v>
      </c>
      <c r="AZ11" s="162">
        <f>レート収益_FX_貼付用!K10</f>
        <v>0</v>
      </c>
      <c r="BA11" s="162" t="e">
        <f t="shared" si="57"/>
        <v>#DIV/0!</v>
      </c>
      <c r="BB11" s="163">
        <f>'約定状況_SC(Execution_SC)'!AC11</f>
        <v>0</v>
      </c>
      <c r="BC11" s="162">
        <f>レート収益_SC_貼付用!K10</f>
        <v>0</v>
      </c>
      <c r="BD11" s="164" t="e">
        <f t="shared" si="58"/>
        <v>#DIV/0!</v>
      </c>
      <c r="BE11" s="171">
        <f>'約定状況_FX(Execution_FX)'!AF11</f>
        <v>0</v>
      </c>
      <c r="BF11" s="162">
        <f>レート収益_FX_貼付用!L10</f>
        <v>0</v>
      </c>
      <c r="BG11" s="162" t="e">
        <f t="shared" si="59"/>
        <v>#DIV/0!</v>
      </c>
      <c r="BH11" s="163">
        <f>'約定状況_SC(Execution_SC)'!AF11</f>
        <v>0</v>
      </c>
      <c r="BI11" s="162">
        <f>レート収益_SC_貼付用!L10</f>
        <v>0</v>
      </c>
      <c r="BJ11" s="164" t="e">
        <f t="shared" si="60"/>
        <v>#DIV/0!</v>
      </c>
      <c r="BK11" s="171">
        <f>'約定状況_FX(Execution_FX)'!AI11</f>
        <v>0</v>
      </c>
      <c r="BL11" s="162">
        <f>レート収益_FX_貼付用!M10</f>
        <v>0</v>
      </c>
      <c r="BM11" s="162" t="e">
        <f t="shared" si="61"/>
        <v>#DIV/0!</v>
      </c>
      <c r="BN11" s="163">
        <f>'約定状況_SC(Execution_SC)'!AI11</f>
        <v>0</v>
      </c>
      <c r="BO11" s="162">
        <f>レート収益_SC_貼付用!M10</f>
        <v>0</v>
      </c>
      <c r="BP11" s="164" t="e">
        <f t="shared" si="62"/>
        <v>#DIV/0!</v>
      </c>
      <c r="BQ11" s="171">
        <f>'約定状況_FX(Execution_FX)'!AL11</f>
        <v>0</v>
      </c>
      <c r="BR11" s="162">
        <f>レート収益_FX_貼付用!N10</f>
        <v>0</v>
      </c>
      <c r="BS11" s="162" t="e">
        <f t="shared" si="63"/>
        <v>#DIV/0!</v>
      </c>
      <c r="BT11" s="163">
        <f>'約定状況_SC(Execution_SC)'!AL11</f>
        <v>0</v>
      </c>
      <c r="BU11" s="162">
        <f>レート収益_SC_貼付用!N10</f>
        <v>0</v>
      </c>
      <c r="BV11" s="164" t="e">
        <f t="shared" si="64"/>
        <v>#DIV/0!</v>
      </c>
      <c r="BW11" s="171">
        <f>'約定状況_FX(Execution_FX)'!AO11</f>
        <v>0</v>
      </c>
      <c r="BX11" s="162">
        <f>レート収益_FX_貼付用!O10</f>
        <v>0</v>
      </c>
      <c r="BY11" s="162" t="e">
        <f t="shared" si="65"/>
        <v>#DIV/0!</v>
      </c>
      <c r="BZ11" s="163">
        <f>'約定状況_SC(Execution_SC)'!AO11</f>
        <v>0</v>
      </c>
      <c r="CA11" s="162">
        <f>レート収益_SC_貼付用!O10</f>
        <v>0</v>
      </c>
      <c r="CB11" s="164" t="e">
        <f t="shared" si="66"/>
        <v>#DIV/0!</v>
      </c>
      <c r="CC11" s="171">
        <f>'約定状況_FX(Execution_FX)'!AR11</f>
        <v>0</v>
      </c>
      <c r="CD11" s="162">
        <f>レート収益_FX_貼付用!P10</f>
        <v>0</v>
      </c>
      <c r="CE11" s="162" t="e">
        <f t="shared" si="67"/>
        <v>#DIV/0!</v>
      </c>
      <c r="CF11" s="163">
        <f>'約定状況_SC(Execution_SC)'!AR11</f>
        <v>0</v>
      </c>
      <c r="CG11" s="162">
        <f>レート収益_SC_貼付用!P10</f>
        <v>0</v>
      </c>
      <c r="CH11" s="164" t="e">
        <f t="shared" si="68"/>
        <v>#DIV/0!</v>
      </c>
      <c r="CI11" s="171">
        <f>'約定状況_FX(Execution_FX)'!AU11</f>
        <v>0</v>
      </c>
      <c r="CJ11" s="162">
        <f>レート収益_FX_貼付用!Q10</f>
        <v>0</v>
      </c>
      <c r="CK11" s="162" t="e">
        <f t="shared" si="69"/>
        <v>#DIV/0!</v>
      </c>
      <c r="CL11" s="163">
        <f>'約定状況_SC(Execution_SC)'!AU11</f>
        <v>0</v>
      </c>
      <c r="CM11" s="162">
        <f>レート収益_SC_貼付用!Q10</f>
        <v>0</v>
      </c>
      <c r="CN11" s="164" t="e">
        <f t="shared" si="70"/>
        <v>#DIV/0!</v>
      </c>
      <c r="CO11" s="171">
        <f>'約定状況_FX(Execution_FX)'!AX11</f>
        <v>0</v>
      </c>
      <c r="CP11" s="162">
        <f>レート収益_FX_貼付用!R10</f>
        <v>0</v>
      </c>
      <c r="CQ11" s="162" t="e">
        <f t="shared" si="71"/>
        <v>#DIV/0!</v>
      </c>
      <c r="CR11" s="163">
        <f>'約定状況_SC(Execution_SC)'!AX11</f>
        <v>0</v>
      </c>
      <c r="CS11" s="162">
        <f>レート収益_SC_貼付用!R10</f>
        <v>0</v>
      </c>
      <c r="CT11" s="164" t="e">
        <f t="shared" si="72"/>
        <v>#DIV/0!</v>
      </c>
      <c r="CU11" s="171">
        <f>'約定状況_FX(Execution_FX)'!BA11</f>
        <v>0</v>
      </c>
      <c r="CV11" s="162">
        <f>レート収益_FX_貼付用!S10</f>
        <v>0</v>
      </c>
      <c r="CW11" s="162" t="e">
        <f t="shared" si="73"/>
        <v>#DIV/0!</v>
      </c>
      <c r="CX11" s="163">
        <f>'約定状況_SC(Execution_SC)'!BA11</f>
        <v>0</v>
      </c>
      <c r="CY11" s="162">
        <f>レート収益_SC_貼付用!S10</f>
        <v>0</v>
      </c>
      <c r="CZ11" s="164"/>
      <c r="DA11" s="171">
        <f>'約定状況_FX(Execution_FX)'!BD11</f>
        <v>0</v>
      </c>
      <c r="DB11" s="162">
        <f>レート収益_FX_貼付用!T10</f>
        <v>0</v>
      </c>
      <c r="DC11" s="162" t="e">
        <f t="shared" si="74"/>
        <v>#DIV/0!</v>
      </c>
      <c r="DD11" s="163">
        <f>'約定状況_SC(Execution_SC)'!BD11</f>
        <v>0</v>
      </c>
      <c r="DE11" s="162">
        <f>レート収益_SC_貼付用!T10</f>
        <v>0</v>
      </c>
      <c r="DF11" s="164"/>
      <c r="DG11" s="171">
        <f>'約定状況_FX(Execution_FX)'!BG11</f>
        <v>0</v>
      </c>
      <c r="DH11" s="162">
        <f>レート収益_FX_貼付用!U10</f>
        <v>0</v>
      </c>
      <c r="DI11" s="162" t="e">
        <f t="shared" si="75"/>
        <v>#DIV/0!</v>
      </c>
      <c r="DJ11" s="163">
        <f>'約定状況_SC(Execution_SC)'!BG11</f>
        <v>0</v>
      </c>
      <c r="DK11" s="162">
        <f>レート収益_SC_貼付用!U10</f>
        <v>0</v>
      </c>
      <c r="DL11" s="164" t="e">
        <f t="shared" si="76"/>
        <v>#DIV/0!</v>
      </c>
      <c r="DM11" s="171">
        <f>'約定状況_FX(Execution_FX)'!BJ11</f>
        <v>0</v>
      </c>
      <c r="DN11" s="162">
        <f>レート収益_FX_貼付用!V10</f>
        <v>0</v>
      </c>
      <c r="DO11" s="162" t="e">
        <f t="shared" si="77"/>
        <v>#DIV/0!</v>
      </c>
      <c r="DP11" s="163">
        <f>'約定状況_SC(Execution_SC)'!BJ11</f>
        <v>0</v>
      </c>
      <c r="DQ11" s="162">
        <f>レート収益_SC_貼付用!V10</f>
        <v>0</v>
      </c>
      <c r="DR11" s="164" t="e">
        <f t="shared" si="78"/>
        <v>#DIV/0!</v>
      </c>
      <c r="DS11" s="171">
        <f>'約定状況_FX(Execution_FX)'!BK11</f>
        <v>0</v>
      </c>
      <c r="DT11" s="162">
        <f>レート収益_FX_貼付用!W10</f>
        <v>0</v>
      </c>
      <c r="DU11" s="162" t="e">
        <f t="shared" si="79"/>
        <v>#DIV/0!</v>
      </c>
      <c r="DV11" s="163">
        <f>'約定状況_SC(Execution_SC)'!BK11</f>
        <v>0</v>
      </c>
      <c r="DW11" s="162">
        <f>レート収益_SC_貼付用!W10</f>
        <v>0</v>
      </c>
      <c r="DX11" s="164" t="e">
        <f t="shared" si="80"/>
        <v>#DIV/0!</v>
      </c>
    </row>
    <row r="12" spans="1:128">
      <c r="A12" s="156">
        <f t="shared" si="40"/>
        <v>7</v>
      </c>
      <c r="B12" s="110" t="n">
        <f>'実績表 (Business results)'!B12</f>
        <v>43413.0</v>
      </c>
      <c r="C12" s="161">
        <f>'約定状況_FX(Execution_FX)'!E12</f>
        <v>0</v>
      </c>
      <c r="D12" s="162">
        <f>レート収益_FX_貼付用!C11</f>
        <v>0</v>
      </c>
      <c r="E12" s="162" t="e">
        <f t="shared" si="41"/>
        <v>#DIV/0!</v>
      </c>
      <c r="F12" s="163">
        <f>'約定状況_SC(Execution_SC)'!E12</f>
        <v>0</v>
      </c>
      <c r="G12" s="162">
        <f>レート収益_SC_貼付用!C11</f>
        <v>0</v>
      </c>
      <c r="H12" s="164" t="e">
        <f t="shared" si="42"/>
        <v>#DIV/0!</v>
      </c>
      <c r="I12" s="171">
        <f>'約定状況_FX(Execution_FX)'!H12</f>
        <v>0</v>
      </c>
      <c r="J12" s="162">
        <f>レート収益_FX_貼付用!D11</f>
        <v>0</v>
      </c>
      <c r="K12" s="162" t="e">
        <f t="shared" si="43"/>
        <v>#DIV/0!</v>
      </c>
      <c r="L12" s="163">
        <f>'約定状況_SC(Execution_SC)'!H12</f>
        <v>0</v>
      </c>
      <c r="M12" s="162">
        <f>レート収益_SC_貼付用!D11</f>
        <v>0</v>
      </c>
      <c r="N12" s="164" t="e">
        <f t="shared" si="44"/>
        <v>#DIV/0!</v>
      </c>
      <c r="O12" s="171">
        <f>'約定状況_FX(Execution_FX)'!K12</f>
        <v>0</v>
      </c>
      <c r="P12" s="162">
        <f>レート収益_FX_貼付用!E11</f>
        <v>0</v>
      </c>
      <c r="Q12" s="162" t="e">
        <f t="shared" si="45"/>
        <v>#DIV/0!</v>
      </c>
      <c r="R12" s="163">
        <f>'約定状況_SC(Execution_SC)'!K12</f>
        <v>0</v>
      </c>
      <c r="S12" s="162">
        <f>レート収益_SC_貼付用!E11</f>
        <v>0</v>
      </c>
      <c r="T12" s="164" t="e">
        <f t="shared" si="46"/>
        <v>#DIV/0!</v>
      </c>
      <c r="U12" s="171">
        <f>'約定状況_FX(Execution_FX)'!N12</f>
        <v>0</v>
      </c>
      <c r="V12" s="162">
        <f>レート収益_FX_貼付用!F11</f>
        <v>0</v>
      </c>
      <c r="W12" s="162" t="e">
        <f t="shared" si="47"/>
        <v>#DIV/0!</v>
      </c>
      <c r="X12" s="163">
        <f>'約定状況_SC(Execution_SC)'!N12</f>
        <v>0</v>
      </c>
      <c r="Y12" s="162">
        <f>レート収益_SC_貼付用!F11</f>
        <v>0</v>
      </c>
      <c r="Z12" s="164" t="e">
        <f t="shared" si="48"/>
        <v>#DIV/0!</v>
      </c>
      <c r="AA12" s="171">
        <f>'約定状況_FX(Execution_FX)'!Q12</f>
        <v>0</v>
      </c>
      <c r="AB12" s="162">
        <f>レート収益_FX_貼付用!G11</f>
        <v>0</v>
      </c>
      <c r="AC12" s="162" t="e">
        <f t="shared" si="49"/>
        <v>#DIV/0!</v>
      </c>
      <c r="AD12" s="163">
        <f>'約定状況_SC(Execution_SC)'!Q12</f>
        <v>0</v>
      </c>
      <c r="AE12" s="162">
        <f>レート収益_SC_貼付用!G11</f>
        <v>0</v>
      </c>
      <c r="AF12" s="164" t="e">
        <f t="shared" si="50"/>
        <v>#DIV/0!</v>
      </c>
      <c r="AG12" s="171">
        <f>'約定状況_FX(Execution_FX)'!T12</f>
        <v>0</v>
      </c>
      <c r="AH12" s="162">
        <f>レート収益_FX_貼付用!H11</f>
        <v>0</v>
      </c>
      <c r="AI12" s="162" t="e">
        <f t="shared" si="51"/>
        <v>#DIV/0!</v>
      </c>
      <c r="AJ12" s="163">
        <f>'約定状況_SC(Execution_SC)'!T12</f>
        <v>0</v>
      </c>
      <c r="AK12" s="162">
        <f>レート収益_SC_貼付用!H11</f>
        <v>0</v>
      </c>
      <c r="AL12" s="164" t="e">
        <f t="shared" si="52"/>
        <v>#DIV/0!</v>
      </c>
      <c r="AM12" s="171">
        <f>'約定状況_FX(Execution_FX)'!W12</f>
        <v>0</v>
      </c>
      <c r="AN12" s="162">
        <f>レート収益_FX_貼付用!I11</f>
        <v>0</v>
      </c>
      <c r="AO12" s="162" t="e">
        <f t="shared" si="53"/>
        <v>#DIV/0!</v>
      </c>
      <c r="AP12" s="163">
        <f>'約定状況_SC(Execution_SC)'!W12</f>
        <v>0</v>
      </c>
      <c r="AQ12" s="162">
        <f>レート収益_SC_貼付用!I11</f>
        <v>0</v>
      </c>
      <c r="AR12" s="164" t="e">
        <f t="shared" si="54"/>
        <v>#DIV/0!</v>
      </c>
      <c r="AS12" s="171">
        <f>'約定状況_FX(Execution_FX)'!Z12</f>
        <v>0</v>
      </c>
      <c r="AT12" s="162">
        <f>レート収益_FX_貼付用!J11</f>
        <v>0</v>
      </c>
      <c r="AU12" s="162" t="e">
        <f t="shared" si="55"/>
        <v>#DIV/0!</v>
      </c>
      <c r="AV12" s="163">
        <f>'約定状況_SC(Execution_SC)'!Z12</f>
        <v>0</v>
      </c>
      <c r="AW12" s="162">
        <f>レート収益_SC_貼付用!J11</f>
        <v>0</v>
      </c>
      <c r="AX12" s="164" t="e">
        <f t="shared" si="56"/>
        <v>#DIV/0!</v>
      </c>
      <c r="AY12" s="171">
        <f>'約定状況_FX(Execution_FX)'!AC12</f>
        <v>0</v>
      </c>
      <c r="AZ12" s="162">
        <f>レート収益_FX_貼付用!K11</f>
        <v>0</v>
      </c>
      <c r="BA12" s="162" t="e">
        <f t="shared" si="57"/>
        <v>#DIV/0!</v>
      </c>
      <c r="BB12" s="163">
        <f>'約定状況_SC(Execution_SC)'!AC12</f>
        <v>0</v>
      </c>
      <c r="BC12" s="162">
        <f>レート収益_SC_貼付用!K11</f>
        <v>0</v>
      </c>
      <c r="BD12" s="164" t="e">
        <f t="shared" si="58"/>
        <v>#DIV/0!</v>
      </c>
      <c r="BE12" s="171">
        <f>'約定状況_FX(Execution_FX)'!AF12</f>
        <v>0</v>
      </c>
      <c r="BF12" s="162">
        <f>レート収益_FX_貼付用!L11</f>
        <v>0</v>
      </c>
      <c r="BG12" s="162" t="e">
        <f t="shared" si="59"/>
        <v>#DIV/0!</v>
      </c>
      <c r="BH12" s="163">
        <f>'約定状況_SC(Execution_SC)'!AF12</f>
        <v>0</v>
      </c>
      <c r="BI12" s="162">
        <f>レート収益_SC_貼付用!L11</f>
        <v>0</v>
      </c>
      <c r="BJ12" s="164" t="e">
        <f t="shared" si="60"/>
        <v>#DIV/0!</v>
      </c>
      <c r="BK12" s="171">
        <f>'約定状況_FX(Execution_FX)'!AI12</f>
        <v>0</v>
      </c>
      <c r="BL12" s="162">
        <f>レート収益_FX_貼付用!M11</f>
        <v>0</v>
      </c>
      <c r="BM12" s="162" t="e">
        <f t="shared" si="61"/>
        <v>#DIV/0!</v>
      </c>
      <c r="BN12" s="163">
        <f>'約定状況_SC(Execution_SC)'!AI12</f>
        <v>0</v>
      </c>
      <c r="BO12" s="162">
        <f>レート収益_SC_貼付用!M11</f>
        <v>0</v>
      </c>
      <c r="BP12" s="164" t="e">
        <f t="shared" si="62"/>
        <v>#DIV/0!</v>
      </c>
      <c r="BQ12" s="171">
        <f>'約定状況_FX(Execution_FX)'!AL12</f>
        <v>0</v>
      </c>
      <c r="BR12" s="162">
        <f>レート収益_FX_貼付用!N11</f>
        <v>0</v>
      </c>
      <c r="BS12" s="162" t="e">
        <f t="shared" si="63"/>
        <v>#DIV/0!</v>
      </c>
      <c r="BT12" s="163">
        <f>'約定状況_SC(Execution_SC)'!AL12</f>
        <v>0</v>
      </c>
      <c r="BU12" s="162">
        <f>レート収益_SC_貼付用!N11</f>
        <v>0</v>
      </c>
      <c r="BV12" s="164" t="e">
        <f t="shared" si="64"/>
        <v>#DIV/0!</v>
      </c>
      <c r="BW12" s="171">
        <f>'約定状況_FX(Execution_FX)'!AO12</f>
        <v>0</v>
      </c>
      <c r="BX12" s="162">
        <f>レート収益_FX_貼付用!O11</f>
        <v>0</v>
      </c>
      <c r="BY12" s="162" t="e">
        <f t="shared" si="65"/>
        <v>#DIV/0!</v>
      </c>
      <c r="BZ12" s="163">
        <f>'約定状況_SC(Execution_SC)'!AO12</f>
        <v>0</v>
      </c>
      <c r="CA12" s="162">
        <f>レート収益_SC_貼付用!O11</f>
        <v>0</v>
      </c>
      <c r="CB12" s="164" t="e">
        <f t="shared" si="66"/>
        <v>#DIV/0!</v>
      </c>
      <c r="CC12" s="171">
        <f>'約定状況_FX(Execution_FX)'!AR12</f>
        <v>0</v>
      </c>
      <c r="CD12" s="162">
        <f>レート収益_FX_貼付用!P11</f>
        <v>0</v>
      </c>
      <c r="CE12" s="162" t="e">
        <f t="shared" si="67"/>
        <v>#DIV/0!</v>
      </c>
      <c r="CF12" s="163">
        <f>'約定状況_SC(Execution_SC)'!AR12</f>
        <v>0</v>
      </c>
      <c r="CG12" s="162">
        <f>レート収益_SC_貼付用!P11</f>
        <v>0</v>
      </c>
      <c r="CH12" s="164" t="e">
        <f t="shared" si="68"/>
        <v>#DIV/0!</v>
      </c>
      <c r="CI12" s="171">
        <f>'約定状況_FX(Execution_FX)'!AU12</f>
        <v>0</v>
      </c>
      <c r="CJ12" s="162">
        <f>レート収益_FX_貼付用!Q11</f>
        <v>0</v>
      </c>
      <c r="CK12" s="162" t="e">
        <f t="shared" si="69"/>
        <v>#DIV/0!</v>
      </c>
      <c r="CL12" s="163">
        <f>'約定状況_SC(Execution_SC)'!AU12</f>
        <v>0</v>
      </c>
      <c r="CM12" s="162">
        <f>レート収益_SC_貼付用!Q11</f>
        <v>0</v>
      </c>
      <c r="CN12" s="164" t="e">
        <f t="shared" si="70"/>
        <v>#DIV/0!</v>
      </c>
      <c r="CO12" s="171">
        <f>'約定状況_FX(Execution_FX)'!AX12</f>
        <v>0</v>
      </c>
      <c r="CP12" s="162">
        <f>レート収益_FX_貼付用!R11</f>
        <v>0</v>
      </c>
      <c r="CQ12" s="162" t="e">
        <f t="shared" si="71"/>
        <v>#DIV/0!</v>
      </c>
      <c r="CR12" s="163">
        <f>'約定状況_SC(Execution_SC)'!AX12</f>
        <v>0</v>
      </c>
      <c r="CS12" s="162">
        <f>レート収益_SC_貼付用!R11</f>
        <v>0</v>
      </c>
      <c r="CT12" s="164" t="e">
        <f t="shared" si="72"/>
        <v>#DIV/0!</v>
      </c>
      <c r="CU12" s="171">
        <f>'約定状況_FX(Execution_FX)'!BA12</f>
        <v>0</v>
      </c>
      <c r="CV12" s="162">
        <f>レート収益_FX_貼付用!S11</f>
        <v>0</v>
      </c>
      <c r="CW12" s="162" t="e">
        <f t="shared" si="73"/>
        <v>#DIV/0!</v>
      </c>
      <c r="CX12" s="163">
        <f>'約定状況_SC(Execution_SC)'!BA12</f>
        <v>0</v>
      </c>
      <c r="CY12" s="162">
        <f>レート収益_SC_貼付用!S11</f>
        <v>0</v>
      </c>
      <c r="CZ12" s="164"/>
      <c r="DA12" s="171">
        <f>'約定状況_FX(Execution_FX)'!BD12</f>
        <v>0</v>
      </c>
      <c r="DB12" s="162">
        <f>レート収益_FX_貼付用!T11</f>
        <v>0</v>
      </c>
      <c r="DC12" s="162" t="e">
        <f t="shared" si="74"/>
        <v>#DIV/0!</v>
      </c>
      <c r="DD12" s="163">
        <f>'約定状況_SC(Execution_SC)'!BD12</f>
        <v>0</v>
      </c>
      <c r="DE12" s="162">
        <f>レート収益_SC_貼付用!T11</f>
        <v>0</v>
      </c>
      <c r="DF12" s="164"/>
      <c r="DG12" s="171">
        <f>'約定状況_FX(Execution_FX)'!BG12</f>
        <v>0</v>
      </c>
      <c r="DH12" s="162">
        <f>レート収益_FX_貼付用!U11</f>
        <v>0</v>
      </c>
      <c r="DI12" s="162" t="e">
        <f t="shared" si="75"/>
        <v>#DIV/0!</v>
      </c>
      <c r="DJ12" s="163">
        <f>'約定状況_SC(Execution_SC)'!BG12</f>
        <v>0</v>
      </c>
      <c r="DK12" s="162">
        <f>レート収益_SC_貼付用!U11</f>
        <v>0</v>
      </c>
      <c r="DL12" s="164" t="e">
        <f t="shared" si="76"/>
        <v>#DIV/0!</v>
      </c>
      <c r="DM12" s="171">
        <f>'約定状況_FX(Execution_FX)'!BJ12</f>
        <v>0</v>
      </c>
      <c r="DN12" s="162">
        <f>レート収益_FX_貼付用!V11</f>
        <v>0</v>
      </c>
      <c r="DO12" s="162" t="e">
        <f t="shared" si="77"/>
        <v>#DIV/0!</v>
      </c>
      <c r="DP12" s="163">
        <f>'約定状況_SC(Execution_SC)'!BJ12</f>
        <v>0</v>
      </c>
      <c r="DQ12" s="162">
        <f>レート収益_SC_貼付用!V11</f>
        <v>0</v>
      </c>
      <c r="DR12" s="164" t="e">
        <f t="shared" si="78"/>
        <v>#DIV/0!</v>
      </c>
      <c r="DS12" s="171">
        <f>'約定状況_FX(Execution_FX)'!BK12</f>
        <v>0</v>
      </c>
      <c r="DT12" s="162">
        <f>レート収益_FX_貼付用!W11</f>
        <v>0</v>
      </c>
      <c r="DU12" s="162" t="e">
        <f t="shared" si="79"/>
        <v>#DIV/0!</v>
      </c>
      <c r="DV12" s="163">
        <f>'約定状況_SC(Execution_SC)'!BK12</f>
        <v>0</v>
      </c>
      <c r="DW12" s="162">
        <f>レート収益_SC_貼付用!W11</f>
        <v>0</v>
      </c>
      <c r="DX12" s="164" t="e">
        <f t="shared" si="80"/>
        <v>#DIV/0!</v>
      </c>
    </row>
    <row r="13" spans="1:128">
      <c r="A13" s="156">
        <f t="shared" si="40"/>
        <v>8</v>
      </c>
      <c r="B13" s="110" t="n">
        <f>'実績表 (Business results)'!B13</f>
        <v>43416.0</v>
      </c>
      <c r="C13" s="161">
        <f>'約定状況_FX(Execution_FX)'!E13</f>
        <v>0</v>
      </c>
      <c r="D13" s="162">
        <f>レート収益_FX_貼付用!C12</f>
        <v>0</v>
      </c>
      <c r="E13" s="162" t="e">
        <f t="shared" si="41"/>
        <v>#DIV/0!</v>
      </c>
      <c r="F13" s="163">
        <f>'約定状況_SC(Execution_SC)'!E13</f>
        <v>0</v>
      </c>
      <c r="G13" s="162">
        <f>レート収益_SC_貼付用!C12</f>
        <v>0</v>
      </c>
      <c r="H13" s="164" t="e">
        <f t="shared" si="42"/>
        <v>#DIV/0!</v>
      </c>
      <c r="I13" s="171">
        <f>'約定状況_FX(Execution_FX)'!H13</f>
        <v>0</v>
      </c>
      <c r="J13" s="162">
        <f>レート収益_FX_貼付用!D12</f>
        <v>0</v>
      </c>
      <c r="K13" s="162" t="e">
        <f t="shared" si="43"/>
        <v>#DIV/0!</v>
      </c>
      <c r="L13" s="163">
        <f>'約定状況_SC(Execution_SC)'!H13</f>
        <v>0</v>
      </c>
      <c r="M13" s="162">
        <f>レート収益_SC_貼付用!D12</f>
        <v>0</v>
      </c>
      <c r="N13" s="164" t="e">
        <f t="shared" si="44"/>
        <v>#DIV/0!</v>
      </c>
      <c r="O13" s="171">
        <f>'約定状況_FX(Execution_FX)'!K13</f>
        <v>0</v>
      </c>
      <c r="P13" s="162">
        <f>レート収益_FX_貼付用!E12</f>
        <v>0</v>
      </c>
      <c r="Q13" s="162" t="e">
        <f t="shared" si="45"/>
        <v>#DIV/0!</v>
      </c>
      <c r="R13" s="163">
        <f>'約定状況_SC(Execution_SC)'!K13</f>
        <v>0</v>
      </c>
      <c r="S13" s="162">
        <f>レート収益_SC_貼付用!E12</f>
        <v>0</v>
      </c>
      <c r="T13" s="164" t="e">
        <f t="shared" si="46"/>
        <v>#DIV/0!</v>
      </c>
      <c r="U13" s="171">
        <f>'約定状況_FX(Execution_FX)'!N13</f>
        <v>0</v>
      </c>
      <c r="V13" s="162">
        <f>レート収益_FX_貼付用!F12</f>
        <v>0</v>
      </c>
      <c r="W13" s="162" t="e">
        <f t="shared" si="47"/>
        <v>#DIV/0!</v>
      </c>
      <c r="X13" s="163">
        <f>'約定状況_SC(Execution_SC)'!N13</f>
        <v>0</v>
      </c>
      <c r="Y13" s="162">
        <f>レート収益_SC_貼付用!F12</f>
        <v>0</v>
      </c>
      <c r="Z13" s="164" t="e">
        <f t="shared" si="48"/>
        <v>#DIV/0!</v>
      </c>
      <c r="AA13" s="171">
        <f>'約定状況_FX(Execution_FX)'!Q13</f>
        <v>0</v>
      </c>
      <c r="AB13" s="162">
        <f>レート収益_FX_貼付用!G12</f>
        <v>0</v>
      </c>
      <c r="AC13" s="162" t="e">
        <f t="shared" si="49"/>
        <v>#DIV/0!</v>
      </c>
      <c r="AD13" s="163">
        <f>'約定状況_SC(Execution_SC)'!Q13</f>
        <v>0</v>
      </c>
      <c r="AE13" s="162">
        <f>レート収益_SC_貼付用!G12</f>
        <v>0</v>
      </c>
      <c r="AF13" s="164" t="e">
        <f t="shared" si="50"/>
        <v>#DIV/0!</v>
      </c>
      <c r="AG13" s="171">
        <f>'約定状況_FX(Execution_FX)'!T13</f>
        <v>0</v>
      </c>
      <c r="AH13" s="162">
        <f>レート収益_FX_貼付用!H12</f>
        <v>0</v>
      </c>
      <c r="AI13" s="162" t="e">
        <f t="shared" si="51"/>
        <v>#DIV/0!</v>
      </c>
      <c r="AJ13" s="163">
        <f>'約定状況_SC(Execution_SC)'!T13</f>
        <v>0</v>
      </c>
      <c r="AK13" s="162">
        <f>レート収益_SC_貼付用!H12</f>
        <v>0</v>
      </c>
      <c r="AL13" s="164" t="e">
        <f t="shared" si="52"/>
        <v>#DIV/0!</v>
      </c>
      <c r="AM13" s="171">
        <f>'約定状況_FX(Execution_FX)'!W13</f>
        <v>0</v>
      </c>
      <c r="AN13" s="162">
        <f>レート収益_FX_貼付用!I12</f>
        <v>0</v>
      </c>
      <c r="AO13" s="162" t="e">
        <f t="shared" si="53"/>
        <v>#DIV/0!</v>
      </c>
      <c r="AP13" s="163">
        <f>'約定状況_SC(Execution_SC)'!W13</f>
        <v>0</v>
      </c>
      <c r="AQ13" s="162">
        <f>レート収益_SC_貼付用!I12</f>
        <v>0</v>
      </c>
      <c r="AR13" s="164" t="e">
        <f t="shared" si="54"/>
        <v>#DIV/0!</v>
      </c>
      <c r="AS13" s="171">
        <f>'約定状況_FX(Execution_FX)'!Z13</f>
        <v>0</v>
      </c>
      <c r="AT13" s="162">
        <f>レート収益_FX_貼付用!J12</f>
        <v>0</v>
      </c>
      <c r="AU13" s="162" t="e">
        <f t="shared" si="55"/>
        <v>#DIV/0!</v>
      </c>
      <c r="AV13" s="163">
        <f>'約定状況_SC(Execution_SC)'!Z13</f>
        <v>0</v>
      </c>
      <c r="AW13" s="162">
        <f>レート収益_SC_貼付用!J12</f>
        <v>0</v>
      </c>
      <c r="AX13" s="164" t="e">
        <f t="shared" si="56"/>
        <v>#DIV/0!</v>
      </c>
      <c r="AY13" s="171">
        <f>'約定状況_FX(Execution_FX)'!AC13</f>
        <v>0</v>
      </c>
      <c r="AZ13" s="162">
        <f>レート収益_FX_貼付用!K12</f>
        <v>0</v>
      </c>
      <c r="BA13" s="162" t="e">
        <f t="shared" si="57"/>
        <v>#DIV/0!</v>
      </c>
      <c r="BB13" s="163">
        <f>'約定状況_SC(Execution_SC)'!AC13</f>
        <v>0</v>
      </c>
      <c r="BC13" s="162">
        <f>レート収益_SC_貼付用!K12</f>
        <v>0</v>
      </c>
      <c r="BD13" s="164" t="e">
        <f t="shared" si="58"/>
        <v>#DIV/0!</v>
      </c>
      <c r="BE13" s="171">
        <f>'約定状況_FX(Execution_FX)'!AF13</f>
        <v>0</v>
      </c>
      <c r="BF13" s="162">
        <f>レート収益_FX_貼付用!L12</f>
        <v>0</v>
      </c>
      <c r="BG13" s="162" t="e">
        <f t="shared" si="59"/>
        <v>#DIV/0!</v>
      </c>
      <c r="BH13" s="163">
        <f>'約定状況_SC(Execution_SC)'!AF13</f>
        <v>0</v>
      </c>
      <c r="BI13" s="162">
        <f>レート収益_SC_貼付用!L12</f>
        <v>0</v>
      </c>
      <c r="BJ13" s="164" t="e">
        <f t="shared" si="60"/>
        <v>#DIV/0!</v>
      </c>
      <c r="BK13" s="171">
        <f>'約定状況_FX(Execution_FX)'!AI13</f>
        <v>0</v>
      </c>
      <c r="BL13" s="162">
        <f>レート収益_FX_貼付用!M12</f>
        <v>0</v>
      </c>
      <c r="BM13" s="162" t="e">
        <f t="shared" si="61"/>
        <v>#DIV/0!</v>
      </c>
      <c r="BN13" s="163">
        <f>'約定状況_SC(Execution_SC)'!AI13</f>
        <v>0</v>
      </c>
      <c r="BO13" s="162">
        <f>レート収益_SC_貼付用!M12</f>
        <v>0</v>
      </c>
      <c r="BP13" s="164" t="e">
        <f t="shared" si="62"/>
        <v>#DIV/0!</v>
      </c>
      <c r="BQ13" s="171">
        <f>'約定状況_FX(Execution_FX)'!AL13</f>
        <v>0</v>
      </c>
      <c r="BR13" s="162">
        <f>レート収益_FX_貼付用!N12</f>
        <v>0</v>
      </c>
      <c r="BS13" s="162" t="e">
        <f t="shared" si="63"/>
        <v>#DIV/0!</v>
      </c>
      <c r="BT13" s="163">
        <f>'約定状況_SC(Execution_SC)'!AL13</f>
        <v>0</v>
      </c>
      <c r="BU13" s="162">
        <f>レート収益_SC_貼付用!N12</f>
        <v>0</v>
      </c>
      <c r="BV13" s="164" t="e">
        <f t="shared" si="64"/>
        <v>#DIV/0!</v>
      </c>
      <c r="BW13" s="171">
        <f>'約定状況_FX(Execution_FX)'!AO13</f>
        <v>0</v>
      </c>
      <c r="BX13" s="162">
        <f>レート収益_FX_貼付用!O12</f>
        <v>0</v>
      </c>
      <c r="BY13" s="162" t="e">
        <f t="shared" si="65"/>
        <v>#DIV/0!</v>
      </c>
      <c r="BZ13" s="163">
        <f>'約定状況_SC(Execution_SC)'!AO13</f>
        <v>0</v>
      </c>
      <c r="CA13" s="162">
        <f>レート収益_SC_貼付用!O12</f>
        <v>0</v>
      </c>
      <c r="CB13" s="164" t="e">
        <f t="shared" si="66"/>
        <v>#DIV/0!</v>
      </c>
      <c r="CC13" s="171">
        <f>'約定状況_FX(Execution_FX)'!AR13</f>
        <v>0</v>
      </c>
      <c r="CD13" s="162">
        <f>レート収益_FX_貼付用!P12</f>
        <v>0</v>
      </c>
      <c r="CE13" s="162" t="e">
        <f t="shared" si="67"/>
        <v>#DIV/0!</v>
      </c>
      <c r="CF13" s="163">
        <f>'約定状況_SC(Execution_SC)'!AR13</f>
        <v>0</v>
      </c>
      <c r="CG13" s="162">
        <f>レート収益_SC_貼付用!P12</f>
        <v>0</v>
      </c>
      <c r="CH13" s="164" t="e">
        <f t="shared" si="68"/>
        <v>#DIV/0!</v>
      </c>
      <c r="CI13" s="171">
        <f>'約定状況_FX(Execution_FX)'!AU13</f>
        <v>0</v>
      </c>
      <c r="CJ13" s="162">
        <f>レート収益_FX_貼付用!Q12</f>
        <v>0</v>
      </c>
      <c r="CK13" s="162" t="e">
        <f t="shared" si="69"/>
        <v>#DIV/0!</v>
      </c>
      <c r="CL13" s="163">
        <f>'約定状況_SC(Execution_SC)'!AU13</f>
        <v>0</v>
      </c>
      <c r="CM13" s="162">
        <f>レート収益_SC_貼付用!Q12</f>
        <v>0</v>
      </c>
      <c r="CN13" s="164" t="e">
        <f t="shared" si="70"/>
        <v>#DIV/0!</v>
      </c>
      <c r="CO13" s="171">
        <f>'約定状況_FX(Execution_FX)'!AX13</f>
        <v>0</v>
      </c>
      <c r="CP13" s="162">
        <f>レート収益_FX_貼付用!R12</f>
        <v>0</v>
      </c>
      <c r="CQ13" s="162" t="e">
        <f t="shared" si="71"/>
        <v>#DIV/0!</v>
      </c>
      <c r="CR13" s="163">
        <f>'約定状況_SC(Execution_SC)'!AX13</f>
        <v>0</v>
      </c>
      <c r="CS13" s="162">
        <f>レート収益_SC_貼付用!R12</f>
        <v>0</v>
      </c>
      <c r="CT13" s="164" t="e">
        <f t="shared" si="72"/>
        <v>#DIV/0!</v>
      </c>
      <c r="CU13" s="171">
        <f>'約定状況_FX(Execution_FX)'!BA13</f>
        <v>0</v>
      </c>
      <c r="CV13" s="162">
        <f>レート収益_FX_貼付用!S12</f>
        <v>0</v>
      </c>
      <c r="CW13" s="162" t="e">
        <f t="shared" si="73"/>
        <v>#DIV/0!</v>
      </c>
      <c r="CX13" s="163">
        <f>'約定状況_SC(Execution_SC)'!BA13</f>
        <v>0</v>
      </c>
      <c r="CY13" s="162">
        <f>レート収益_SC_貼付用!S12</f>
        <v>0</v>
      </c>
      <c r="CZ13" s="164"/>
      <c r="DA13" s="171">
        <f>'約定状況_FX(Execution_FX)'!BD13</f>
        <v>0</v>
      </c>
      <c r="DB13" s="162">
        <f>レート収益_FX_貼付用!T12</f>
        <v>0</v>
      </c>
      <c r="DC13" s="162" t="e">
        <f t="shared" si="74"/>
        <v>#DIV/0!</v>
      </c>
      <c r="DD13" s="163">
        <f>'約定状況_SC(Execution_SC)'!BD13</f>
        <v>0</v>
      </c>
      <c r="DE13" s="162">
        <f>レート収益_SC_貼付用!T12</f>
        <v>0</v>
      </c>
      <c r="DF13" s="164"/>
      <c r="DG13" s="171">
        <f>'約定状況_FX(Execution_FX)'!BG13</f>
        <v>0</v>
      </c>
      <c r="DH13" s="162">
        <f>レート収益_FX_貼付用!U12</f>
        <v>0</v>
      </c>
      <c r="DI13" s="162" t="e">
        <f t="shared" si="75"/>
        <v>#DIV/0!</v>
      </c>
      <c r="DJ13" s="163">
        <f>'約定状況_SC(Execution_SC)'!BG13</f>
        <v>0</v>
      </c>
      <c r="DK13" s="162">
        <f>レート収益_SC_貼付用!U12</f>
        <v>0</v>
      </c>
      <c r="DL13" s="164" t="e">
        <f t="shared" si="76"/>
        <v>#DIV/0!</v>
      </c>
      <c r="DM13" s="171">
        <f>'約定状況_FX(Execution_FX)'!BJ13</f>
        <v>0</v>
      </c>
      <c r="DN13" s="162">
        <f>レート収益_FX_貼付用!V12</f>
        <v>0</v>
      </c>
      <c r="DO13" s="162" t="e">
        <f t="shared" si="77"/>
        <v>#DIV/0!</v>
      </c>
      <c r="DP13" s="163">
        <f>'約定状況_SC(Execution_SC)'!BJ13</f>
        <v>0</v>
      </c>
      <c r="DQ13" s="162">
        <f>レート収益_SC_貼付用!V12</f>
        <v>0</v>
      </c>
      <c r="DR13" s="164" t="e">
        <f t="shared" si="78"/>
        <v>#DIV/0!</v>
      </c>
      <c r="DS13" s="171">
        <f>'約定状況_FX(Execution_FX)'!BK13</f>
        <v>0</v>
      </c>
      <c r="DT13" s="162">
        <f>レート収益_FX_貼付用!W12</f>
        <v>0</v>
      </c>
      <c r="DU13" s="162" t="e">
        <f t="shared" si="79"/>
        <v>#DIV/0!</v>
      </c>
      <c r="DV13" s="163">
        <f>'約定状況_SC(Execution_SC)'!BK13</f>
        <v>0</v>
      </c>
      <c r="DW13" s="162">
        <f>レート収益_SC_貼付用!W12</f>
        <v>0</v>
      </c>
      <c r="DX13" s="164" t="e">
        <f t="shared" si="80"/>
        <v>#DIV/0!</v>
      </c>
    </row>
    <row r="14" spans="1:128">
      <c r="A14" s="156">
        <f t="shared" si="40"/>
        <v>9</v>
      </c>
      <c r="B14" s="110" t="n">
        <f>'実績表 (Business results)'!B14</f>
        <v>43417.0</v>
      </c>
      <c r="C14" s="161">
        <f>'約定状況_FX(Execution_FX)'!E14</f>
        <v>0</v>
      </c>
      <c r="D14" s="162">
        <f>レート収益_FX_貼付用!C13</f>
        <v>0</v>
      </c>
      <c r="E14" s="162" t="e">
        <f t="shared" si="41"/>
        <v>#DIV/0!</v>
      </c>
      <c r="F14" s="163">
        <f>'約定状況_SC(Execution_SC)'!E14</f>
        <v>0</v>
      </c>
      <c r="G14" s="162">
        <f>レート収益_SC_貼付用!C13</f>
        <v>0</v>
      </c>
      <c r="H14" s="164" t="e">
        <f t="shared" si="42"/>
        <v>#DIV/0!</v>
      </c>
      <c r="I14" s="171">
        <f>'約定状況_FX(Execution_FX)'!H14</f>
        <v>0</v>
      </c>
      <c r="J14" s="162">
        <f>レート収益_FX_貼付用!D13</f>
        <v>0</v>
      </c>
      <c r="K14" s="162" t="e">
        <f t="shared" si="43"/>
        <v>#DIV/0!</v>
      </c>
      <c r="L14" s="163">
        <f>'約定状況_SC(Execution_SC)'!H14</f>
        <v>0</v>
      </c>
      <c r="M14" s="162">
        <f>レート収益_SC_貼付用!D13</f>
        <v>0</v>
      </c>
      <c r="N14" s="164" t="e">
        <f t="shared" si="44"/>
        <v>#DIV/0!</v>
      </c>
      <c r="O14" s="171">
        <f>'約定状況_FX(Execution_FX)'!K14</f>
        <v>0</v>
      </c>
      <c r="P14" s="162">
        <f>レート収益_FX_貼付用!E13</f>
        <v>0</v>
      </c>
      <c r="Q14" s="162" t="e">
        <f t="shared" si="45"/>
        <v>#DIV/0!</v>
      </c>
      <c r="R14" s="163">
        <f>'約定状況_SC(Execution_SC)'!K14</f>
        <v>0</v>
      </c>
      <c r="S14" s="162">
        <f>レート収益_SC_貼付用!E13</f>
        <v>0</v>
      </c>
      <c r="T14" s="164" t="e">
        <f t="shared" si="46"/>
        <v>#DIV/0!</v>
      </c>
      <c r="U14" s="171">
        <f>'約定状況_FX(Execution_FX)'!N14</f>
        <v>0</v>
      </c>
      <c r="V14" s="162">
        <f>レート収益_FX_貼付用!F13</f>
        <v>0</v>
      </c>
      <c r="W14" s="162" t="e">
        <f t="shared" si="47"/>
        <v>#DIV/0!</v>
      </c>
      <c r="X14" s="163">
        <f>'約定状況_SC(Execution_SC)'!N14</f>
        <v>0</v>
      </c>
      <c r="Y14" s="162">
        <f>レート収益_SC_貼付用!F13</f>
        <v>0</v>
      </c>
      <c r="Z14" s="164" t="e">
        <f t="shared" si="48"/>
        <v>#DIV/0!</v>
      </c>
      <c r="AA14" s="171">
        <f>'約定状況_FX(Execution_FX)'!Q14</f>
        <v>0</v>
      </c>
      <c r="AB14" s="162">
        <f>レート収益_FX_貼付用!G13</f>
        <v>0</v>
      </c>
      <c r="AC14" s="162" t="e">
        <f t="shared" si="49"/>
        <v>#DIV/0!</v>
      </c>
      <c r="AD14" s="163">
        <f>'約定状況_SC(Execution_SC)'!Q14</f>
        <v>0</v>
      </c>
      <c r="AE14" s="162">
        <f>レート収益_SC_貼付用!G13</f>
        <v>0</v>
      </c>
      <c r="AF14" s="164" t="e">
        <f t="shared" si="50"/>
        <v>#DIV/0!</v>
      </c>
      <c r="AG14" s="171">
        <f>'約定状況_FX(Execution_FX)'!T14</f>
        <v>0</v>
      </c>
      <c r="AH14" s="162">
        <f>レート収益_FX_貼付用!H13</f>
        <v>0</v>
      </c>
      <c r="AI14" s="162" t="e">
        <f t="shared" si="51"/>
        <v>#DIV/0!</v>
      </c>
      <c r="AJ14" s="163">
        <f>'約定状況_SC(Execution_SC)'!T14</f>
        <v>0</v>
      </c>
      <c r="AK14" s="162">
        <f>レート収益_SC_貼付用!H13</f>
        <v>0</v>
      </c>
      <c r="AL14" s="164" t="e">
        <f t="shared" si="52"/>
        <v>#DIV/0!</v>
      </c>
      <c r="AM14" s="171">
        <f>'約定状況_FX(Execution_FX)'!W14</f>
        <v>0</v>
      </c>
      <c r="AN14" s="162">
        <f>レート収益_FX_貼付用!I13</f>
        <v>0</v>
      </c>
      <c r="AO14" s="162" t="e">
        <f t="shared" si="53"/>
        <v>#DIV/0!</v>
      </c>
      <c r="AP14" s="163">
        <f>'約定状況_SC(Execution_SC)'!W14</f>
        <v>0</v>
      </c>
      <c r="AQ14" s="162">
        <f>レート収益_SC_貼付用!I13</f>
        <v>0</v>
      </c>
      <c r="AR14" s="164" t="e">
        <f t="shared" si="54"/>
        <v>#DIV/0!</v>
      </c>
      <c r="AS14" s="171">
        <f>'約定状況_FX(Execution_FX)'!Z14</f>
        <v>0</v>
      </c>
      <c r="AT14" s="162">
        <f>レート収益_FX_貼付用!J13</f>
        <v>0</v>
      </c>
      <c r="AU14" s="162" t="e">
        <f t="shared" si="55"/>
        <v>#DIV/0!</v>
      </c>
      <c r="AV14" s="163">
        <f>'約定状況_SC(Execution_SC)'!Z14</f>
        <v>0</v>
      </c>
      <c r="AW14" s="162">
        <f>レート収益_SC_貼付用!J13</f>
        <v>0</v>
      </c>
      <c r="AX14" s="164" t="e">
        <f t="shared" si="56"/>
        <v>#DIV/0!</v>
      </c>
      <c r="AY14" s="171">
        <f>'約定状況_FX(Execution_FX)'!AC14</f>
        <v>0</v>
      </c>
      <c r="AZ14" s="162">
        <f>レート収益_FX_貼付用!K13</f>
        <v>0</v>
      </c>
      <c r="BA14" s="162" t="e">
        <f t="shared" si="57"/>
        <v>#DIV/0!</v>
      </c>
      <c r="BB14" s="163">
        <f>'約定状況_SC(Execution_SC)'!AC14</f>
        <v>0</v>
      </c>
      <c r="BC14" s="162">
        <f>レート収益_SC_貼付用!K13</f>
        <v>0</v>
      </c>
      <c r="BD14" s="164" t="e">
        <f t="shared" si="58"/>
        <v>#DIV/0!</v>
      </c>
      <c r="BE14" s="171">
        <f>'約定状況_FX(Execution_FX)'!AF14</f>
        <v>0</v>
      </c>
      <c r="BF14" s="162">
        <f>レート収益_FX_貼付用!L13</f>
        <v>0</v>
      </c>
      <c r="BG14" s="162" t="e">
        <f t="shared" si="59"/>
        <v>#DIV/0!</v>
      </c>
      <c r="BH14" s="163">
        <f>'約定状況_SC(Execution_SC)'!AF14</f>
        <v>0</v>
      </c>
      <c r="BI14" s="162">
        <f>レート収益_SC_貼付用!L13</f>
        <v>0</v>
      </c>
      <c r="BJ14" s="164" t="e">
        <f t="shared" si="60"/>
        <v>#DIV/0!</v>
      </c>
      <c r="BK14" s="171">
        <f>'約定状況_FX(Execution_FX)'!AI14</f>
        <v>0</v>
      </c>
      <c r="BL14" s="162">
        <f>レート収益_FX_貼付用!M13</f>
        <v>0</v>
      </c>
      <c r="BM14" s="162" t="e">
        <f t="shared" si="61"/>
        <v>#DIV/0!</v>
      </c>
      <c r="BN14" s="163">
        <f>'約定状況_SC(Execution_SC)'!AI14</f>
        <v>0</v>
      </c>
      <c r="BO14" s="162">
        <f>レート収益_SC_貼付用!M13</f>
        <v>0</v>
      </c>
      <c r="BP14" s="164" t="e">
        <f t="shared" si="62"/>
        <v>#DIV/0!</v>
      </c>
      <c r="BQ14" s="171">
        <f>'約定状況_FX(Execution_FX)'!AL14</f>
        <v>0</v>
      </c>
      <c r="BR14" s="162">
        <f>レート収益_FX_貼付用!N13</f>
        <v>0</v>
      </c>
      <c r="BS14" s="162" t="e">
        <f t="shared" si="63"/>
        <v>#DIV/0!</v>
      </c>
      <c r="BT14" s="163">
        <f>'約定状況_SC(Execution_SC)'!AL14</f>
        <v>0</v>
      </c>
      <c r="BU14" s="162">
        <f>レート収益_SC_貼付用!N13</f>
        <v>0</v>
      </c>
      <c r="BV14" s="164" t="e">
        <f t="shared" si="64"/>
        <v>#DIV/0!</v>
      </c>
      <c r="BW14" s="171">
        <f>'約定状況_FX(Execution_FX)'!AO14</f>
        <v>0</v>
      </c>
      <c r="BX14" s="162">
        <f>レート収益_FX_貼付用!O13</f>
        <v>0</v>
      </c>
      <c r="BY14" s="162" t="e">
        <f t="shared" si="65"/>
        <v>#DIV/0!</v>
      </c>
      <c r="BZ14" s="163">
        <f>'約定状況_SC(Execution_SC)'!AO14</f>
        <v>0</v>
      </c>
      <c r="CA14" s="162">
        <f>レート収益_SC_貼付用!O13</f>
        <v>0</v>
      </c>
      <c r="CB14" s="164" t="e">
        <f t="shared" si="66"/>
        <v>#DIV/0!</v>
      </c>
      <c r="CC14" s="171">
        <f>'約定状況_FX(Execution_FX)'!AR14</f>
        <v>0</v>
      </c>
      <c r="CD14" s="162">
        <f>レート収益_FX_貼付用!P13</f>
        <v>0</v>
      </c>
      <c r="CE14" s="162" t="e">
        <f t="shared" si="67"/>
        <v>#DIV/0!</v>
      </c>
      <c r="CF14" s="163">
        <f>'約定状況_SC(Execution_SC)'!AR14</f>
        <v>0</v>
      </c>
      <c r="CG14" s="162">
        <f>レート収益_SC_貼付用!P13</f>
        <v>0</v>
      </c>
      <c r="CH14" s="164" t="e">
        <f t="shared" si="68"/>
        <v>#DIV/0!</v>
      </c>
      <c r="CI14" s="171">
        <f>'約定状況_FX(Execution_FX)'!AU14</f>
        <v>0</v>
      </c>
      <c r="CJ14" s="162">
        <f>レート収益_FX_貼付用!Q13</f>
        <v>0</v>
      </c>
      <c r="CK14" s="162" t="e">
        <f t="shared" si="69"/>
        <v>#DIV/0!</v>
      </c>
      <c r="CL14" s="163">
        <f>'約定状況_SC(Execution_SC)'!AU14</f>
        <v>0</v>
      </c>
      <c r="CM14" s="162">
        <f>レート収益_SC_貼付用!Q13</f>
        <v>0</v>
      </c>
      <c r="CN14" s="164" t="e">
        <f t="shared" si="70"/>
        <v>#DIV/0!</v>
      </c>
      <c r="CO14" s="171">
        <f>'約定状況_FX(Execution_FX)'!AX14</f>
        <v>0</v>
      </c>
      <c r="CP14" s="162">
        <f>レート収益_FX_貼付用!R13</f>
        <v>0</v>
      </c>
      <c r="CQ14" s="162" t="e">
        <f t="shared" si="71"/>
        <v>#DIV/0!</v>
      </c>
      <c r="CR14" s="163">
        <f>'約定状況_SC(Execution_SC)'!AX14</f>
        <v>0</v>
      </c>
      <c r="CS14" s="162">
        <f>レート収益_SC_貼付用!R13</f>
        <v>0</v>
      </c>
      <c r="CT14" s="164" t="e">
        <f t="shared" si="72"/>
        <v>#DIV/0!</v>
      </c>
      <c r="CU14" s="171">
        <f>'約定状況_FX(Execution_FX)'!BA14</f>
        <v>0</v>
      </c>
      <c r="CV14" s="162">
        <f>レート収益_FX_貼付用!S13</f>
        <v>0</v>
      </c>
      <c r="CW14" s="162" t="e">
        <f t="shared" si="73"/>
        <v>#DIV/0!</v>
      </c>
      <c r="CX14" s="163">
        <f>'約定状況_SC(Execution_SC)'!BA14</f>
        <v>0</v>
      </c>
      <c r="CY14" s="162">
        <f>レート収益_SC_貼付用!S13</f>
        <v>0</v>
      </c>
      <c r="CZ14" s="164"/>
      <c r="DA14" s="171">
        <f>'約定状況_FX(Execution_FX)'!BD14</f>
        <v>0</v>
      </c>
      <c r="DB14" s="162">
        <f>レート収益_FX_貼付用!T13</f>
        <v>0</v>
      </c>
      <c r="DC14" s="162" t="e">
        <f t="shared" si="74"/>
        <v>#DIV/0!</v>
      </c>
      <c r="DD14" s="163">
        <f>'約定状況_SC(Execution_SC)'!BD14</f>
        <v>0</v>
      </c>
      <c r="DE14" s="162">
        <f>レート収益_SC_貼付用!T13</f>
        <v>0</v>
      </c>
      <c r="DF14" s="164"/>
      <c r="DG14" s="171">
        <f>'約定状況_FX(Execution_FX)'!BG14</f>
        <v>0</v>
      </c>
      <c r="DH14" s="162">
        <f>レート収益_FX_貼付用!U13</f>
        <v>0</v>
      </c>
      <c r="DI14" s="162" t="e">
        <f t="shared" si="75"/>
        <v>#DIV/0!</v>
      </c>
      <c r="DJ14" s="163">
        <f>'約定状況_SC(Execution_SC)'!BG14</f>
        <v>0</v>
      </c>
      <c r="DK14" s="162">
        <f>レート収益_SC_貼付用!U13</f>
        <v>0</v>
      </c>
      <c r="DL14" s="164" t="e">
        <f t="shared" si="76"/>
        <v>#DIV/0!</v>
      </c>
      <c r="DM14" s="171">
        <f>'約定状況_FX(Execution_FX)'!BJ14</f>
        <v>0</v>
      </c>
      <c r="DN14" s="162">
        <f>レート収益_FX_貼付用!V13</f>
        <v>0</v>
      </c>
      <c r="DO14" s="162" t="e">
        <f t="shared" si="77"/>
        <v>#DIV/0!</v>
      </c>
      <c r="DP14" s="163">
        <f>'約定状況_SC(Execution_SC)'!BJ14</f>
        <v>0</v>
      </c>
      <c r="DQ14" s="162">
        <f>レート収益_SC_貼付用!V13</f>
        <v>0</v>
      </c>
      <c r="DR14" s="164" t="e">
        <f t="shared" si="78"/>
        <v>#DIV/0!</v>
      </c>
      <c r="DS14" s="171">
        <f>'約定状況_FX(Execution_FX)'!BK14</f>
        <v>0</v>
      </c>
      <c r="DT14" s="162">
        <f>レート収益_FX_貼付用!W13</f>
        <v>0</v>
      </c>
      <c r="DU14" s="162" t="e">
        <f t="shared" si="79"/>
        <v>#DIV/0!</v>
      </c>
      <c r="DV14" s="163">
        <f>'約定状況_SC(Execution_SC)'!BK14</f>
        <v>0</v>
      </c>
      <c r="DW14" s="162">
        <f>レート収益_SC_貼付用!W13</f>
        <v>0</v>
      </c>
      <c r="DX14" s="164" t="e">
        <f t="shared" si="80"/>
        <v>#DIV/0!</v>
      </c>
    </row>
    <row r="15" spans="1:128">
      <c r="A15" s="156">
        <f t="shared" si="40"/>
        <v>10</v>
      </c>
      <c r="B15" s="110" t="n">
        <f>'実績表 (Business results)'!B15</f>
        <v>43418.0</v>
      </c>
      <c r="C15" s="161">
        <f>'約定状況_FX(Execution_FX)'!E15</f>
        <v>0</v>
      </c>
      <c r="D15" s="162">
        <f>レート収益_FX_貼付用!C14</f>
        <v>0</v>
      </c>
      <c r="E15" s="162" t="e">
        <f t="shared" si="41"/>
        <v>#DIV/0!</v>
      </c>
      <c r="F15" s="163">
        <f>'約定状況_SC(Execution_SC)'!E15</f>
        <v>0</v>
      </c>
      <c r="G15" s="162">
        <f>レート収益_SC_貼付用!C14</f>
        <v>0</v>
      </c>
      <c r="H15" s="164" t="e">
        <f t="shared" si="42"/>
        <v>#DIV/0!</v>
      </c>
      <c r="I15" s="171">
        <f>'約定状況_FX(Execution_FX)'!H15</f>
        <v>0</v>
      </c>
      <c r="J15" s="162">
        <f>レート収益_FX_貼付用!D14</f>
        <v>0</v>
      </c>
      <c r="K15" s="162" t="e">
        <f t="shared" si="43"/>
        <v>#DIV/0!</v>
      </c>
      <c r="L15" s="163">
        <f>'約定状況_SC(Execution_SC)'!H15</f>
        <v>0</v>
      </c>
      <c r="M15" s="162">
        <f>レート収益_SC_貼付用!D14</f>
        <v>0</v>
      </c>
      <c r="N15" s="164" t="e">
        <f t="shared" si="44"/>
        <v>#DIV/0!</v>
      </c>
      <c r="O15" s="171">
        <f>'約定状況_FX(Execution_FX)'!K15</f>
        <v>0</v>
      </c>
      <c r="P15" s="162">
        <f>レート収益_FX_貼付用!E14</f>
        <v>0</v>
      </c>
      <c r="Q15" s="162" t="e">
        <f t="shared" si="45"/>
        <v>#DIV/0!</v>
      </c>
      <c r="R15" s="163">
        <f>'約定状況_SC(Execution_SC)'!K15</f>
        <v>0</v>
      </c>
      <c r="S15" s="162">
        <f>レート収益_SC_貼付用!E14</f>
        <v>0</v>
      </c>
      <c r="T15" s="164" t="e">
        <f t="shared" si="46"/>
        <v>#DIV/0!</v>
      </c>
      <c r="U15" s="171">
        <f>'約定状況_FX(Execution_FX)'!N15</f>
        <v>0</v>
      </c>
      <c r="V15" s="162">
        <f>レート収益_FX_貼付用!F14</f>
        <v>0</v>
      </c>
      <c r="W15" s="162" t="e">
        <f t="shared" si="47"/>
        <v>#DIV/0!</v>
      </c>
      <c r="X15" s="163">
        <f>'約定状況_SC(Execution_SC)'!N15</f>
        <v>0</v>
      </c>
      <c r="Y15" s="162">
        <f>レート収益_SC_貼付用!F14</f>
        <v>0</v>
      </c>
      <c r="Z15" s="164" t="e">
        <f t="shared" si="48"/>
        <v>#DIV/0!</v>
      </c>
      <c r="AA15" s="171">
        <f>'約定状況_FX(Execution_FX)'!Q15</f>
        <v>0</v>
      </c>
      <c r="AB15" s="162">
        <f>レート収益_FX_貼付用!G14</f>
        <v>0</v>
      </c>
      <c r="AC15" s="162" t="e">
        <f t="shared" si="49"/>
        <v>#DIV/0!</v>
      </c>
      <c r="AD15" s="163">
        <f>'約定状況_SC(Execution_SC)'!Q15</f>
        <v>0</v>
      </c>
      <c r="AE15" s="162">
        <f>レート収益_SC_貼付用!G14</f>
        <v>0</v>
      </c>
      <c r="AF15" s="164" t="e">
        <f t="shared" si="50"/>
        <v>#DIV/0!</v>
      </c>
      <c r="AG15" s="171">
        <f>'約定状況_FX(Execution_FX)'!T15</f>
        <v>0</v>
      </c>
      <c r="AH15" s="162">
        <f>レート収益_FX_貼付用!H14</f>
        <v>0</v>
      </c>
      <c r="AI15" s="162" t="e">
        <f t="shared" si="51"/>
        <v>#DIV/0!</v>
      </c>
      <c r="AJ15" s="163">
        <f>'約定状況_SC(Execution_SC)'!T15</f>
        <v>0</v>
      </c>
      <c r="AK15" s="162">
        <f>レート収益_SC_貼付用!H14</f>
        <v>0</v>
      </c>
      <c r="AL15" s="164" t="e">
        <f t="shared" si="52"/>
        <v>#DIV/0!</v>
      </c>
      <c r="AM15" s="171">
        <f>'約定状況_FX(Execution_FX)'!W15</f>
        <v>0</v>
      </c>
      <c r="AN15" s="162">
        <f>レート収益_FX_貼付用!I14</f>
        <v>0</v>
      </c>
      <c r="AO15" s="162" t="e">
        <f t="shared" si="53"/>
        <v>#DIV/0!</v>
      </c>
      <c r="AP15" s="163">
        <f>'約定状況_SC(Execution_SC)'!W15</f>
        <v>0</v>
      </c>
      <c r="AQ15" s="162">
        <f>レート収益_SC_貼付用!I14</f>
        <v>0</v>
      </c>
      <c r="AR15" s="164" t="e">
        <f t="shared" si="54"/>
        <v>#DIV/0!</v>
      </c>
      <c r="AS15" s="171">
        <f>'約定状況_FX(Execution_FX)'!Z15</f>
        <v>0</v>
      </c>
      <c r="AT15" s="162">
        <f>レート収益_FX_貼付用!J14</f>
        <v>0</v>
      </c>
      <c r="AU15" s="162" t="e">
        <f t="shared" si="55"/>
        <v>#DIV/0!</v>
      </c>
      <c r="AV15" s="163">
        <f>'約定状況_SC(Execution_SC)'!Z15</f>
        <v>0</v>
      </c>
      <c r="AW15" s="162">
        <f>レート収益_SC_貼付用!J14</f>
        <v>0</v>
      </c>
      <c r="AX15" s="164" t="e">
        <f t="shared" si="56"/>
        <v>#DIV/0!</v>
      </c>
      <c r="AY15" s="171">
        <f>'約定状況_FX(Execution_FX)'!AC15</f>
        <v>0</v>
      </c>
      <c r="AZ15" s="162">
        <f>レート収益_FX_貼付用!K14</f>
        <v>0</v>
      </c>
      <c r="BA15" s="162" t="e">
        <f t="shared" si="57"/>
        <v>#DIV/0!</v>
      </c>
      <c r="BB15" s="163">
        <f>'約定状況_SC(Execution_SC)'!AC15</f>
        <v>0</v>
      </c>
      <c r="BC15" s="162">
        <f>レート収益_SC_貼付用!K14</f>
        <v>0</v>
      </c>
      <c r="BD15" s="164" t="e">
        <f t="shared" si="58"/>
        <v>#DIV/0!</v>
      </c>
      <c r="BE15" s="171">
        <f>'約定状況_FX(Execution_FX)'!AF15</f>
        <v>0</v>
      </c>
      <c r="BF15" s="162">
        <f>レート収益_FX_貼付用!L14</f>
        <v>0</v>
      </c>
      <c r="BG15" s="162" t="e">
        <f t="shared" si="59"/>
        <v>#DIV/0!</v>
      </c>
      <c r="BH15" s="163">
        <f>'約定状況_SC(Execution_SC)'!AF15</f>
        <v>0</v>
      </c>
      <c r="BI15" s="162">
        <f>レート収益_SC_貼付用!L14</f>
        <v>0</v>
      </c>
      <c r="BJ15" s="164" t="e">
        <f t="shared" si="60"/>
        <v>#DIV/0!</v>
      </c>
      <c r="BK15" s="171">
        <f>'約定状況_FX(Execution_FX)'!AI15</f>
        <v>0</v>
      </c>
      <c r="BL15" s="162">
        <f>レート収益_FX_貼付用!M14</f>
        <v>0</v>
      </c>
      <c r="BM15" s="162" t="e">
        <f t="shared" si="61"/>
        <v>#DIV/0!</v>
      </c>
      <c r="BN15" s="163">
        <f>'約定状況_SC(Execution_SC)'!AI15</f>
        <v>0</v>
      </c>
      <c r="BO15" s="162">
        <f>レート収益_SC_貼付用!M14</f>
        <v>0</v>
      </c>
      <c r="BP15" s="164" t="e">
        <f t="shared" si="62"/>
        <v>#DIV/0!</v>
      </c>
      <c r="BQ15" s="171">
        <f>'約定状況_FX(Execution_FX)'!AL15</f>
        <v>0</v>
      </c>
      <c r="BR15" s="162">
        <f>レート収益_FX_貼付用!N14</f>
        <v>0</v>
      </c>
      <c r="BS15" s="162" t="e">
        <f t="shared" si="63"/>
        <v>#DIV/0!</v>
      </c>
      <c r="BT15" s="163">
        <f>'約定状況_SC(Execution_SC)'!AL15</f>
        <v>0</v>
      </c>
      <c r="BU15" s="162">
        <f>レート収益_SC_貼付用!N14</f>
        <v>0</v>
      </c>
      <c r="BV15" s="164" t="e">
        <f t="shared" si="64"/>
        <v>#DIV/0!</v>
      </c>
      <c r="BW15" s="171">
        <f>'約定状況_FX(Execution_FX)'!AO15</f>
        <v>0</v>
      </c>
      <c r="BX15" s="162">
        <f>レート収益_FX_貼付用!O14</f>
        <v>0</v>
      </c>
      <c r="BY15" s="162" t="e">
        <f t="shared" si="65"/>
        <v>#DIV/0!</v>
      </c>
      <c r="BZ15" s="163">
        <f>'約定状況_SC(Execution_SC)'!AO15</f>
        <v>0</v>
      </c>
      <c r="CA15" s="162">
        <f>レート収益_SC_貼付用!O14</f>
        <v>0</v>
      </c>
      <c r="CB15" s="164" t="e">
        <f t="shared" si="66"/>
        <v>#DIV/0!</v>
      </c>
      <c r="CC15" s="171">
        <f>'約定状況_FX(Execution_FX)'!AR15</f>
        <v>0</v>
      </c>
      <c r="CD15" s="162">
        <f>レート収益_FX_貼付用!P14</f>
        <v>0</v>
      </c>
      <c r="CE15" s="162" t="e">
        <f t="shared" si="67"/>
        <v>#DIV/0!</v>
      </c>
      <c r="CF15" s="163">
        <f>'約定状況_SC(Execution_SC)'!AR15</f>
        <v>0</v>
      </c>
      <c r="CG15" s="162">
        <f>レート収益_SC_貼付用!P14</f>
        <v>0</v>
      </c>
      <c r="CH15" s="164" t="e">
        <f t="shared" si="68"/>
        <v>#DIV/0!</v>
      </c>
      <c r="CI15" s="171">
        <f>'約定状況_FX(Execution_FX)'!AU15</f>
        <v>0</v>
      </c>
      <c r="CJ15" s="162">
        <f>レート収益_FX_貼付用!Q14</f>
        <v>0</v>
      </c>
      <c r="CK15" s="162" t="e">
        <f t="shared" si="69"/>
        <v>#DIV/0!</v>
      </c>
      <c r="CL15" s="163">
        <f>'約定状況_SC(Execution_SC)'!AU15</f>
        <v>0</v>
      </c>
      <c r="CM15" s="162">
        <f>レート収益_SC_貼付用!Q14</f>
        <v>0</v>
      </c>
      <c r="CN15" s="164" t="e">
        <f t="shared" si="70"/>
        <v>#DIV/0!</v>
      </c>
      <c r="CO15" s="171">
        <f>'約定状況_FX(Execution_FX)'!AX15</f>
        <v>0</v>
      </c>
      <c r="CP15" s="162">
        <f>レート収益_FX_貼付用!R14</f>
        <v>0</v>
      </c>
      <c r="CQ15" s="162" t="e">
        <f t="shared" si="71"/>
        <v>#DIV/0!</v>
      </c>
      <c r="CR15" s="163">
        <f>'約定状況_SC(Execution_SC)'!AX15</f>
        <v>0</v>
      </c>
      <c r="CS15" s="162">
        <f>レート収益_SC_貼付用!R14</f>
        <v>0</v>
      </c>
      <c r="CT15" s="164" t="e">
        <f t="shared" si="72"/>
        <v>#DIV/0!</v>
      </c>
      <c r="CU15" s="171">
        <f>'約定状況_FX(Execution_FX)'!BA15</f>
        <v>0</v>
      </c>
      <c r="CV15" s="162">
        <f>レート収益_FX_貼付用!S14</f>
        <v>0</v>
      </c>
      <c r="CW15" s="162" t="e">
        <f t="shared" si="73"/>
        <v>#DIV/0!</v>
      </c>
      <c r="CX15" s="163">
        <f>'約定状況_SC(Execution_SC)'!BA15</f>
        <v>0</v>
      </c>
      <c r="CY15" s="162">
        <f>レート収益_SC_貼付用!S14</f>
        <v>0</v>
      </c>
      <c r="CZ15" s="164"/>
      <c r="DA15" s="171">
        <f>'約定状況_FX(Execution_FX)'!BD15</f>
        <v>0</v>
      </c>
      <c r="DB15" s="162">
        <f>レート収益_FX_貼付用!T14</f>
        <v>0</v>
      </c>
      <c r="DC15" s="162" t="e">
        <f t="shared" si="74"/>
        <v>#DIV/0!</v>
      </c>
      <c r="DD15" s="163">
        <f>'約定状況_SC(Execution_SC)'!BD15</f>
        <v>0</v>
      </c>
      <c r="DE15" s="162">
        <f>レート収益_SC_貼付用!T14</f>
        <v>0</v>
      </c>
      <c r="DF15" s="164"/>
      <c r="DG15" s="171">
        <f>'約定状況_FX(Execution_FX)'!BG15</f>
        <v>0</v>
      </c>
      <c r="DH15" s="162">
        <f>レート収益_FX_貼付用!U14</f>
        <v>0</v>
      </c>
      <c r="DI15" s="162" t="e">
        <f t="shared" si="75"/>
        <v>#DIV/0!</v>
      </c>
      <c r="DJ15" s="163">
        <f>'約定状況_SC(Execution_SC)'!BG15</f>
        <v>0</v>
      </c>
      <c r="DK15" s="162">
        <f>レート収益_SC_貼付用!U14</f>
        <v>0</v>
      </c>
      <c r="DL15" s="164" t="e">
        <f t="shared" si="76"/>
        <v>#DIV/0!</v>
      </c>
      <c r="DM15" s="171">
        <f>'約定状況_FX(Execution_FX)'!BJ15</f>
        <v>0</v>
      </c>
      <c r="DN15" s="162">
        <f>レート収益_FX_貼付用!V14</f>
        <v>0</v>
      </c>
      <c r="DO15" s="162" t="e">
        <f t="shared" si="77"/>
        <v>#DIV/0!</v>
      </c>
      <c r="DP15" s="163">
        <f>'約定状況_SC(Execution_SC)'!BJ15</f>
        <v>0</v>
      </c>
      <c r="DQ15" s="162">
        <f>レート収益_SC_貼付用!V14</f>
        <v>0</v>
      </c>
      <c r="DR15" s="164" t="e">
        <f t="shared" si="78"/>
        <v>#DIV/0!</v>
      </c>
      <c r="DS15" s="171">
        <f>'約定状況_FX(Execution_FX)'!BK15</f>
        <v>0</v>
      </c>
      <c r="DT15" s="162">
        <f>レート収益_FX_貼付用!W14</f>
        <v>0</v>
      </c>
      <c r="DU15" s="162" t="e">
        <f t="shared" si="79"/>
        <v>#DIV/0!</v>
      </c>
      <c r="DV15" s="163">
        <f>'約定状況_SC(Execution_SC)'!BK15</f>
        <v>0</v>
      </c>
      <c r="DW15" s="162">
        <f>レート収益_SC_貼付用!W14</f>
        <v>0</v>
      </c>
      <c r="DX15" s="164" t="e">
        <f t="shared" si="80"/>
        <v>#DIV/0!</v>
      </c>
    </row>
    <row r="16" spans="1:128">
      <c r="A16" s="156">
        <f t="shared" si="40"/>
        <v>11</v>
      </c>
      <c r="B16" s="110" t="n">
        <f>'実績表 (Business results)'!B16</f>
        <v>43419.0</v>
      </c>
      <c r="C16" s="161">
        <f>'約定状況_FX(Execution_FX)'!E16</f>
        <v>0</v>
      </c>
      <c r="D16" s="162">
        <f>レート収益_FX_貼付用!C15</f>
        <v>0</v>
      </c>
      <c r="E16" s="162" t="e">
        <f t="shared" si="41"/>
        <v>#DIV/0!</v>
      </c>
      <c r="F16" s="163">
        <f>'約定状況_SC(Execution_SC)'!E16</f>
        <v>0</v>
      </c>
      <c r="G16" s="162">
        <f>レート収益_SC_貼付用!C15</f>
        <v>0</v>
      </c>
      <c r="H16" s="164" t="e">
        <f t="shared" si="42"/>
        <v>#DIV/0!</v>
      </c>
      <c r="I16" s="171">
        <f>'約定状況_FX(Execution_FX)'!H16</f>
        <v>0</v>
      </c>
      <c r="J16" s="162">
        <f>レート収益_FX_貼付用!D15</f>
        <v>0</v>
      </c>
      <c r="K16" s="162" t="e">
        <f t="shared" si="43"/>
        <v>#DIV/0!</v>
      </c>
      <c r="L16" s="163">
        <f>'約定状況_SC(Execution_SC)'!H16</f>
        <v>0</v>
      </c>
      <c r="M16" s="162">
        <f>レート収益_SC_貼付用!D15</f>
        <v>0</v>
      </c>
      <c r="N16" s="164" t="e">
        <f t="shared" si="44"/>
        <v>#DIV/0!</v>
      </c>
      <c r="O16" s="171">
        <f>'約定状況_FX(Execution_FX)'!K16</f>
        <v>0</v>
      </c>
      <c r="P16" s="162">
        <f>レート収益_FX_貼付用!E15</f>
        <v>0</v>
      </c>
      <c r="Q16" s="162" t="e">
        <f t="shared" si="45"/>
        <v>#DIV/0!</v>
      </c>
      <c r="R16" s="163">
        <f>'約定状況_SC(Execution_SC)'!K16</f>
        <v>0</v>
      </c>
      <c r="S16" s="162">
        <f>レート収益_SC_貼付用!E15</f>
        <v>0</v>
      </c>
      <c r="T16" s="164" t="e">
        <f t="shared" si="46"/>
        <v>#DIV/0!</v>
      </c>
      <c r="U16" s="171">
        <f>'約定状況_FX(Execution_FX)'!N16</f>
        <v>0</v>
      </c>
      <c r="V16" s="162">
        <f>レート収益_FX_貼付用!F15</f>
        <v>0</v>
      </c>
      <c r="W16" s="162" t="e">
        <f t="shared" si="47"/>
        <v>#DIV/0!</v>
      </c>
      <c r="X16" s="163">
        <f>'約定状況_SC(Execution_SC)'!N16</f>
        <v>0</v>
      </c>
      <c r="Y16" s="162">
        <f>レート収益_SC_貼付用!F15</f>
        <v>0</v>
      </c>
      <c r="Z16" s="164" t="e">
        <f t="shared" si="48"/>
        <v>#DIV/0!</v>
      </c>
      <c r="AA16" s="171">
        <f>'約定状況_FX(Execution_FX)'!Q16</f>
        <v>0</v>
      </c>
      <c r="AB16" s="162">
        <f>レート収益_FX_貼付用!G15</f>
        <v>0</v>
      </c>
      <c r="AC16" s="162" t="e">
        <f t="shared" si="49"/>
        <v>#DIV/0!</v>
      </c>
      <c r="AD16" s="163">
        <f>'約定状況_SC(Execution_SC)'!Q16</f>
        <v>0</v>
      </c>
      <c r="AE16" s="162">
        <f>レート収益_SC_貼付用!G15</f>
        <v>0</v>
      </c>
      <c r="AF16" s="164" t="e">
        <f t="shared" si="50"/>
        <v>#DIV/0!</v>
      </c>
      <c r="AG16" s="171">
        <f>'約定状況_FX(Execution_FX)'!T16</f>
        <v>0</v>
      </c>
      <c r="AH16" s="162">
        <f>レート収益_FX_貼付用!H15</f>
        <v>0</v>
      </c>
      <c r="AI16" s="162" t="e">
        <f t="shared" si="51"/>
        <v>#DIV/0!</v>
      </c>
      <c r="AJ16" s="163">
        <f>'約定状況_SC(Execution_SC)'!T16</f>
        <v>0</v>
      </c>
      <c r="AK16" s="162">
        <f>レート収益_SC_貼付用!H15</f>
        <v>0</v>
      </c>
      <c r="AL16" s="164" t="e">
        <f t="shared" si="52"/>
        <v>#DIV/0!</v>
      </c>
      <c r="AM16" s="171">
        <f>'約定状況_FX(Execution_FX)'!W16</f>
        <v>0</v>
      </c>
      <c r="AN16" s="162">
        <f>レート収益_FX_貼付用!I15</f>
        <v>0</v>
      </c>
      <c r="AO16" s="162" t="e">
        <f t="shared" si="53"/>
        <v>#DIV/0!</v>
      </c>
      <c r="AP16" s="163">
        <f>'約定状況_SC(Execution_SC)'!W16</f>
        <v>0</v>
      </c>
      <c r="AQ16" s="162">
        <f>レート収益_SC_貼付用!I15</f>
        <v>0</v>
      </c>
      <c r="AR16" s="164" t="e">
        <f t="shared" si="54"/>
        <v>#DIV/0!</v>
      </c>
      <c r="AS16" s="171">
        <f>'約定状況_FX(Execution_FX)'!Z16</f>
        <v>0</v>
      </c>
      <c r="AT16" s="162">
        <f>レート収益_FX_貼付用!J15</f>
        <v>0</v>
      </c>
      <c r="AU16" s="162" t="e">
        <f t="shared" si="55"/>
        <v>#DIV/0!</v>
      </c>
      <c r="AV16" s="163">
        <f>'約定状況_SC(Execution_SC)'!Z16</f>
        <v>0</v>
      </c>
      <c r="AW16" s="162">
        <f>レート収益_SC_貼付用!J15</f>
        <v>0</v>
      </c>
      <c r="AX16" s="164" t="e">
        <f t="shared" si="56"/>
        <v>#DIV/0!</v>
      </c>
      <c r="AY16" s="171">
        <f>'約定状況_FX(Execution_FX)'!AC16</f>
        <v>0</v>
      </c>
      <c r="AZ16" s="162">
        <f>レート収益_FX_貼付用!K15</f>
        <v>0</v>
      </c>
      <c r="BA16" s="162" t="e">
        <f t="shared" si="57"/>
        <v>#DIV/0!</v>
      </c>
      <c r="BB16" s="163">
        <f>'約定状況_SC(Execution_SC)'!AC16</f>
        <v>0</v>
      </c>
      <c r="BC16" s="162">
        <f>レート収益_SC_貼付用!K15</f>
        <v>0</v>
      </c>
      <c r="BD16" s="164" t="e">
        <f t="shared" si="58"/>
        <v>#DIV/0!</v>
      </c>
      <c r="BE16" s="171">
        <f>'約定状況_FX(Execution_FX)'!AF16</f>
        <v>0</v>
      </c>
      <c r="BF16" s="162">
        <f>レート収益_FX_貼付用!L15</f>
        <v>0</v>
      </c>
      <c r="BG16" s="162" t="e">
        <f t="shared" si="59"/>
        <v>#DIV/0!</v>
      </c>
      <c r="BH16" s="163">
        <f>'約定状況_SC(Execution_SC)'!AF16</f>
        <v>0</v>
      </c>
      <c r="BI16" s="162">
        <f>レート収益_SC_貼付用!L15</f>
        <v>0</v>
      </c>
      <c r="BJ16" s="164" t="e">
        <f t="shared" si="60"/>
        <v>#DIV/0!</v>
      </c>
      <c r="BK16" s="171">
        <f>'約定状況_FX(Execution_FX)'!AI16</f>
        <v>0</v>
      </c>
      <c r="BL16" s="162">
        <f>レート収益_FX_貼付用!M15</f>
        <v>0</v>
      </c>
      <c r="BM16" s="162" t="e">
        <f t="shared" si="61"/>
        <v>#DIV/0!</v>
      </c>
      <c r="BN16" s="163">
        <f>'約定状況_SC(Execution_SC)'!AI16</f>
        <v>0</v>
      </c>
      <c r="BO16" s="162">
        <f>レート収益_SC_貼付用!M15</f>
        <v>0</v>
      </c>
      <c r="BP16" s="164" t="e">
        <f t="shared" si="62"/>
        <v>#DIV/0!</v>
      </c>
      <c r="BQ16" s="171">
        <f>'約定状況_FX(Execution_FX)'!AL16</f>
        <v>0</v>
      </c>
      <c r="BR16" s="162">
        <f>レート収益_FX_貼付用!N15</f>
        <v>0</v>
      </c>
      <c r="BS16" s="162" t="e">
        <f t="shared" si="63"/>
        <v>#DIV/0!</v>
      </c>
      <c r="BT16" s="163">
        <f>'約定状況_SC(Execution_SC)'!AL16</f>
        <v>0</v>
      </c>
      <c r="BU16" s="162">
        <f>レート収益_SC_貼付用!N15</f>
        <v>0</v>
      </c>
      <c r="BV16" s="164" t="e">
        <f t="shared" si="64"/>
        <v>#DIV/0!</v>
      </c>
      <c r="BW16" s="171">
        <f>'約定状況_FX(Execution_FX)'!AO16</f>
        <v>0</v>
      </c>
      <c r="BX16" s="162">
        <f>レート収益_FX_貼付用!O15</f>
        <v>0</v>
      </c>
      <c r="BY16" s="162" t="e">
        <f t="shared" si="65"/>
        <v>#DIV/0!</v>
      </c>
      <c r="BZ16" s="163">
        <f>'約定状況_SC(Execution_SC)'!AO16</f>
        <v>0</v>
      </c>
      <c r="CA16" s="162">
        <f>レート収益_SC_貼付用!O15</f>
        <v>0</v>
      </c>
      <c r="CB16" s="164" t="e">
        <f t="shared" si="66"/>
        <v>#DIV/0!</v>
      </c>
      <c r="CC16" s="171">
        <f>'約定状況_FX(Execution_FX)'!AR16</f>
        <v>0</v>
      </c>
      <c r="CD16" s="162">
        <f>レート収益_FX_貼付用!P15</f>
        <v>0</v>
      </c>
      <c r="CE16" s="162" t="e">
        <f t="shared" si="67"/>
        <v>#DIV/0!</v>
      </c>
      <c r="CF16" s="163">
        <f>'約定状況_SC(Execution_SC)'!AR16</f>
        <v>0</v>
      </c>
      <c r="CG16" s="162">
        <f>レート収益_SC_貼付用!P15</f>
        <v>0</v>
      </c>
      <c r="CH16" s="164" t="e">
        <f t="shared" si="68"/>
        <v>#DIV/0!</v>
      </c>
      <c r="CI16" s="171">
        <f>'約定状況_FX(Execution_FX)'!AU16</f>
        <v>0</v>
      </c>
      <c r="CJ16" s="162">
        <f>レート収益_FX_貼付用!Q15</f>
        <v>0</v>
      </c>
      <c r="CK16" s="162" t="e">
        <f t="shared" si="69"/>
        <v>#DIV/0!</v>
      </c>
      <c r="CL16" s="163">
        <f>'約定状況_SC(Execution_SC)'!AU16</f>
        <v>0</v>
      </c>
      <c r="CM16" s="162">
        <f>レート収益_SC_貼付用!Q15</f>
        <v>0</v>
      </c>
      <c r="CN16" s="164" t="e">
        <f t="shared" si="70"/>
        <v>#DIV/0!</v>
      </c>
      <c r="CO16" s="171">
        <f>'約定状況_FX(Execution_FX)'!AX16</f>
        <v>0</v>
      </c>
      <c r="CP16" s="162">
        <f>レート収益_FX_貼付用!R15</f>
        <v>0</v>
      </c>
      <c r="CQ16" s="162" t="e">
        <f t="shared" si="71"/>
        <v>#DIV/0!</v>
      </c>
      <c r="CR16" s="163">
        <f>'約定状況_SC(Execution_SC)'!AX16</f>
        <v>0</v>
      </c>
      <c r="CS16" s="162">
        <f>レート収益_SC_貼付用!R15</f>
        <v>0</v>
      </c>
      <c r="CT16" s="164" t="e">
        <f t="shared" si="72"/>
        <v>#DIV/0!</v>
      </c>
      <c r="CU16" s="171">
        <f>'約定状況_FX(Execution_FX)'!BA16</f>
        <v>0</v>
      </c>
      <c r="CV16" s="162">
        <f>レート収益_FX_貼付用!S15</f>
        <v>0</v>
      </c>
      <c r="CW16" s="162" t="e">
        <f t="shared" si="73"/>
        <v>#DIV/0!</v>
      </c>
      <c r="CX16" s="163">
        <f>'約定状況_SC(Execution_SC)'!BA16</f>
        <v>0</v>
      </c>
      <c r="CY16" s="162">
        <f>レート収益_SC_貼付用!S15</f>
        <v>0</v>
      </c>
      <c r="CZ16" s="164"/>
      <c r="DA16" s="171">
        <f>'約定状況_FX(Execution_FX)'!BD16</f>
        <v>0</v>
      </c>
      <c r="DB16" s="162">
        <f>レート収益_FX_貼付用!T15</f>
        <v>0</v>
      </c>
      <c r="DC16" s="162" t="e">
        <f t="shared" si="74"/>
        <v>#DIV/0!</v>
      </c>
      <c r="DD16" s="163">
        <f>'約定状況_SC(Execution_SC)'!BD16</f>
        <v>0</v>
      </c>
      <c r="DE16" s="162">
        <f>レート収益_SC_貼付用!T15</f>
        <v>0</v>
      </c>
      <c r="DF16" s="164"/>
      <c r="DG16" s="171">
        <f>'約定状況_FX(Execution_FX)'!BG16</f>
        <v>0</v>
      </c>
      <c r="DH16" s="162">
        <f>レート収益_FX_貼付用!U15</f>
        <v>0</v>
      </c>
      <c r="DI16" s="162" t="e">
        <f t="shared" si="75"/>
        <v>#DIV/0!</v>
      </c>
      <c r="DJ16" s="163">
        <f>'約定状況_SC(Execution_SC)'!BG16</f>
        <v>0</v>
      </c>
      <c r="DK16" s="162">
        <f>レート収益_SC_貼付用!U15</f>
        <v>0</v>
      </c>
      <c r="DL16" s="164" t="e">
        <f t="shared" si="76"/>
        <v>#DIV/0!</v>
      </c>
      <c r="DM16" s="171">
        <f>'約定状況_FX(Execution_FX)'!BJ16</f>
        <v>0</v>
      </c>
      <c r="DN16" s="162">
        <f>レート収益_FX_貼付用!V15</f>
        <v>0</v>
      </c>
      <c r="DO16" s="162" t="e">
        <f t="shared" si="77"/>
        <v>#DIV/0!</v>
      </c>
      <c r="DP16" s="163">
        <f>'約定状況_SC(Execution_SC)'!BJ16</f>
        <v>0</v>
      </c>
      <c r="DQ16" s="162">
        <f>レート収益_SC_貼付用!V15</f>
        <v>0</v>
      </c>
      <c r="DR16" s="164" t="e">
        <f t="shared" si="78"/>
        <v>#DIV/0!</v>
      </c>
      <c r="DS16" s="171">
        <f>'約定状況_FX(Execution_FX)'!BK16</f>
        <v>0</v>
      </c>
      <c r="DT16" s="162">
        <f>レート収益_FX_貼付用!W15</f>
        <v>0</v>
      </c>
      <c r="DU16" s="162" t="e">
        <f t="shared" si="79"/>
        <v>#DIV/0!</v>
      </c>
      <c r="DV16" s="163">
        <f>'約定状況_SC(Execution_SC)'!BK16</f>
        <v>0</v>
      </c>
      <c r="DW16" s="162">
        <f>レート収益_SC_貼付用!W15</f>
        <v>0</v>
      </c>
      <c r="DX16" s="164" t="e">
        <f t="shared" si="80"/>
        <v>#DIV/0!</v>
      </c>
    </row>
    <row r="17" spans="1:128">
      <c r="A17" s="156">
        <f t="shared" si="40"/>
        <v>12</v>
      </c>
      <c r="B17" s="110" t="n">
        <f>'実績表 (Business results)'!B17</f>
        <v>43420.0</v>
      </c>
      <c r="C17" s="161">
        <f>'約定状況_FX(Execution_FX)'!E17</f>
        <v>0</v>
      </c>
      <c r="D17" s="162">
        <f>レート収益_FX_貼付用!C16</f>
        <v>0</v>
      </c>
      <c r="E17" s="162" t="e">
        <f t="shared" si="41"/>
        <v>#DIV/0!</v>
      </c>
      <c r="F17" s="163">
        <f>'約定状況_SC(Execution_SC)'!E17</f>
        <v>0</v>
      </c>
      <c r="G17" s="162">
        <f>レート収益_SC_貼付用!C16</f>
        <v>0</v>
      </c>
      <c r="H17" s="164" t="e">
        <f t="shared" si="42"/>
        <v>#DIV/0!</v>
      </c>
      <c r="I17" s="171">
        <f>'約定状況_FX(Execution_FX)'!H17</f>
        <v>0</v>
      </c>
      <c r="J17" s="162">
        <f>レート収益_FX_貼付用!D16</f>
        <v>0</v>
      </c>
      <c r="K17" s="162" t="e">
        <f t="shared" si="43"/>
        <v>#DIV/0!</v>
      </c>
      <c r="L17" s="163">
        <f>'約定状況_SC(Execution_SC)'!H17</f>
        <v>0</v>
      </c>
      <c r="M17" s="162">
        <f>レート収益_SC_貼付用!D16</f>
        <v>0</v>
      </c>
      <c r="N17" s="164" t="e">
        <f t="shared" si="44"/>
        <v>#DIV/0!</v>
      </c>
      <c r="O17" s="171">
        <f>'約定状況_FX(Execution_FX)'!K17</f>
        <v>0</v>
      </c>
      <c r="P17" s="162">
        <f>レート収益_FX_貼付用!E16</f>
        <v>0</v>
      </c>
      <c r="Q17" s="162" t="e">
        <f t="shared" si="45"/>
        <v>#DIV/0!</v>
      </c>
      <c r="R17" s="163">
        <f>'約定状況_SC(Execution_SC)'!K17</f>
        <v>0</v>
      </c>
      <c r="S17" s="162">
        <f>レート収益_SC_貼付用!E16</f>
        <v>0</v>
      </c>
      <c r="T17" s="164" t="e">
        <f t="shared" si="46"/>
        <v>#DIV/0!</v>
      </c>
      <c r="U17" s="171">
        <f>'約定状況_FX(Execution_FX)'!N17</f>
        <v>0</v>
      </c>
      <c r="V17" s="162">
        <f>レート収益_FX_貼付用!F16</f>
        <v>0</v>
      </c>
      <c r="W17" s="162" t="e">
        <f t="shared" si="47"/>
        <v>#DIV/0!</v>
      </c>
      <c r="X17" s="163">
        <f>'約定状況_SC(Execution_SC)'!N17</f>
        <v>0</v>
      </c>
      <c r="Y17" s="162">
        <f>レート収益_SC_貼付用!F16</f>
        <v>0</v>
      </c>
      <c r="Z17" s="164" t="e">
        <f t="shared" si="48"/>
        <v>#DIV/0!</v>
      </c>
      <c r="AA17" s="171">
        <f>'約定状況_FX(Execution_FX)'!Q17</f>
        <v>0</v>
      </c>
      <c r="AB17" s="162">
        <f>レート収益_FX_貼付用!G16</f>
        <v>0</v>
      </c>
      <c r="AC17" s="162" t="e">
        <f t="shared" si="49"/>
        <v>#DIV/0!</v>
      </c>
      <c r="AD17" s="163">
        <f>'約定状況_SC(Execution_SC)'!Q17</f>
        <v>0</v>
      </c>
      <c r="AE17" s="162">
        <f>レート収益_SC_貼付用!G16</f>
        <v>0</v>
      </c>
      <c r="AF17" s="164" t="e">
        <f t="shared" si="50"/>
        <v>#DIV/0!</v>
      </c>
      <c r="AG17" s="171">
        <f>'約定状況_FX(Execution_FX)'!T17</f>
        <v>0</v>
      </c>
      <c r="AH17" s="162">
        <f>レート収益_FX_貼付用!H16</f>
        <v>0</v>
      </c>
      <c r="AI17" s="162" t="e">
        <f t="shared" si="51"/>
        <v>#DIV/0!</v>
      </c>
      <c r="AJ17" s="163">
        <f>'約定状況_SC(Execution_SC)'!T17</f>
        <v>0</v>
      </c>
      <c r="AK17" s="162">
        <f>レート収益_SC_貼付用!H16</f>
        <v>0</v>
      </c>
      <c r="AL17" s="164" t="e">
        <f t="shared" si="52"/>
        <v>#DIV/0!</v>
      </c>
      <c r="AM17" s="171">
        <f>'約定状況_FX(Execution_FX)'!W17</f>
        <v>0</v>
      </c>
      <c r="AN17" s="162">
        <f>レート収益_FX_貼付用!I16</f>
        <v>0</v>
      </c>
      <c r="AO17" s="162" t="e">
        <f t="shared" si="53"/>
        <v>#DIV/0!</v>
      </c>
      <c r="AP17" s="163">
        <f>'約定状況_SC(Execution_SC)'!W17</f>
        <v>0</v>
      </c>
      <c r="AQ17" s="162">
        <f>レート収益_SC_貼付用!I16</f>
        <v>0</v>
      </c>
      <c r="AR17" s="164" t="e">
        <f t="shared" si="54"/>
        <v>#DIV/0!</v>
      </c>
      <c r="AS17" s="171">
        <f>'約定状況_FX(Execution_FX)'!Z17</f>
        <v>0</v>
      </c>
      <c r="AT17" s="162">
        <f>レート収益_FX_貼付用!J16</f>
        <v>0</v>
      </c>
      <c r="AU17" s="162" t="e">
        <f t="shared" si="55"/>
        <v>#DIV/0!</v>
      </c>
      <c r="AV17" s="163">
        <f>'約定状況_SC(Execution_SC)'!Z17</f>
        <v>0</v>
      </c>
      <c r="AW17" s="162">
        <f>レート収益_SC_貼付用!J16</f>
        <v>0</v>
      </c>
      <c r="AX17" s="164" t="e">
        <f t="shared" si="56"/>
        <v>#DIV/0!</v>
      </c>
      <c r="AY17" s="171">
        <f>'約定状況_FX(Execution_FX)'!AC17</f>
        <v>0</v>
      </c>
      <c r="AZ17" s="162">
        <f>レート収益_FX_貼付用!K16</f>
        <v>0</v>
      </c>
      <c r="BA17" s="162" t="e">
        <f t="shared" si="57"/>
        <v>#DIV/0!</v>
      </c>
      <c r="BB17" s="163">
        <f>'約定状況_SC(Execution_SC)'!AC17</f>
        <v>0</v>
      </c>
      <c r="BC17" s="162">
        <f>レート収益_SC_貼付用!K16</f>
        <v>0</v>
      </c>
      <c r="BD17" s="164" t="e">
        <f t="shared" si="58"/>
        <v>#DIV/0!</v>
      </c>
      <c r="BE17" s="171">
        <f>'約定状況_FX(Execution_FX)'!AF17</f>
        <v>0</v>
      </c>
      <c r="BF17" s="162">
        <f>レート収益_FX_貼付用!L16</f>
        <v>0</v>
      </c>
      <c r="BG17" s="162" t="e">
        <f t="shared" si="59"/>
        <v>#DIV/0!</v>
      </c>
      <c r="BH17" s="163">
        <f>'約定状況_SC(Execution_SC)'!AF17</f>
        <v>0</v>
      </c>
      <c r="BI17" s="162">
        <f>レート収益_SC_貼付用!L16</f>
        <v>0</v>
      </c>
      <c r="BJ17" s="164" t="e">
        <f t="shared" si="60"/>
        <v>#DIV/0!</v>
      </c>
      <c r="BK17" s="171">
        <f>'約定状況_FX(Execution_FX)'!AI17</f>
        <v>0</v>
      </c>
      <c r="BL17" s="162">
        <f>レート収益_FX_貼付用!M16</f>
        <v>0</v>
      </c>
      <c r="BM17" s="162" t="e">
        <f t="shared" si="61"/>
        <v>#DIV/0!</v>
      </c>
      <c r="BN17" s="163">
        <f>'約定状況_SC(Execution_SC)'!AI17</f>
        <v>0</v>
      </c>
      <c r="BO17" s="162">
        <f>レート収益_SC_貼付用!M16</f>
        <v>0</v>
      </c>
      <c r="BP17" s="164" t="e">
        <f t="shared" si="62"/>
        <v>#DIV/0!</v>
      </c>
      <c r="BQ17" s="171">
        <f>'約定状況_FX(Execution_FX)'!AL17</f>
        <v>0</v>
      </c>
      <c r="BR17" s="162">
        <f>レート収益_FX_貼付用!N16</f>
        <v>0</v>
      </c>
      <c r="BS17" s="162" t="e">
        <f t="shared" si="63"/>
        <v>#DIV/0!</v>
      </c>
      <c r="BT17" s="163">
        <f>'約定状況_SC(Execution_SC)'!AL17</f>
        <v>0</v>
      </c>
      <c r="BU17" s="162">
        <f>レート収益_SC_貼付用!N16</f>
        <v>0</v>
      </c>
      <c r="BV17" s="164" t="e">
        <f t="shared" si="64"/>
        <v>#DIV/0!</v>
      </c>
      <c r="BW17" s="171">
        <f>'約定状況_FX(Execution_FX)'!AO17</f>
        <v>0</v>
      </c>
      <c r="BX17" s="162">
        <f>レート収益_FX_貼付用!O16</f>
        <v>0</v>
      </c>
      <c r="BY17" s="162" t="e">
        <f t="shared" si="65"/>
        <v>#DIV/0!</v>
      </c>
      <c r="BZ17" s="163">
        <f>'約定状況_SC(Execution_SC)'!AO17</f>
        <v>0</v>
      </c>
      <c r="CA17" s="162">
        <f>レート収益_SC_貼付用!O16</f>
        <v>0</v>
      </c>
      <c r="CB17" s="164" t="e">
        <f t="shared" si="66"/>
        <v>#DIV/0!</v>
      </c>
      <c r="CC17" s="171">
        <f>'約定状況_FX(Execution_FX)'!AR17</f>
        <v>0</v>
      </c>
      <c r="CD17" s="162">
        <f>レート収益_FX_貼付用!P16</f>
        <v>0</v>
      </c>
      <c r="CE17" s="162" t="e">
        <f t="shared" si="67"/>
        <v>#DIV/0!</v>
      </c>
      <c r="CF17" s="163">
        <f>'約定状況_SC(Execution_SC)'!AR17</f>
        <v>0</v>
      </c>
      <c r="CG17" s="162">
        <f>レート収益_SC_貼付用!P16</f>
        <v>0</v>
      </c>
      <c r="CH17" s="164" t="e">
        <f t="shared" si="68"/>
        <v>#DIV/0!</v>
      </c>
      <c r="CI17" s="171">
        <f>'約定状況_FX(Execution_FX)'!AU17</f>
        <v>0</v>
      </c>
      <c r="CJ17" s="162">
        <f>レート収益_FX_貼付用!Q16</f>
        <v>0</v>
      </c>
      <c r="CK17" s="162" t="e">
        <f t="shared" si="69"/>
        <v>#DIV/0!</v>
      </c>
      <c r="CL17" s="163">
        <f>'約定状況_SC(Execution_SC)'!AU17</f>
        <v>0</v>
      </c>
      <c r="CM17" s="162">
        <f>レート収益_SC_貼付用!Q16</f>
        <v>0</v>
      </c>
      <c r="CN17" s="164" t="e">
        <f t="shared" si="70"/>
        <v>#DIV/0!</v>
      </c>
      <c r="CO17" s="171">
        <f>'約定状況_FX(Execution_FX)'!AX17</f>
        <v>0</v>
      </c>
      <c r="CP17" s="162">
        <f>レート収益_FX_貼付用!R16</f>
        <v>0</v>
      </c>
      <c r="CQ17" s="162" t="e">
        <f t="shared" si="71"/>
        <v>#DIV/0!</v>
      </c>
      <c r="CR17" s="163">
        <f>'約定状況_SC(Execution_SC)'!AX17</f>
        <v>0</v>
      </c>
      <c r="CS17" s="162">
        <f>レート収益_SC_貼付用!R16</f>
        <v>0</v>
      </c>
      <c r="CT17" s="164" t="e">
        <f t="shared" si="72"/>
        <v>#DIV/0!</v>
      </c>
      <c r="CU17" s="171">
        <f>'約定状況_FX(Execution_FX)'!BA17</f>
        <v>0</v>
      </c>
      <c r="CV17" s="162">
        <f>レート収益_FX_貼付用!S16</f>
        <v>0</v>
      </c>
      <c r="CW17" s="162" t="e">
        <f t="shared" si="73"/>
        <v>#DIV/0!</v>
      </c>
      <c r="CX17" s="163">
        <f>'約定状況_SC(Execution_SC)'!BA17</f>
        <v>0</v>
      </c>
      <c r="CY17" s="162">
        <f>レート収益_SC_貼付用!S16</f>
        <v>0</v>
      </c>
      <c r="CZ17" s="164"/>
      <c r="DA17" s="171">
        <f>'約定状況_FX(Execution_FX)'!BD17</f>
        <v>0</v>
      </c>
      <c r="DB17" s="162">
        <f>レート収益_FX_貼付用!T16</f>
        <v>0</v>
      </c>
      <c r="DC17" s="162" t="e">
        <f t="shared" si="74"/>
        <v>#DIV/0!</v>
      </c>
      <c r="DD17" s="163">
        <f>'約定状況_SC(Execution_SC)'!BD17</f>
        <v>0</v>
      </c>
      <c r="DE17" s="162">
        <f>レート収益_SC_貼付用!T16</f>
        <v>0</v>
      </c>
      <c r="DF17" s="164"/>
      <c r="DG17" s="171">
        <f>'約定状況_FX(Execution_FX)'!BG17</f>
        <v>0</v>
      </c>
      <c r="DH17" s="162">
        <f>レート収益_FX_貼付用!U16</f>
        <v>0</v>
      </c>
      <c r="DI17" s="162" t="e">
        <f t="shared" si="75"/>
        <v>#DIV/0!</v>
      </c>
      <c r="DJ17" s="163">
        <f>'約定状況_SC(Execution_SC)'!BG17</f>
        <v>0</v>
      </c>
      <c r="DK17" s="162">
        <f>レート収益_SC_貼付用!U16</f>
        <v>0</v>
      </c>
      <c r="DL17" s="164" t="e">
        <f t="shared" si="76"/>
        <v>#DIV/0!</v>
      </c>
      <c r="DM17" s="171">
        <f>'約定状況_FX(Execution_FX)'!BJ17</f>
        <v>0</v>
      </c>
      <c r="DN17" s="162">
        <f>レート収益_FX_貼付用!V16</f>
        <v>0</v>
      </c>
      <c r="DO17" s="162" t="e">
        <f t="shared" si="77"/>
        <v>#DIV/0!</v>
      </c>
      <c r="DP17" s="163">
        <f>'約定状況_SC(Execution_SC)'!BJ17</f>
        <v>0</v>
      </c>
      <c r="DQ17" s="162">
        <f>レート収益_SC_貼付用!V16</f>
        <v>0</v>
      </c>
      <c r="DR17" s="164" t="e">
        <f t="shared" si="78"/>
        <v>#DIV/0!</v>
      </c>
      <c r="DS17" s="171">
        <f>'約定状況_FX(Execution_FX)'!BK17</f>
        <v>0</v>
      </c>
      <c r="DT17" s="162">
        <f>レート収益_FX_貼付用!W16</f>
        <v>0</v>
      </c>
      <c r="DU17" s="162" t="e">
        <f t="shared" si="79"/>
        <v>#DIV/0!</v>
      </c>
      <c r="DV17" s="163">
        <f>'約定状況_SC(Execution_SC)'!BK17</f>
        <v>0</v>
      </c>
      <c r="DW17" s="162">
        <f>レート収益_SC_貼付用!W16</f>
        <v>0</v>
      </c>
      <c r="DX17" s="164" t="e">
        <f t="shared" si="80"/>
        <v>#DIV/0!</v>
      </c>
    </row>
    <row r="18" spans="1:128">
      <c r="A18" s="156">
        <f t="shared" si="40"/>
        <v>13</v>
      </c>
      <c r="B18" s="110" t="n">
        <f>'実績表 (Business results)'!B18</f>
        <v>43423.0</v>
      </c>
      <c r="C18" s="161">
        <f>'約定状況_FX(Execution_FX)'!E18</f>
        <v>0</v>
      </c>
      <c r="D18" s="162">
        <f>レート収益_FX_貼付用!C17</f>
        <v>0</v>
      </c>
      <c r="E18" s="162" t="e">
        <f t="shared" si="41"/>
        <v>#DIV/0!</v>
      </c>
      <c r="F18" s="163">
        <f>'約定状況_SC(Execution_SC)'!E18</f>
        <v>0</v>
      </c>
      <c r="G18" s="162">
        <f>レート収益_SC_貼付用!C17</f>
        <v>0</v>
      </c>
      <c r="H18" s="164" t="e">
        <f t="shared" si="42"/>
        <v>#DIV/0!</v>
      </c>
      <c r="I18" s="171">
        <f>'約定状況_FX(Execution_FX)'!H18</f>
        <v>0</v>
      </c>
      <c r="J18" s="162">
        <f>レート収益_FX_貼付用!D17</f>
        <v>0</v>
      </c>
      <c r="K18" s="162" t="e">
        <f t="shared" si="43"/>
        <v>#DIV/0!</v>
      </c>
      <c r="L18" s="163">
        <f>'約定状況_SC(Execution_SC)'!H18</f>
        <v>0</v>
      </c>
      <c r="M18" s="162">
        <f>レート収益_SC_貼付用!D17</f>
        <v>0</v>
      </c>
      <c r="N18" s="164" t="e">
        <f t="shared" si="44"/>
        <v>#DIV/0!</v>
      </c>
      <c r="O18" s="171">
        <f>'約定状況_FX(Execution_FX)'!K18</f>
        <v>0</v>
      </c>
      <c r="P18" s="162">
        <f>レート収益_FX_貼付用!E17</f>
        <v>0</v>
      </c>
      <c r="Q18" s="162" t="e">
        <f t="shared" si="45"/>
        <v>#DIV/0!</v>
      </c>
      <c r="R18" s="163">
        <f>'約定状況_SC(Execution_SC)'!K18</f>
        <v>0</v>
      </c>
      <c r="S18" s="162">
        <f>レート収益_SC_貼付用!E17</f>
        <v>0</v>
      </c>
      <c r="T18" s="164" t="e">
        <f t="shared" si="46"/>
        <v>#DIV/0!</v>
      </c>
      <c r="U18" s="171">
        <f>'約定状況_FX(Execution_FX)'!N18</f>
        <v>0</v>
      </c>
      <c r="V18" s="162">
        <f>レート収益_FX_貼付用!F17</f>
        <v>0</v>
      </c>
      <c r="W18" s="162" t="e">
        <f t="shared" si="47"/>
        <v>#DIV/0!</v>
      </c>
      <c r="X18" s="163">
        <f>'約定状況_SC(Execution_SC)'!N18</f>
        <v>0</v>
      </c>
      <c r="Y18" s="162">
        <f>レート収益_SC_貼付用!F17</f>
        <v>0</v>
      </c>
      <c r="Z18" s="164" t="e">
        <f t="shared" si="48"/>
        <v>#DIV/0!</v>
      </c>
      <c r="AA18" s="171">
        <f>'約定状況_FX(Execution_FX)'!Q18</f>
        <v>0</v>
      </c>
      <c r="AB18" s="162">
        <f>レート収益_FX_貼付用!G17</f>
        <v>0</v>
      </c>
      <c r="AC18" s="162" t="e">
        <f t="shared" si="49"/>
        <v>#DIV/0!</v>
      </c>
      <c r="AD18" s="163">
        <f>'約定状況_SC(Execution_SC)'!Q18</f>
        <v>0</v>
      </c>
      <c r="AE18" s="162">
        <f>レート収益_SC_貼付用!G17</f>
        <v>0</v>
      </c>
      <c r="AF18" s="164" t="e">
        <f t="shared" si="50"/>
        <v>#DIV/0!</v>
      </c>
      <c r="AG18" s="171">
        <f>'約定状況_FX(Execution_FX)'!T18</f>
        <v>0</v>
      </c>
      <c r="AH18" s="162">
        <f>レート収益_FX_貼付用!H17</f>
        <v>0</v>
      </c>
      <c r="AI18" s="162" t="e">
        <f t="shared" si="51"/>
        <v>#DIV/0!</v>
      </c>
      <c r="AJ18" s="163">
        <f>'約定状況_SC(Execution_SC)'!T18</f>
        <v>0</v>
      </c>
      <c r="AK18" s="162">
        <f>レート収益_SC_貼付用!H17</f>
        <v>0</v>
      </c>
      <c r="AL18" s="164" t="e">
        <f t="shared" si="52"/>
        <v>#DIV/0!</v>
      </c>
      <c r="AM18" s="171">
        <f>'約定状況_FX(Execution_FX)'!W18</f>
        <v>0</v>
      </c>
      <c r="AN18" s="162">
        <f>レート収益_FX_貼付用!I17</f>
        <v>0</v>
      </c>
      <c r="AO18" s="162" t="e">
        <f t="shared" si="53"/>
        <v>#DIV/0!</v>
      </c>
      <c r="AP18" s="163">
        <f>'約定状況_SC(Execution_SC)'!W18</f>
        <v>0</v>
      </c>
      <c r="AQ18" s="162">
        <f>レート収益_SC_貼付用!I17</f>
        <v>0</v>
      </c>
      <c r="AR18" s="164" t="e">
        <f t="shared" si="54"/>
        <v>#DIV/0!</v>
      </c>
      <c r="AS18" s="171">
        <f>'約定状況_FX(Execution_FX)'!Z18</f>
        <v>0</v>
      </c>
      <c r="AT18" s="162">
        <f>レート収益_FX_貼付用!J17</f>
        <v>0</v>
      </c>
      <c r="AU18" s="162" t="e">
        <f t="shared" si="55"/>
        <v>#DIV/0!</v>
      </c>
      <c r="AV18" s="163">
        <f>'約定状況_SC(Execution_SC)'!Z18</f>
        <v>0</v>
      </c>
      <c r="AW18" s="162">
        <f>レート収益_SC_貼付用!J17</f>
        <v>0</v>
      </c>
      <c r="AX18" s="164" t="e">
        <f t="shared" si="56"/>
        <v>#DIV/0!</v>
      </c>
      <c r="AY18" s="171">
        <f>'約定状況_FX(Execution_FX)'!AC18</f>
        <v>0</v>
      </c>
      <c r="AZ18" s="162">
        <f>レート収益_FX_貼付用!K17</f>
        <v>0</v>
      </c>
      <c r="BA18" s="162" t="e">
        <f t="shared" si="57"/>
        <v>#DIV/0!</v>
      </c>
      <c r="BB18" s="163">
        <f>'約定状況_SC(Execution_SC)'!AC18</f>
        <v>0</v>
      </c>
      <c r="BC18" s="162">
        <f>レート収益_SC_貼付用!K17</f>
        <v>0</v>
      </c>
      <c r="BD18" s="164" t="e">
        <f t="shared" si="58"/>
        <v>#DIV/0!</v>
      </c>
      <c r="BE18" s="171">
        <f>'約定状況_FX(Execution_FX)'!AF18</f>
        <v>0</v>
      </c>
      <c r="BF18" s="162">
        <f>レート収益_FX_貼付用!L17</f>
        <v>0</v>
      </c>
      <c r="BG18" s="162" t="e">
        <f t="shared" si="59"/>
        <v>#DIV/0!</v>
      </c>
      <c r="BH18" s="163">
        <f>'約定状況_SC(Execution_SC)'!AF18</f>
        <v>0</v>
      </c>
      <c r="BI18" s="162">
        <f>レート収益_SC_貼付用!L17</f>
        <v>0</v>
      </c>
      <c r="BJ18" s="164" t="e">
        <f t="shared" si="60"/>
        <v>#DIV/0!</v>
      </c>
      <c r="BK18" s="171">
        <f>'約定状況_FX(Execution_FX)'!AI18</f>
        <v>0</v>
      </c>
      <c r="BL18" s="162">
        <f>レート収益_FX_貼付用!M17</f>
        <v>0</v>
      </c>
      <c r="BM18" s="162" t="e">
        <f t="shared" si="61"/>
        <v>#DIV/0!</v>
      </c>
      <c r="BN18" s="163">
        <f>'約定状況_SC(Execution_SC)'!AI18</f>
        <v>0</v>
      </c>
      <c r="BO18" s="162">
        <f>レート収益_SC_貼付用!M17</f>
        <v>0</v>
      </c>
      <c r="BP18" s="164" t="e">
        <f t="shared" si="62"/>
        <v>#DIV/0!</v>
      </c>
      <c r="BQ18" s="171">
        <f>'約定状況_FX(Execution_FX)'!AL18</f>
        <v>0</v>
      </c>
      <c r="BR18" s="162">
        <f>レート収益_FX_貼付用!N17</f>
        <v>0</v>
      </c>
      <c r="BS18" s="162" t="e">
        <f t="shared" si="63"/>
        <v>#DIV/0!</v>
      </c>
      <c r="BT18" s="163">
        <f>'約定状況_SC(Execution_SC)'!AL18</f>
        <v>0</v>
      </c>
      <c r="BU18" s="162">
        <f>レート収益_SC_貼付用!N17</f>
        <v>0</v>
      </c>
      <c r="BV18" s="164" t="e">
        <f t="shared" si="64"/>
        <v>#DIV/0!</v>
      </c>
      <c r="BW18" s="171">
        <f>'約定状況_FX(Execution_FX)'!AO18</f>
        <v>0</v>
      </c>
      <c r="BX18" s="162">
        <f>レート収益_FX_貼付用!O17</f>
        <v>0</v>
      </c>
      <c r="BY18" s="162" t="e">
        <f t="shared" si="65"/>
        <v>#DIV/0!</v>
      </c>
      <c r="BZ18" s="163">
        <f>'約定状況_SC(Execution_SC)'!AO18</f>
        <v>0</v>
      </c>
      <c r="CA18" s="162">
        <f>レート収益_SC_貼付用!O17</f>
        <v>0</v>
      </c>
      <c r="CB18" s="164" t="e">
        <f t="shared" si="66"/>
        <v>#DIV/0!</v>
      </c>
      <c r="CC18" s="171">
        <f>'約定状況_FX(Execution_FX)'!AR18</f>
        <v>0</v>
      </c>
      <c r="CD18" s="162">
        <f>レート収益_FX_貼付用!P17</f>
        <v>0</v>
      </c>
      <c r="CE18" s="162" t="e">
        <f t="shared" si="67"/>
        <v>#DIV/0!</v>
      </c>
      <c r="CF18" s="163">
        <f>'約定状況_SC(Execution_SC)'!AR18</f>
        <v>0</v>
      </c>
      <c r="CG18" s="162">
        <f>レート収益_SC_貼付用!P17</f>
        <v>0</v>
      </c>
      <c r="CH18" s="164" t="e">
        <f t="shared" si="68"/>
        <v>#DIV/0!</v>
      </c>
      <c r="CI18" s="171">
        <f>'約定状況_FX(Execution_FX)'!AU18</f>
        <v>0</v>
      </c>
      <c r="CJ18" s="162">
        <f>レート収益_FX_貼付用!Q17</f>
        <v>0</v>
      </c>
      <c r="CK18" s="162" t="e">
        <f t="shared" si="69"/>
        <v>#DIV/0!</v>
      </c>
      <c r="CL18" s="163">
        <f>'約定状況_SC(Execution_SC)'!AU18</f>
        <v>0</v>
      </c>
      <c r="CM18" s="162">
        <f>レート収益_SC_貼付用!Q17</f>
        <v>0</v>
      </c>
      <c r="CN18" s="164" t="e">
        <f t="shared" si="70"/>
        <v>#DIV/0!</v>
      </c>
      <c r="CO18" s="171">
        <f>'約定状況_FX(Execution_FX)'!AX18</f>
        <v>0</v>
      </c>
      <c r="CP18" s="162">
        <f>レート収益_FX_貼付用!R17</f>
        <v>0</v>
      </c>
      <c r="CQ18" s="162" t="e">
        <f t="shared" si="71"/>
        <v>#DIV/0!</v>
      </c>
      <c r="CR18" s="163">
        <f>'約定状況_SC(Execution_SC)'!AX18</f>
        <v>0</v>
      </c>
      <c r="CS18" s="162">
        <f>レート収益_SC_貼付用!R17</f>
        <v>0</v>
      </c>
      <c r="CT18" s="164" t="e">
        <f t="shared" si="72"/>
        <v>#DIV/0!</v>
      </c>
      <c r="CU18" s="171">
        <f>'約定状況_FX(Execution_FX)'!BA18</f>
        <v>0</v>
      </c>
      <c r="CV18" s="162">
        <f>レート収益_FX_貼付用!S17</f>
        <v>0</v>
      </c>
      <c r="CW18" s="162" t="e">
        <f t="shared" si="73"/>
        <v>#DIV/0!</v>
      </c>
      <c r="CX18" s="163">
        <f>'約定状況_SC(Execution_SC)'!BA18</f>
        <v>0</v>
      </c>
      <c r="CY18" s="162">
        <f>レート収益_SC_貼付用!S17</f>
        <v>0</v>
      </c>
      <c r="CZ18" s="164"/>
      <c r="DA18" s="171">
        <f>'約定状況_FX(Execution_FX)'!BD18</f>
        <v>0</v>
      </c>
      <c r="DB18" s="162">
        <f>レート収益_FX_貼付用!T17</f>
        <v>0</v>
      </c>
      <c r="DC18" s="162" t="e">
        <f t="shared" si="74"/>
        <v>#DIV/0!</v>
      </c>
      <c r="DD18" s="163">
        <f>'約定状況_SC(Execution_SC)'!BD18</f>
        <v>0</v>
      </c>
      <c r="DE18" s="162">
        <f>レート収益_SC_貼付用!T17</f>
        <v>0</v>
      </c>
      <c r="DF18" s="164"/>
      <c r="DG18" s="171">
        <f>'約定状況_FX(Execution_FX)'!BG18</f>
        <v>0</v>
      </c>
      <c r="DH18" s="162">
        <f>レート収益_FX_貼付用!U17</f>
        <v>0</v>
      </c>
      <c r="DI18" s="162" t="e">
        <f t="shared" si="75"/>
        <v>#DIV/0!</v>
      </c>
      <c r="DJ18" s="163">
        <f>'約定状況_SC(Execution_SC)'!BG18</f>
        <v>0</v>
      </c>
      <c r="DK18" s="162">
        <f>レート収益_SC_貼付用!U17</f>
        <v>0</v>
      </c>
      <c r="DL18" s="164" t="e">
        <f t="shared" si="76"/>
        <v>#DIV/0!</v>
      </c>
      <c r="DM18" s="171">
        <f>'約定状況_FX(Execution_FX)'!BJ18</f>
        <v>0</v>
      </c>
      <c r="DN18" s="162">
        <f>レート収益_FX_貼付用!V17</f>
        <v>0</v>
      </c>
      <c r="DO18" s="162" t="e">
        <f t="shared" si="77"/>
        <v>#DIV/0!</v>
      </c>
      <c r="DP18" s="163">
        <f>'約定状況_SC(Execution_SC)'!BJ18</f>
        <v>0</v>
      </c>
      <c r="DQ18" s="162">
        <f>レート収益_SC_貼付用!V17</f>
        <v>0</v>
      </c>
      <c r="DR18" s="164" t="e">
        <f t="shared" si="78"/>
        <v>#DIV/0!</v>
      </c>
      <c r="DS18" s="171">
        <f>'約定状況_FX(Execution_FX)'!BK18</f>
        <v>0</v>
      </c>
      <c r="DT18" s="162">
        <f>レート収益_FX_貼付用!W17</f>
        <v>0</v>
      </c>
      <c r="DU18" s="162" t="e">
        <f t="shared" si="79"/>
        <v>#DIV/0!</v>
      </c>
      <c r="DV18" s="163">
        <f>'約定状況_SC(Execution_SC)'!BK18</f>
        <v>0</v>
      </c>
      <c r="DW18" s="162">
        <f>レート収益_SC_貼付用!W17</f>
        <v>0</v>
      </c>
      <c r="DX18" s="164" t="e">
        <f t="shared" si="80"/>
        <v>#DIV/0!</v>
      </c>
    </row>
    <row r="19" spans="1:128">
      <c r="A19" s="156">
        <f t="shared" si="40"/>
        <v>14</v>
      </c>
      <c r="B19" s="110" t="n">
        <f>'実績表 (Business results)'!B19</f>
        <v>43424.0</v>
      </c>
      <c r="C19" s="161">
        <f>'約定状況_FX(Execution_FX)'!E19</f>
        <v>0</v>
      </c>
      <c r="D19" s="162">
        <f>レート収益_FX_貼付用!C18</f>
        <v>0</v>
      </c>
      <c r="E19" s="162" t="e">
        <f t="shared" ref="E19:E28" si="81">D19/C19</f>
        <v>#DIV/0!</v>
      </c>
      <c r="F19" s="163">
        <f>'約定状況_SC(Execution_SC)'!E19</f>
        <v>0</v>
      </c>
      <c r="G19" s="162">
        <f>レート収益_SC_貼付用!C18</f>
        <v>0</v>
      </c>
      <c r="H19" s="164" t="e">
        <f t="shared" ref="H19:H28" si="82">G19/F19</f>
        <v>#DIV/0!</v>
      </c>
      <c r="I19" s="171">
        <f>'約定状況_FX(Execution_FX)'!H19</f>
        <v>0</v>
      </c>
      <c r="J19" s="162">
        <f>レート収益_FX_貼付用!D18</f>
        <v>0</v>
      </c>
      <c r="K19" s="162" t="e">
        <f t="shared" ref="K19:K28" si="83">J19/I19</f>
        <v>#DIV/0!</v>
      </c>
      <c r="L19" s="163">
        <f>'約定状況_SC(Execution_SC)'!H19</f>
        <v>0</v>
      </c>
      <c r="M19" s="162">
        <f>レート収益_SC_貼付用!D18</f>
        <v>0</v>
      </c>
      <c r="N19" s="164" t="e">
        <f t="shared" ref="N19:N28" si="84">M19/L19</f>
        <v>#DIV/0!</v>
      </c>
      <c r="O19" s="171">
        <f>'約定状況_FX(Execution_FX)'!K19</f>
        <v>0</v>
      </c>
      <c r="P19" s="162">
        <f>レート収益_FX_貼付用!E18</f>
        <v>0</v>
      </c>
      <c r="Q19" s="162" t="e">
        <f t="shared" ref="Q19:Q28" si="85">P19/O19</f>
        <v>#DIV/0!</v>
      </c>
      <c r="R19" s="163">
        <f>'約定状況_SC(Execution_SC)'!K19</f>
        <v>0</v>
      </c>
      <c r="S19" s="162">
        <f>レート収益_SC_貼付用!E18</f>
        <v>0</v>
      </c>
      <c r="T19" s="164" t="e">
        <f t="shared" ref="T19:T28" si="86">S19/R19</f>
        <v>#DIV/0!</v>
      </c>
      <c r="U19" s="171">
        <f>'約定状況_FX(Execution_FX)'!N19</f>
        <v>0</v>
      </c>
      <c r="V19" s="162">
        <f>レート収益_FX_貼付用!F18</f>
        <v>0</v>
      </c>
      <c r="W19" s="162" t="e">
        <f t="shared" ref="W19:W28" si="87">V19/U19</f>
        <v>#DIV/0!</v>
      </c>
      <c r="X19" s="163">
        <f>'約定状況_SC(Execution_SC)'!N19</f>
        <v>0</v>
      </c>
      <c r="Y19" s="162">
        <f>レート収益_SC_貼付用!F18</f>
        <v>0</v>
      </c>
      <c r="Z19" s="164" t="e">
        <f t="shared" ref="Z19:Z28" si="88">Y19/X19</f>
        <v>#DIV/0!</v>
      </c>
      <c r="AA19" s="171">
        <f>'約定状況_FX(Execution_FX)'!Q19</f>
        <v>0</v>
      </c>
      <c r="AB19" s="162">
        <f>レート収益_FX_貼付用!G18</f>
        <v>0</v>
      </c>
      <c r="AC19" s="162" t="e">
        <f t="shared" ref="AC19:AC28" si="89">AB19/AA19</f>
        <v>#DIV/0!</v>
      </c>
      <c r="AD19" s="163">
        <f>'約定状況_SC(Execution_SC)'!Q19</f>
        <v>0</v>
      </c>
      <c r="AE19" s="162">
        <f>レート収益_SC_貼付用!G18</f>
        <v>0</v>
      </c>
      <c r="AF19" s="164" t="e">
        <f t="shared" ref="AF19:AF28" si="90">AE19/AD19</f>
        <v>#DIV/0!</v>
      </c>
      <c r="AG19" s="171">
        <f>'約定状況_FX(Execution_FX)'!T19</f>
        <v>0</v>
      </c>
      <c r="AH19" s="162">
        <f>レート収益_FX_貼付用!H18</f>
        <v>0</v>
      </c>
      <c r="AI19" s="162" t="e">
        <f t="shared" ref="AI19:AI28" si="91">AH19/AG19</f>
        <v>#DIV/0!</v>
      </c>
      <c r="AJ19" s="163">
        <f>'約定状況_SC(Execution_SC)'!T19</f>
        <v>0</v>
      </c>
      <c r="AK19" s="162">
        <f>レート収益_SC_貼付用!H18</f>
        <v>0</v>
      </c>
      <c r="AL19" s="164" t="e">
        <f t="shared" ref="AL19:AL28" si="92">AK19/AJ19</f>
        <v>#DIV/0!</v>
      </c>
      <c r="AM19" s="171">
        <f>'約定状況_FX(Execution_FX)'!W19</f>
        <v>0</v>
      </c>
      <c r="AN19" s="162">
        <f>レート収益_FX_貼付用!I18</f>
        <v>0</v>
      </c>
      <c r="AO19" s="162" t="e">
        <f t="shared" ref="AO19:AO28" si="93">AN19/AM19</f>
        <v>#DIV/0!</v>
      </c>
      <c r="AP19" s="163">
        <f>'約定状況_SC(Execution_SC)'!W19</f>
        <v>0</v>
      </c>
      <c r="AQ19" s="162">
        <f>レート収益_SC_貼付用!I18</f>
        <v>0</v>
      </c>
      <c r="AR19" s="164" t="e">
        <f t="shared" ref="AR19:AR28" si="94">AQ19/AP19</f>
        <v>#DIV/0!</v>
      </c>
      <c r="AS19" s="171">
        <f>'約定状況_FX(Execution_FX)'!Z19</f>
        <v>0</v>
      </c>
      <c r="AT19" s="162">
        <f>レート収益_FX_貼付用!J18</f>
        <v>0</v>
      </c>
      <c r="AU19" s="162" t="e">
        <f t="shared" ref="AU19:AU28" si="95">AT19/AS19</f>
        <v>#DIV/0!</v>
      </c>
      <c r="AV19" s="163">
        <f>'約定状況_SC(Execution_SC)'!Z19</f>
        <v>0</v>
      </c>
      <c r="AW19" s="162">
        <f>レート収益_SC_貼付用!J18</f>
        <v>0</v>
      </c>
      <c r="AX19" s="164" t="e">
        <f t="shared" ref="AX19:AX28" si="96">AW19/AV19</f>
        <v>#DIV/0!</v>
      </c>
      <c r="AY19" s="171">
        <f>'約定状況_FX(Execution_FX)'!AC19</f>
        <v>0</v>
      </c>
      <c r="AZ19" s="162">
        <f>レート収益_FX_貼付用!K18</f>
        <v>0</v>
      </c>
      <c r="BA19" s="162" t="e">
        <f t="shared" ref="BA19:BA28" si="97">AZ19/AY19</f>
        <v>#DIV/0!</v>
      </c>
      <c r="BB19" s="163">
        <f>'約定状況_SC(Execution_SC)'!AC19</f>
        <v>0</v>
      </c>
      <c r="BC19" s="162">
        <f>レート収益_SC_貼付用!K18</f>
        <v>0</v>
      </c>
      <c r="BD19" s="164" t="e">
        <f t="shared" ref="BD19:BD28" si="98">BC19/BB19</f>
        <v>#DIV/0!</v>
      </c>
      <c r="BE19" s="171">
        <f>'約定状況_FX(Execution_FX)'!AF19</f>
        <v>0</v>
      </c>
      <c r="BF19" s="162">
        <f>レート収益_FX_貼付用!L18</f>
        <v>0</v>
      </c>
      <c r="BG19" s="162" t="e">
        <f t="shared" ref="BG19:BG28" si="99">BF19/BE19</f>
        <v>#DIV/0!</v>
      </c>
      <c r="BH19" s="163">
        <f>'約定状況_SC(Execution_SC)'!AF19</f>
        <v>0</v>
      </c>
      <c r="BI19" s="162">
        <f>レート収益_SC_貼付用!L18</f>
        <v>0</v>
      </c>
      <c r="BJ19" s="164" t="e">
        <f t="shared" ref="BJ19:BJ28" si="100">BI19/BH19</f>
        <v>#DIV/0!</v>
      </c>
      <c r="BK19" s="171">
        <f>'約定状況_FX(Execution_FX)'!AI19</f>
        <v>0</v>
      </c>
      <c r="BL19" s="162">
        <f>レート収益_FX_貼付用!M18</f>
        <v>0</v>
      </c>
      <c r="BM19" s="162" t="e">
        <f t="shared" ref="BM19:BM28" si="101">BL19/BK19</f>
        <v>#DIV/0!</v>
      </c>
      <c r="BN19" s="163">
        <f>'約定状況_SC(Execution_SC)'!AI19</f>
        <v>0</v>
      </c>
      <c r="BO19" s="162">
        <f>レート収益_SC_貼付用!M18</f>
        <v>0</v>
      </c>
      <c r="BP19" s="164" t="e">
        <f t="shared" ref="BP19:BP28" si="102">BO19/BN19</f>
        <v>#DIV/0!</v>
      </c>
      <c r="BQ19" s="171">
        <f>'約定状況_FX(Execution_FX)'!AL19</f>
        <v>0</v>
      </c>
      <c r="BR19" s="162">
        <f>レート収益_FX_貼付用!N18</f>
        <v>0</v>
      </c>
      <c r="BS19" s="162" t="e">
        <f t="shared" ref="BS19:BS28" si="103">BR19/BQ19</f>
        <v>#DIV/0!</v>
      </c>
      <c r="BT19" s="163">
        <f>'約定状況_SC(Execution_SC)'!AL19</f>
        <v>0</v>
      </c>
      <c r="BU19" s="162">
        <f>レート収益_SC_貼付用!N18</f>
        <v>0</v>
      </c>
      <c r="BV19" s="164" t="e">
        <f t="shared" ref="BV19:BV28" si="104">BU19/BT19</f>
        <v>#DIV/0!</v>
      </c>
      <c r="BW19" s="171">
        <f>'約定状況_FX(Execution_FX)'!AO19</f>
        <v>0</v>
      </c>
      <c r="BX19" s="162">
        <f>レート収益_FX_貼付用!O18</f>
        <v>0</v>
      </c>
      <c r="BY19" s="162" t="e">
        <f t="shared" ref="BY19:BY28" si="105">BX19/BW19</f>
        <v>#DIV/0!</v>
      </c>
      <c r="BZ19" s="163">
        <f>'約定状況_SC(Execution_SC)'!AO19</f>
        <v>0</v>
      </c>
      <c r="CA19" s="162">
        <f>レート収益_SC_貼付用!O18</f>
        <v>0</v>
      </c>
      <c r="CB19" s="164" t="e">
        <f t="shared" ref="CB19:CB28" si="106">CA19/BZ19</f>
        <v>#DIV/0!</v>
      </c>
      <c r="CC19" s="171">
        <f>'約定状況_FX(Execution_FX)'!AR19</f>
        <v>0</v>
      </c>
      <c r="CD19" s="162">
        <f>レート収益_FX_貼付用!P18</f>
        <v>0</v>
      </c>
      <c r="CE19" s="162" t="e">
        <f t="shared" ref="CE19:CE28" si="107">CD19/CC19</f>
        <v>#DIV/0!</v>
      </c>
      <c r="CF19" s="163">
        <f>'約定状況_SC(Execution_SC)'!AR19</f>
        <v>0</v>
      </c>
      <c r="CG19" s="162">
        <f>レート収益_SC_貼付用!P18</f>
        <v>0</v>
      </c>
      <c r="CH19" s="164" t="e">
        <f t="shared" ref="CH19:CH28" si="108">CG19/CF19</f>
        <v>#DIV/0!</v>
      </c>
      <c r="CI19" s="171">
        <f>'約定状況_FX(Execution_FX)'!AU19</f>
        <v>0</v>
      </c>
      <c r="CJ19" s="162">
        <f>レート収益_FX_貼付用!Q18</f>
        <v>0</v>
      </c>
      <c r="CK19" s="162" t="e">
        <f t="shared" ref="CK19:CK28" si="109">CJ19/CI19</f>
        <v>#DIV/0!</v>
      </c>
      <c r="CL19" s="163">
        <f>'約定状況_SC(Execution_SC)'!AU19</f>
        <v>0</v>
      </c>
      <c r="CM19" s="162">
        <f>レート収益_SC_貼付用!Q18</f>
        <v>0</v>
      </c>
      <c r="CN19" s="164" t="e">
        <f t="shared" ref="CN19:CN28" si="110">CM19/CL19</f>
        <v>#DIV/0!</v>
      </c>
      <c r="CO19" s="171">
        <f>'約定状況_FX(Execution_FX)'!AX19</f>
        <v>0</v>
      </c>
      <c r="CP19" s="162">
        <f>レート収益_FX_貼付用!R18</f>
        <v>0</v>
      </c>
      <c r="CQ19" s="162" t="e">
        <f t="shared" ref="CQ19:CQ28" si="111">CP19/CO19</f>
        <v>#DIV/0!</v>
      </c>
      <c r="CR19" s="163">
        <f>'約定状況_SC(Execution_SC)'!AX19</f>
        <v>0</v>
      </c>
      <c r="CS19" s="162">
        <f>レート収益_SC_貼付用!R18</f>
        <v>0</v>
      </c>
      <c r="CT19" s="164" t="e">
        <f t="shared" ref="CT19:CT28" si="112">CS19/CR19</f>
        <v>#DIV/0!</v>
      </c>
      <c r="CU19" s="171">
        <f>'約定状況_FX(Execution_FX)'!BA19</f>
        <v>0</v>
      </c>
      <c r="CV19" s="162">
        <f>レート収益_FX_貼付用!S18</f>
        <v>0</v>
      </c>
      <c r="CW19" s="162" t="e">
        <f t="shared" ref="CW19:CW28" si="113">CV19/CU19</f>
        <v>#DIV/0!</v>
      </c>
      <c r="CX19" s="163">
        <f>'約定状況_SC(Execution_SC)'!BA19</f>
        <v>0</v>
      </c>
      <c r="CY19" s="162">
        <f>レート収益_SC_貼付用!S18</f>
        <v>0</v>
      </c>
      <c r="CZ19" s="164"/>
      <c r="DA19" s="171">
        <f>'約定状況_FX(Execution_FX)'!BD19</f>
        <v>0</v>
      </c>
      <c r="DB19" s="162">
        <f>レート収益_FX_貼付用!T18</f>
        <v>0</v>
      </c>
      <c r="DC19" s="162" t="e">
        <f t="shared" ref="DC19:DC28" si="114">DB19/DA19</f>
        <v>#DIV/0!</v>
      </c>
      <c r="DD19" s="163">
        <f>'約定状況_SC(Execution_SC)'!BD19</f>
        <v>0</v>
      </c>
      <c r="DE19" s="162">
        <f>レート収益_SC_貼付用!T18</f>
        <v>0</v>
      </c>
      <c r="DF19" s="164"/>
      <c r="DG19" s="171">
        <f>'約定状況_FX(Execution_FX)'!BG19</f>
        <v>0</v>
      </c>
      <c r="DH19" s="162">
        <f>レート収益_FX_貼付用!U18</f>
        <v>0</v>
      </c>
      <c r="DI19" s="162" t="e">
        <f t="shared" ref="DI19:DI28" si="115">DH19/DG19</f>
        <v>#DIV/0!</v>
      </c>
      <c r="DJ19" s="163">
        <f>'約定状況_SC(Execution_SC)'!BG19</f>
        <v>0</v>
      </c>
      <c r="DK19" s="162">
        <f>レート収益_SC_貼付用!U18</f>
        <v>0</v>
      </c>
      <c r="DL19" s="164" t="e">
        <f t="shared" ref="DL19:DL28" si="116">DK19/DJ19</f>
        <v>#DIV/0!</v>
      </c>
      <c r="DM19" s="171">
        <f>'約定状況_FX(Execution_FX)'!BJ19</f>
        <v>0</v>
      </c>
      <c r="DN19" s="162">
        <f>レート収益_FX_貼付用!V18</f>
        <v>0</v>
      </c>
      <c r="DO19" s="162" t="e">
        <f t="shared" ref="DO19:DO28" si="117">DN19/DM19</f>
        <v>#DIV/0!</v>
      </c>
      <c r="DP19" s="163">
        <f>'約定状況_SC(Execution_SC)'!BJ19</f>
        <v>0</v>
      </c>
      <c r="DQ19" s="162">
        <f>レート収益_SC_貼付用!V18</f>
        <v>0</v>
      </c>
      <c r="DR19" s="164" t="e">
        <f t="shared" ref="DR19:DR28" si="118">DQ19/DP19</f>
        <v>#DIV/0!</v>
      </c>
      <c r="DS19" s="171">
        <f>'約定状況_FX(Execution_FX)'!BK19</f>
        <v>0</v>
      </c>
      <c r="DT19" s="162">
        <f>レート収益_FX_貼付用!W18</f>
        <v>0</v>
      </c>
      <c r="DU19" s="162" t="e">
        <f t="shared" ref="DU19:DU28" si="119">DT19/DS19</f>
        <v>#DIV/0!</v>
      </c>
      <c r="DV19" s="163">
        <f>'約定状況_SC(Execution_SC)'!BK19</f>
        <v>0</v>
      </c>
      <c r="DW19" s="162">
        <f>レート収益_SC_貼付用!W18</f>
        <v>0</v>
      </c>
      <c r="DX19" s="164" t="e">
        <f t="shared" ref="DX19:DX28" si="120">DW19/DV19</f>
        <v>#DIV/0!</v>
      </c>
    </row>
    <row r="20" spans="1:128">
      <c r="A20" s="156">
        <f t="shared" si="40"/>
        <v>15</v>
      </c>
      <c r="B20" s="110" t="n">
        <f>'実績表 (Business results)'!B20</f>
        <v>43425.0</v>
      </c>
      <c r="C20" s="161">
        <f>'約定状況_FX(Execution_FX)'!E20</f>
        <v>0</v>
      </c>
      <c r="D20" s="162">
        <f>レート収益_FX_貼付用!C19</f>
        <v>0</v>
      </c>
      <c r="E20" s="162" t="e">
        <f t="shared" si="81"/>
        <v>#DIV/0!</v>
      </c>
      <c r="F20" s="163">
        <f>'約定状況_SC(Execution_SC)'!E20</f>
        <v>0</v>
      </c>
      <c r="G20" s="162">
        <f>レート収益_SC_貼付用!C19</f>
        <v>0</v>
      </c>
      <c r="H20" s="164" t="e">
        <f t="shared" si="82"/>
        <v>#DIV/0!</v>
      </c>
      <c r="I20" s="171">
        <f>'約定状況_FX(Execution_FX)'!H20</f>
        <v>0</v>
      </c>
      <c r="J20" s="162">
        <f>レート収益_FX_貼付用!D19</f>
        <v>0</v>
      </c>
      <c r="K20" s="162" t="e">
        <f t="shared" si="83"/>
        <v>#DIV/0!</v>
      </c>
      <c r="L20" s="163">
        <f>'約定状況_SC(Execution_SC)'!H20</f>
        <v>0</v>
      </c>
      <c r="M20" s="162">
        <f>レート収益_SC_貼付用!D19</f>
        <v>0</v>
      </c>
      <c r="N20" s="164" t="e">
        <f t="shared" si="84"/>
        <v>#DIV/0!</v>
      </c>
      <c r="O20" s="171">
        <f>'約定状況_FX(Execution_FX)'!K20</f>
        <v>0</v>
      </c>
      <c r="P20" s="162">
        <f>レート収益_FX_貼付用!E19</f>
        <v>0</v>
      </c>
      <c r="Q20" s="162" t="e">
        <f t="shared" si="85"/>
        <v>#DIV/0!</v>
      </c>
      <c r="R20" s="163">
        <f>'約定状況_SC(Execution_SC)'!K20</f>
        <v>0</v>
      </c>
      <c r="S20" s="162">
        <f>レート収益_SC_貼付用!E19</f>
        <v>0</v>
      </c>
      <c r="T20" s="164" t="e">
        <f t="shared" si="86"/>
        <v>#DIV/0!</v>
      </c>
      <c r="U20" s="171">
        <f>'約定状況_FX(Execution_FX)'!N20</f>
        <v>0</v>
      </c>
      <c r="V20" s="162">
        <f>レート収益_FX_貼付用!F19</f>
        <v>0</v>
      </c>
      <c r="W20" s="162" t="e">
        <f t="shared" si="87"/>
        <v>#DIV/0!</v>
      </c>
      <c r="X20" s="163">
        <f>'約定状況_SC(Execution_SC)'!N20</f>
        <v>0</v>
      </c>
      <c r="Y20" s="162">
        <f>レート収益_SC_貼付用!F19</f>
        <v>0</v>
      </c>
      <c r="Z20" s="164" t="e">
        <f t="shared" si="88"/>
        <v>#DIV/0!</v>
      </c>
      <c r="AA20" s="171">
        <f>'約定状況_FX(Execution_FX)'!Q20</f>
        <v>0</v>
      </c>
      <c r="AB20" s="162">
        <f>レート収益_FX_貼付用!G19</f>
        <v>0</v>
      </c>
      <c r="AC20" s="162" t="e">
        <f t="shared" si="89"/>
        <v>#DIV/0!</v>
      </c>
      <c r="AD20" s="163">
        <f>'約定状況_SC(Execution_SC)'!Q20</f>
        <v>0</v>
      </c>
      <c r="AE20" s="162">
        <f>レート収益_SC_貼付用!G19</f>
        <v>0</v>
      </c>
      <c r="AF20" s="164" t="e">
        <f t="shared" si="90"/>
        <v>#DIV/0!</v>
      </c>
      <c r="AG20" s="171">
        <f>'約定状況_FX(Execution_FX)'!T20</f>
        <v>0</v>
      </c>
      <c r="AH20" s="162">
        <f>レート収益_FX_貼付用!H19</f>
        <v>0</v>
      </c>
      <c r="AI20" s="162" t="e">
        <f t="shared" si="91"/>
        <v>#DIV/0!</v>
      </c>
      <c r="AJ20" s="163">
        <f>'約定状況_SC(Execution_SC)'!T20</f>
        <v>0</v>
      </c>
      <c r="AK20" s="162">
        <f>レート収益_SC_貼付用!H19</f>
        <v>0</v>
      </c>
      <c r="AL20" s="164" t="e">
        <f t="shared" si="92"/>
        <v>#DIV/0!</v>
      </c>
      <c r="AM20" s="171">
        <f>'約定状況_FX(Execution_FX)'!W20</f>
        <v>0</v>
      </c>
      <c r="AN20" s="162">
        <f>レート収益_FX_貼付用!I19</f>
        <v>0</v>
      </c>
      <c r="AO20" s="162" t="e">
        <f t="shared" si="93"/>
        <v>#DIV/0!</v>
      </c>
      <c r="AP20" s="163">
        <f>'約定状況_SC(Execution_SC)'!W20</f>
        <v>0</v>
      </c>
      <c r="AQ20" s="162">
        <f>レート収益_SC_貼付用!I19</f>
        <v>0</v>
      </c>
      <c r="AR20" s="164" t="e">
        <f t="shared" si="94"/>
        <v>#DIV/0!</v>
      </c>
      <c r="AS20" s="171">
        <f>'約定状況_FX(Execution_FX)'!Z20</f>
        <v>0</v>
      </c>
      <c r="AT20" s="162">
        <f>レート収益_FX_貼付用!J19</f>
        <v>0</v>
      </c>
      <c r="AU20" s="162" t="e">
        <f t="shared" si="95"/>
        <v>#DIV/0!</v>
      </c>
      <c r="AV20" s="163">
        <f>'約定状況_SC(Execution_SC)'!Z20</f>
        <v>0</v>
      </c>
      <c r="AW20" s="162">
        <f>レート収益_SC_貼付用!J19</f>
        <v>0</v>
      </c>
      <c r="AX20" s="164" t="e">
        <f t="shared" si="96"/>
        <v>#DIV/0!</v>
      </c>
      <c r="AY20" s="171">
        <f>'約定状況_FX(Execution_FX)'!AC20</f>
        <v>0</v>
      </c>
      <c r="AZ20" s="162">
        <f>レート収益_FX_貼付用!K19</f>
        <v>0</v>
      </c>
      <c r="BA20" s="162" t="e">
        <f t="shared" si="97"/>
        <v>#DIV/0!</v>
      </c>
      <c r="BB20" s="163">
        <f>'約定状況_SC(Execution_SC)'!AC20</f>
        <v>0</v>
      </c>
      <c r="BC20" s="162">
        <f>レート収益_SC_貼付用!K19</f>
        <v>0</v>
      </c>
      <c r="BD20" s="164" t="e">
        <f t="shared" si="98"/>
        <v>#DIV/0!</v>
      </c>
      <c r="BE20" s="171">
        <f>'約定状況_FX(Execution_FX)'!AF20</f>
        <v>0</v>
      </c>
      <c r="BF20" s="162">
        <f>レート収益_FX_貼付用!L19</f>
        <v>0</v>
      </c>
      <c r="BG20" s="162" t="e">
        <f t="shared" si="99"/>
        <v>#DIV/0!</v>
      </c>
      <c r="BH20" s="163">
        <f>'約定状況_SC(Execution_SC)'!AF20</f>
        <v>0</v>
      </c>
      <c r="BI20" s="162">
        <f>レート収益_SC_貼付用!L19</f>
        <v>0</v>
      </c>
      <c r="BJ20" s="164" t="e">
        <f t="shared" si="100"/>
        <v>#DIV/0!</v>
      </c>
      <c r="BK20" s="171">
        <f>'約定状況_FX(Execution_FX)'!AI20</f>
        <v>0</v>
      </c>
      <c r="BL20" s="162">
        <f>レート収益_FX_貼付用!M19</f>
        <v>0</v>
      </c>
      <c r="BM20" s="162" t="e">
        <f t="shared" si="101"/>
        <v>#DIV/0!</v>
      </c>
      <c r="BN20" s="163">
        <f>'約定状況_SC(Execution_SC)'!AI20</f>
        <v>0</v>
      </c>
      <c r="BO20" s="162">
        <f>レート収益_SC_貼付用!M19</f>
        <v>0</v>
      </c>
      <c r="BP20" s="164" t="e">
        <f t="shared" si="102"/>
        <v>#DIV/0!</v>
      </c>
      <c r="BQ20" s="171">
        <f>'約定状況_FX(Execution_FX)'!AL20</f>
        <v>0</v>
      </c>
      <c r="BR20" s="162">
        <f>レート収益_FX_貼付用!N19</f>
        <v>0</v>
      </c>
      <c r="BS20" s="162" t="e">
        <f t="shared" si="103"/>
        <v>#DIV/0!</v>
      </c>
      <c r="BT20" s="163">
        <f>'約定状況_SC(Execution_SC)'!AL20</f>
        <v>0</v>
      </c>
      <c r="BU20" s="162">
        <f>レート収益_SC_貼付用!N19</f>
        <v>0</v>
      </c>
      <c r="BV20" s="164" t="e">
        <f t="shared" si="104"/>
        <v>#DIV/0!</v>
      </c>
      <c r="BW20" s="171">
        <f>'約定状況_FX(Execution_FX)'!AO20</f>
        <v>0</v>
      </c>
      <c r="BX20" s="162">
        <f>レート収益_FX_貼付用!O19</f>
        <v>0</v>
      </c>
      <c r="BY20" s="162" t="e">
        <f t="shared" si="105"/>
        <v>#DIV/0!</v>
      </c>
      <c r="BZ20" s="163">
        <f>'約定状況_SC(Execution_SC)'!AO20</f>
        <v>0</v>
      </c>
      <c r="CA20" s="162">
        <f>レート収益_SC_貼付用!O19</f>
        <v>0</v>
      </c>
      <c r="CB20" s="164" t="e">
        <f t="shared" si="106"/>
        <v>#DIV/0!</v>
      </c>
      <c r="CC20" s="171">
        <f>'約定状況_FX(Execution_FX)'!AR20</f>
        <v>0</v>
      </c>
      <c r="CD20" s="162">
        <f>レート収益_FX_貼付用!P19</f>
        <v>0</v>
      </c>
      <c r="CE20" s="162" t="e">
        <f t="shared" si="107"/>
        <v>#DIV/0!</v>
      </c>
      <c r="CF20" s="163">
        <f>'約定状況_SC(Execution_SC)'!AR20</f>
        <v>0</v>
      </c>
      <c r="CG20" s="162">
        <f>レート収益_SC_貼付用!P19</f>
        <v>0</v>
      </c>
      <c r="CH20" s="164" t="e">
        <f t="shared" si="108"/>
        <v>#DIV/0!</v>
      </c>
      <c r="CI20" s="171">
        <f>'約定状況_FX(Execution_FX)'!AU20</f>
        <v>0</v>
      </c>
      <c r="CJ20" s="162">
        <f>レート収益_FX_貼付用!Q19</f>
        <v>0</v>
      </c>
      <c r="CK20" s="162" t="e">
        <f t="shared" si="109"/>
        <v>#DIV/0!</v>
      </c>
      <c r="CL20" s="163">
        <f>'約定状況_SC(Execution_SC)'!AU20</f>
        <v>0</v>
      </c>
      <c r="CM20" s="162">
        <f>レート収益_SC_貼付用!Q19</f>
        <v>0</v>
      </c>
      <c r="CN20" s="164" t="e">
        <f t="shared" si="110"/>
        <v>#DIV/0!</v>
      </c>
      <c r="CO20" s="171">
        <f>'約定状況_FX(Execution_FX)'!AX20</f>
        <v>0</v>
      </c>
      <c r="CP20" s="162">
        <f>レート収益_FX_貼付用!R19</f>
        <v>0</v>
      </c>
      <c r="CQ20" s="162" t="e">
        <f t="shared" si="111"/>
        <v>#DIV/0!</v>
      </c>
      <c r="CR20" s="163">
        <f>'約定状況_SC(Execution_SC)'!AX20</f>
        <v>0</v>
      </c>
      <c r="CS20" s="162">
        <f>レート収益_SC_貼付用!R19</f>
        <v>0</v>
      </c>
      <c r="CT20" s="164" t="e">
        <f t="shared" si="112"/>
        <v>#DIV/0!</v>
      </c>
      <c r="CU20" s="171">
        <f>'約定状況_FX(Execution_FX)'!BA20</f>
        <v>0</v>
      </c>
      <c r="CV20" s="162">
        <f>レート収益_FX_貼付用!S19</f>
        <v>0</v>
      </c>
      <c r="CW20" s="162" t="e">
        <f t="shared" si="113"/>
        <v>#DIV/0!</v>
      </c>
      <c r="CX20" s="163">
        <f>'約定状況_SC(Execution_SC)'!BA20</f>
        <v>0</v>
      </c>
      <c r="CY20" s="162">
        <f>レート収益_SC_貼付用!S19</f>
        <v>0</v>
      </c>
      <c r="CZ20" s="164"/>
      <c r="DA20" s="171">
        <f>'約定状況_FX(Execution_FX)'!BD20</f>
        <v>0</v>
      </c>
      <c r="DB20" s="162">
        <f>レート収益_FX_貼付用!T19</f>
        <v>0</v>
      </c>
      <c r="DC20" s="162" t="e">
        <f t="shared" si="114"/>
        <v>#DIV/0!</v>
      </c>
      <c r="DD20" s="163">
        <f>'約定状況_SC(Execution_SC)'!BD20</f>
        <v>0</v>
      </c>
      <c r="DE20" s="162">
        <f>レート収益_SC_貼付用!T19</f>
        <v>0</v>
      </c>
      <c r="DF20" s="164"/>
      <c r="DG20" s="171">
        <f>'約定状況_FX(Execution_FX)'!BG20</f>
        <v>0</v>
      </c>
      <c r="DH20" s="162">
        <f>レート収益_FX_貼付用!U19</f>
        <v>0</v>
      </c>
      <c r="DI20" s="162" t="e">
        <f t="shared" si="115"/>
        <v>#DIV/0!</v>
      </c>
      <c r="DJ20" s="163">
        <f>'約定状況_SC(Execution_SC)'!BG20</f>
        <v>0</v>
      </c>
      <c r="DK20" s="162">
        <f>レート収益_SC_貼付用!U19</f>
        <v>0</v>
      </c>
      <c r="DL20" s="164" t="e">
        <f t="shared" si="116"/>
        <v>#DIV/0!</v>
      </c>
      <c r="DM20" s="171">
        <f>'約定状況_FX(Execution_FX)'!BJ20</f>
        <v>0</v>
      </c>
      <c r="DN20" s="162">
        <f>レート収益_FX_貼付用!V19</f>
        <v>0</v>
      </c>
      <c r="DO20" s="162" t="e">
        <f t="shared" si="117"/>
        <v>#DIV/0!</v>
      </c>
      <c r="DP20" s="163">
        <f>'約定状況_SC(Execution_SC)'!BJ20</f>
        <v>0</v>
      </c>
      <c r="DQ20" s="162">
        <f>レート収益_SC_貼付用!V19</f>
        <v>0</v>
      </c>
      <c r="DR20" s="164" t="e">
        <f t="shared" si="118"/>
        <v>#DIV/0!</v>
      </c>
      <c r="DS20" s="171">
        <f>'約定状況_FX(Execution_FX)'!BK20</f>
        <v>0</v>
      </c>
      <c r="DT20" s="162">
        <f>レート収益_FX_貼付用!W19</f>
        <v>0</v>
      </c>
      <c r="DU20" s="162" t="e">
        <f t="shared" si="119"/>
        <v>#DIV/0!</v>
      </c>
      <c r="DV20" s="163">
        <f>'約定状況_SC(Execution_SC)'!BK20</f>
        <v>0</v>
      </c>
      <c r="DW20" s="162">
        <f>レート収益_SC_貼付用!W19</f>
        <v>0</v>
      </c>
      <c r="DX20" s="164" t="e">
        <f t="shared" si="120"/>
        <v>#DIV/0!</v>
      </c>
    </row>
    <row r="21" spans="1:128">
      <c r="A21" s="156">
        <f t="shared" si="40"/>
        <v>16</v>
      </c>
      <c r="B21" s="110" t="n">
        <f>'実績表 (Business results)'!B21</f>
        <v>43426.0</v>
      </c>
      <c r="C21" s="161">
        <f>'約定状況_FX(Execution_FX)'!E21</f>
        <v>0</v>
      </c>
      <c r="D21" s="162">
        <f>レート収益_FX_貼付用!C20</f>
        <v>0</v>
      </c>
      <c r="E21" s="162" t="e">
        <f t="shared" si="81"/>
        <v>#DIV/0!</v>
      </c>
      <c r="F21" s="163">
        <f>'約定状況_SC(Execution_SC)'!E21</f>
        <v>0</v>
      </c>
      <c r="G21" s="162">
        <f>レート収益_SC_貼付用!C20</f>
        <v>0</v>
      </c>
      <c r="H21" s="164" t="e">
        <f t="shared" si="82"/>
        <v>#DIV/0!</v>
      </c>
      <c r="I21" s="171">
        <f>'約定状況_FX(Execution_FX)'!H21</f>
        <v>0</v>
      </c>
      <c r="J21" s="162">
        <f>レート収益_FX_貼付用!D20</f>
        <v>0</v>
      </c>
      <c r="K21" s="162" t="e">
        <f t="shared" si="83"/>
        <v>#DIV/0!</v>
      </c>
      <c r="L21" s="163">
        <f>'約定状況_SC(Execution_SC)'!H21</f>
        <v>0</v>
      </c>
      <c r="M21" s="162">
        <f>レート収益_SC_貼付用!D20</f>
        <v>0</v>
      </c>
      <c r="N21" s="164" t="e">
        <f t="shared" si="84"/>
        <v>#DIV/0!</v>
      </c>
      <c r="O21" s="171">
        <f>'約定状況_FX(Execution_FX)'!K21</f>
        <v>0</v>
      </c>
      <c r="P21" s="162">
        <f>レート収益_FX_貼付用!E20</f>
        <v>0</v>
      </c>
      <c r="Q21" s="162" t="e">
        <f t="shared" si="85"/>
        <v>#DIV/0!</v>
      </c>
      <c r="R21" s="163">
        <f>'約定状況_SC(Execution_SC)'!K21</f>
        <v>0</v>
      </c>
      <c r="S21" s="162">
        <f>レート収益_SC_貼付用!E20</f>
        <v>0</v>
      </c>
      <c r="T21" s="164" t="e">
        <f t="shared" si="86"/>
        <v>#DIV/0!</v>
      </c>
      <c r="U21" s="171">
        <f>'約定状況_FX(Execution_FX)'!N21</f>
        <v>0</v>
      </c>
      <c r="V21" s="162">
        <f>レート収益_FX_貼付用!F20</f>
        <v>0</v>
      </c>
      <c r="W21" s="162" t="e">
        <f t="shared" si="87"/>
        <v>#DIV/0!</v>
      </c>
      <c r="X21" s="163">
        <f>'約定状況_SC(Execution_SC)'!N21</f>
        <v>0</v>
      </c>
      <c r="Y21" s="162">
        <f>レート収益_SC_貼付用!F20</f>
        <v>0</v>
      </c>
      <c r="Z21" s="164" t="e">
        <f t="shared" si="88"/>
        <v>#DIV/0!</v>
      </c>
      <c r="AA21" s="171">
        <f>'約定状況_FX(Execution_FX)'!Q21</f>
        <v>0</v>
      </c>
      <c r="AB21" s="162">
        <f>レート収益_FX_貼付用!G20</f>
        <v>0</v>
      </c>
      <c r="AC21" s="162" t="e">
        <f t="shared" si="89"/>
        <v>#DIV/0!</v>
      </c>
      <c r="AD21" s="163">
        <f>'約定状況_SC(Execution_SC)'!Q21</f>
        <v>0</v>
      </c>
      <c r="AE21" s="162">
        <f>レート収益_SC_貼付用!G20</f>
        <v>0</v>
      </c>
      <c r="AF21" s="164" t="e">
        <f t="shared" si="90"/>
        <v>#DIV/0!</v>
      </c>
      <c r="AG21" s="171">
        <f>'約定状況_FX(Execution_FX)'!T21</f>
        <v>0</v>
      </c>
      <c r="AH21" s="162">
        <f>レート収益_FX_貼付用!H20</f>
        <v>0</v>
      </c>
      <c r="AI21" s="162" t="e">
        <f t="shared" si="91"/>
        <v>#DIV/0!</v>
      </c>
      <c r="AJ21" s="163">
        <f>'約定状況_SC(Execution_SC)'!T21</f>
        <v>0</v>
      </c>
      <c r="AK21" s="162">
        <f>レート収益_SC_貼付用!H20</f>
        <v>0</v>
      </c>
      <c r="AL21" s="164" t="e">
        <f t="shared" si="92"/>
        <v>#DIV/0!</v>
      </c>
      <c r="AM21" s="171">
        <f>'約定状況_FX(Execution_FX)'!W21</f>
        <v>0</v>
      </c>
      <c r="AN21" s="162">
        <f>レート収益_FX_貼付用!I20</f>
        <v>0</v>
      </c>
      <c r="AO21" s="162" t="e">
        <f t="shared" si="93"/>
        <v>#DIV/0!</v>
      </c>
      <c r="AP21" s="163">
        <f>'約定状況_SC(Execution_SC)'!W21</f>
        <v>0</v>
      </c>
      <c r="AQ21" s="162">
        <f>レート収益_SC_貼付用!I20</f>
        <v>0</v>
      </c>
      <c r="AR21" s="164" t="e">
        <f t="shared" si="94"/>
        <v>#DIV/0!</v>
      </c>
      <c r="AS21" s="171">
        <f>'約定状況_FX(Execution_FX)'!Z21</f>
        <v>0</v>
      </c>
      <c r="AT21" s="162">
        <f>レート収益_FX_貼付用!J20</f>
        <v>0</v>
      </c>
      <c r="AU21" s="162" t="e">
        <f t="shared" si="95"/>
        <v>#DIV/0!</v>
      </c>
      <c r="AV21" s="163">
        <f>'約定状況_SC(Execution_SC)'!Z21</f>
        <v>0</v>
      </c>
      <c r="AW21" s="162">
        <f>レート収益_SC_貼付用!J20</f>
        <v>0</v>
      </c>
      <c r="AX21" s="164" t="e">
        <f t="shared" si="96"/>
        <v>#DIV/0!</v>
      </c>
      <c r="AY21" s="171">
        <f>'約定状況_FX(Execution_FX)'!AC21</f>
        <v>0</v>
      </c>
      <c r="AZ21" s="162">
        <f>レート収益_FX_貼付用!K20</f>
        <v>0</v>
      </c>
      <c r="BA21" s="162" t="e">
        <f t="shared" si="97"/>
        <v>#DIV/0!</v>
      </c>
      <c r="BB21" s="163">
        <f>'約定状況_SC(Execution_SC)'!AC21</f>
        <v>0</v>
      </c>
      <c r="BC21" s="162">
        <f>レート収益_SC_貼付用!K20</f>
        <v>0</v>
      </c>
      <c r="BD21" s="164" t="e">
        <f t="shared" si="98"/>
        <v>#DIV/0!</v>
      </c>
      <c r="BE21" s="171">
        <f>'約定状況_FX(Execution_FX)'!AF21</f>
        <v>0</v>
      </c>
      <c r="BF21" s="162">
        <f>レート収益_FX_貼付用!L20</f>
        <v>0</v>
      </c>
      <c r="BG21" s="162" t="e">
        <f t="shared" si="99"/>
        <v>#DIV/0!</v>
      </c>
      <c r="BH21" s="163">
        <f>'約定状況_SC(Execution_SC)'!AF21</f>
        <v>0</v>
      </c>
      <c r="BI21" s="162">
        <f>レート収益_SC_貼付用!L20</f>
        <v>0</v>
      </c>
      <c r="BJ21" s="164" t="e">
        <f t="shared" si="100"/>
        <v>#DIV/0!</v>
      </c>
      <c r="BK21" s="171">
        <f>'約定状況_FX(Execution_FX)'!AI21</f>
        <v>0</v>
      </c>
      <c r="BL21" s="162">
        <f>レート収益_FX_貼付用!M20</f>
        <v>0</v>
      </c>
      <c r="BM21" s="162" t="e">
        <f t="shared" si="101"/>
        <v>#DIV/0!</v>
      </c>
      <c r="BN21" s="163">
        <f>'約定状況_SC(Execution_SC)'!AI21</f>
        <v>0</v>
      </c>
      <c r="BO21" s="162">
        <f>レート収益_SC_貼付用!M20</f>
        <v>0</v>
      </c>
      <c r="BP21" s="164" t="e">
        <f t="shared" si="102"/>
        <v>#DIV/0!</v>
      </c>
      <c r="BQ21" s="171">
        <f>'約定状況_FX(Execution_FX)'!AL21</f>
        <v>0</v>
      </c>
      <c r="BR21" s="162">
        <f>レート収益_FX_貼付用!N20</f>
        <v>0</v>
      </c>
      <c r="BS21" s="162" t="e">
        <f t="shared" si="103"/>
        <v>#DIV/0!</v>
      </c>
      <c r="BT21" s="163">
        <f>'約定状況_SC(Execution_SC)'!AL21</f>
        <v>0</v>
      </c>
      <c r="BU21" s="162">
        <f>レート収益_SC_貼付用!N20</f>
        <v>0</v>
      </c>
      <c r="BV21" s="164" t="e">
        <f t="shared" si="104"/>
        <v>#DIV/0!</v>
      </c>
      <c r="BW21" s="171">
        <f>'約定状況_FX(Execution_FX)'!AO21</f>
        <v>0</v>
      </c>
      <c r="BX21" s="162">
        <f>レート収益_FX_貼付用!O20</f>
        <v>0</v>
      </c>
      <c r="BY21" s="162" t="e">
        <f t="shared" si="105"/>
        <v>#DIV/0!</v>
      </c>
      <c r="BZ21" s="163">
        <f>'約定状況_SC(Execution_SC)'!AO21</f>
        <v>0</v>
      </c>
      <c r="CA21" s="162">
        <f>レート収益_SC_貼付用!O20</f>
        <v>0</v>
      </c>
      <c r="CB21" s="164" t="e">
        <f t="shared" si="106"/>
        <v>#DIV/0!</v>
      </c>
      <c r="CC21" s="171">
        <f>'約定状況_FX(Execution_FX)'!AR21</f>
        <v>0</v>
      </c>
      <c r="CD21" s="162">
        <f>レート収益_FX_貼付用!P20</f>
        <v>0</v>
      </c>
      <c r="CE21" s="162" t="e">
        <f t="shared" si="107"/>
        <v>#DIV/0!</v>
      </c>
      <c r="CF21" s="163">
        <f>'約定状況_SC(Execution_SC)'!AR21</f>
        <v>0</v>
      </c>
      <c r="CG21" s="162">
        <f>レート収益_SC_貼付用!P20</f>
        <v>0</v>
      </c>
      <c r="CH21" s="164" t="e">
        <f t="shared" si="108"/>
        <v>#DIV/0!</v>
      </c>
      <c r="CI21" s="171">
        <f>'約定状況_FX(Execution_FX)'!AU21</f>
        <v>0</v>
      </c>
      <c r="CJ21" s="162">
        <f>レート収益_FX_貼付用!Q20</f>
        <v>0</v>
      </c>
      <c r="CK21" s="162" t="e">
        <f t="shared" si="109"/>
        <v>#DIV/0!</v>
      </c>
      <c r="CL21" s="163">
        <f>'約定状況_SC(Execution_SC)'!AU21</f>
        <v>0</v>
      </c>
      <c r="CM21" s="162">
        <f>レート収益_SC_貼付用!Q20</f>
        <v>0</v>
      </c>
      <c r="CN21" s="164" t="e">
        <f t="shared" si="110"/>
        <v>#DIV/0!</v>
      </c>
      <c r="CO21" s="171">
        <f>'約定状況_FX(Execution_FX)'!AX21</f>
        <v>0</v>
      </c>
      <c r="CP21" s="162">
        <f>レート収益_FX_貼付用!R20</f>
        <v>0</v>
      </c>
      <c r="CQ21" s="162" t="e">
        <f t="shared" si="111"/>
        <v>#DIV/0!</v>
      </c>
      <c r="CR21" s="163">
        <f>'約定状況_SC(Execution_SC)'!AX21</f>
        <v>0</v>
      </c>
      <c r="CS21" s="162">
        <f>レート収益_SC_貼付用!R20</f>
        <v>0</v>
      </c>
      <c r="CT21" s="164" t="e">
        <f t="shared" si="112"/>
        <v>#DIV/0!</v>
      </c>
      <c r="CU21" s="171">
        <f>'約定状況_FX(Execution_FX)'!BA21</f>
        <v>0</v>
      </c>
      <c r="CV21" s="162">
        <f>レート収益_FX_貼付用!S20</f>
        <v>0</v>
      </c>
      <c r="CW21" s="162" t="e">
        <f t="shared" si="113"/>
        <v>#DIV/0!</v>
      </c>
      <c r="CX21" s="163">
        <f>'約定状況_SC(Execution_SC)'!BA21</f>
        <v>0</v>
      </c>
      <c r="CY21" s="162">
        <f>レート収益_SC_貼付用!S20</f>
        <v>0</v>
      </c>
      <c r="CZ21" s="164"/>
      <c r="DA21" s="171">
        <f>'約定状況_FX(Execution_FX)'!BD21</f>
        <v>0</v>
      </c>
      <c r="DB21" s="162">
        <f>レート収益_FX_貼付用!T20</f>
        <v>0</v>
      </c>
      <c r="DC21" s="162" t="e">
        <f t="shared" si="114"/>
        <v>#DIV/0!</v>
      </c>
      <c r="DD21" s="163">
        <f>'約定状況_SC(Execution_SC)'!BD21</f>
        <v>0</v>
      </c>
      <c r="DE21" s="162">
        <f>レート収益_SC_貼付用!T20</f>
        <v>0</v>
      </c>
      <c r="DF21" s="164"/>
      <c r="DG21" s="171">
        <f>'約定状況_FX(Execution_FX)'!BG21</f>
        <v>0</v>
      </c>
      <c r="DH21" s="162">
        <f>レート収益_FX_貼付用!U20</f>
        <v>0</v>
      </c>
      <c r="DI21" s="162" t="e">
        <f t="shared" si="115"/>
        <v>#DIV/0!</v>
      </c>
      <c r="DJ21" s="163">
        <f>'約定状況_SC(Execution_SC)'!BG21</f>
        <v>0</v>
      </c>
      <c r="DK21" s="162">
        <f>レート収益_SC_貼付用!U20</f>
        <v>0</v>
      </c>
      <c r="DL21" s="164" t="e">
        <f t="shared" si="116"/>
        <v>#DIV/0!</v>
      </c>
      <c r="DM21" s="171">
        <f>'約定状況_FX(Execution_FX)'!BJ21</f>
        <v>0</v>
      </c>
      <c r="DN21" s="162">
        <f>レート収益_FX_貼付用!V20</f>
        <v>0</v>
      </c>
      <c r="DO21" s="162" t="e">
        <f t="shared" si="117"/>
        <v>#DIV/0!</v>
      </c>
      <c r="DP21" s="163">
        <f>'約定状況_SC(Execution_SC)'!BJ21</f>
        <v>0</v>
      </c>
      <c r="DQ21" s="162">
        <f>レート収益_SC_貼付用!V20</f>
        <v>0</v>
      </c>
      <c r="DR21" s="164" t="e">
        <f t="shared" si="118"/>
        <v>#DIV/0!</v>
      </c>
      <c r="DS21" s="171">
        <f>'約定状況_FX(Execution_FX)'!BK21</f>
        <v>0</v>
      </c>
      <c r="DT21" s="162">
        <f>レート収益_FX_貼付用!W20</f>
        <v>0</v>
      </c>
      <c r="DU21" s="162" t="e">
        <f t="shared" si="119"/>
        <v>#DIV/0!</v>
      </c>
      <c r="DV21" s="163">
        <f>'約定状況_SC(Execution_SC)'!BK21</f>
        <v>0</v>
      </c>
      <c r="DW21" s="162">
        <f>レート収益_SC_貼付用!W20</f>
        <v>0</v>
      </c>
      <c r="DX21" s="164" t="e">
        <f t="shared" si="120"/>
        <v>#DIV/0!</v>
      </c>
    </row>
    <row r="22" spans="1:128">
      <c r="A22" s="156">
        <f t="shared" si="40"/>
        <v>17</v>
      </c>
      <c r="B22" s="110" t="n">
        <f>'実績表 (Business results)'!B22</f>
        <v>43427.0</v>
      </c>
      <c r="C22" s="161">
        <f>'約定状況_FX(Execution_FX)'!E22</f>
        <v>0</v>
      </c>
      <c r="D22" s="162">
        <f>レート収益_FX_貼付用!C21</f>
        <v>0</v>
      </c>
      <c r="E22" s="162" t="e">
        <f t="shared" si="81"/>
        <v>#DIV/0!</v>
      </c>
      <c r="F22" s="163">
        <f>'約定状況_SC(Execution_SC)'!E22</f>
        <v>0</v>
      </c>
      <c r="G22" s="162">
        <f>レート収益_SC_貼付用!C21</f>
        <v>0</v>
      </c>
      <c r="H22" s="164" t="e">
        <f t="shared" si="82"/>
        <v>#DIV/0!</v>
      </c>
      <c r="I22" s="171">
        <f>'約定状況_FX(Execution_FX)'!H22</f>
        <v>0</v>
      </c>
      <c r="J22" s="162">
        <f>レート収益_FX_貼付用!D21</f>
        <v>0</v>
      </c>
      <c r="K22" s="162" t="e">
        <f t="shared" si="83"/>
        <v>#DIV/0!</v>
      </c>
      <c r="L22" s="163">
        <f>'約定状況_SC(Execution_SC)'!H22</f>
        <v>0</v>
      </c>
      <c r="M22" s="162">
        <f>レート収益_SC_貼付用!D21</f>
        <v>0</v>
      </c>
      <c r="N22" s="164" t="e">
        <f t="shared" si="84"/>
        <v>#DIV/0!</v>
      </c>
      <c r="O22" s="171">
        <f>'約定状況_FX(Execution_FX)'!K22</f>
        <v>0</v>
      </c>
      <c r="P22" s="162">
        <f>レート収益_FX_貼付用!E21</f>
        <v>0</v>
      </c>
      <c r="Q22" s="162" t="e">
        <f t="shared" si="85"/>
        <v>#DIV/0!</v>
      </c>
      <c r="R22" s="163">
        <f>'約定状況_SC(Execution_SC)'!K22</f>
        <v>0</v>
      </c>
      <c r="S22" s="162">
        <f>レート収益_SC_貼付用!E21</f>
        <v>0</v>
      </c>
      <c r="T22" s="164" t="e">
        <f t="shared" si="86"/>
        <v>#DIV/0!</v>
      </c>
      <c r="U22" s="171">
        <f>'約定状況_FX(Execution_FX)'!N22</f>
        <v>0</v>
      </c>
      <c r="V22" s="162">
        <f>レート収益_FX_貼付用!F21</f>
        <v>0</v>
      </c>
      <c r="W22" s="162" t="e">
        <f t="shared" si="87"/>
        <v>#DIV/0!</v>
      </c>
      <c r="X22" s="163">
        <f>'約定状況_SC(Execution_SC)'!N22</f>
        <v>0</v>
      </c>
      <c r="Y22" s="162">
        <f>レート収益_SC_貼付用!F21</f>
        <v>0</v>
      </c>
      <c r="Z22" s="164" t="e">
        <f t="shared" si="88"/>
        <v>#DIV/0!</v>
      </c>
      <c r="AA22" s="171">
        <f>'約定状況_FX(Execution_FX)'!Q22</f>
        <v>0</v>
      </c>
      <c r="AB22" s="162">
        <f>レート収益_FX_貼付用!G21</f>
        <v>0</v>
      </c>
      <c r="AC22" s="162" t="e">
        <f t="shared" si="89"/>
        <v>#DIV/0!</v>
      </c>
      <c r="AD22" s="163">
        <f>'約定状況_SC(Execution_SC)'!Q22</f>
        <v>0</v>
      </c>
      <c r="AE22" s="162">
        <f>レート収益_SC_貼付用!G21</f>
        <v>0</v>
      </c>
      <c r="AF22" s="164" t="e">
        <f t="shared" si="90"/>
        <v>#DIV/0!</v>
      </c>
      <c r="AG22" s="171">
        <f>'約定状況_FX(Execution_FX)'!T22</f>
        <v>0</v>
      </c>
      <c r="AH22" s="162">
        <f>レート収益_FX_貼付用!H21</f>
        <v>0</v>
      </c>
      <c r="AI22" s="162" t="e">
        <f t="shared" si="91"/>
        <v>#DIV/0!</v>
      </c>
      <c r="AJ22" s="163">
        <f>'約定状況_SC(Execution_SC)'!T22</f>
        <v>0</v>
      </c>
      <c r="AK22" s="162">
        <f>レート収益_SC_貼付用!H21</f>
        <v>0</v>
      </c>
      <c r="AL22" s="164" t="e">
        <f t="shared" si="92"/>
        <v>#DIV/0!</v>
      </c>
      <c r="AM22" s="171">
        <f>'約定状況_FX(Execution_FX)'!W22</f>
        <v>0</v>
      </c>
      <c r="AN22" s="162">
        <f>レート収益_FX_貼付用!I21</f>
        <v>0</v>
      </c>
      <c r="AO22" s="162" t="e">
        <f t="shared" si="93"/>
        <v>#DIV/0!</v>
      </c>
      <c r="AP22" s="163">
        <f>'約定状況_SC(Execution_SC)'!W22</f>
        <v>0</v>
      </c>
      <c r="AQ22" s="162">
        <f>レート収益_SC_貼付用!I21</f>
        <v>0</v>
      </c>
      <c r="AR22" s="164" t="e">
        <f t="shared" si="94"/>
        <v>#DIV/0!</v>
      </c>
      <c r="AS22" s="171">
        <f>'約定状況_FX(Execution_FX)'!Z22</f>
        <v>0</v>
      </c>
      <c r="AT22" s="162">
        <f>レート収益_FX_貼付用!J21</f>
        <v>0</v>
      </c>
      <c r="AU22" s="162" t="e">
        <f t="shared" si="95"/>
        <v>#DIV/0!</v>
      </c>
      <c r="AV22" s="163">
        <f>'約定状況_SC(Execution_SC)'!Z22</f>
        <v>0</v>
      </c>
      <c r="AW22" s="162">
        <f>レート収益_SC_貼付用!J21</f>
        <v>0</v>
      </c>
      <c r="AX22" s="164" t="e">
        <f t="shared" si="96"/>
        <v>#DIV/0!</v>
      </c>
      <c r="AY22" s="171">
        <f>'約定状況_FX(Execution_FX)'!AC22</f>
        <v>0</v>
      </c>
      <c r="AZ22" s="162">
        <f>レート収益_FX_貼付用!K21</f>
        <v>0</v>
      </c>
      <c r="BA22" s="162" t="e">
        <f t="shared" si="97"/>
        <v>#DIV/0!</v>
      </c>
      <c r="BB22" s="163">
        <f>'約定状況_SC(Execution_SC)'!AC22</f>
        <v>0</v>
      </c>
      <c r="BC22" s="162">
        <f>レート収益_SC_貼付用!K21</f>
        <v>0</v>
      </c>
      <c r="BD22" s="164" t="e">
        <f t="shared" si="98"/>
        <v>#DIV/0!</v>
      </c>
      <c r="BE22" s="171">
        <f>'約定状況_FX(Execution_FX)'!AF22</f>
        <v>0</v>
      </c>
      <c r="BF22" s="162">
        <f>レート収益_FX_貼付用!L21</f>
        <v>0</v>
      </c>
      <c r="BG22" s="162" t="e">
        <f t="shared" si="99"/>
        <v>#DIV/0!</v>
      </c>
      <c r="BH22" s="163">
        <f>'約定状況_SC(Execution_SC)'!AF22</f>
        <v>0</v>
      </c>
      <c r="BI22" s="162">
        <f>レート収益_SC_貼付用!L21</f>
        <v>0</v>
      </c>
      <c r="BJ22" s="164" t="e">
        <f t="shared" si="100"/>
        <v>#DIV/0!</v>
      </c>
      <c r="BK22" s="171">
        <f>'約定状況_FX(Execution_FX)'!AI22</f>
        <v>0</v>
      </c>
      <c r="BL22" s="162">
        <f>レート収益_FX_貼付用!M21</f>
        <v>0</v>
      </c>
      <c r="BM22" s="162" t="e">
        <f t="shared" si="101"/>
        <v>#DIV/0!</v>
      </c>
      <c r="BN22" s="163">
        <f>'約定状況_SC(Execution_SC)'!AI22</f>
        <v>0</v>
      </c>
      <c r="BO22" s="162">
        <f>レート収益_SC_貼付用!M21</f>
        <v>0</v>
      </c>
      <c r="BP22" s="164" t="e">
        <f t="shared" si="102"/>
        <v>#DIV/0!</v>
      </c>
      <c r="BQ22" s="171">
        <f>'約定状況_FX(Execution_FX)'!AL22</f>
        <v>0</v>
      </c>
      <c r="BR22" s="162">
        <f>レート収益_FX_貼付用!N21</f>
        <v>0</v>
      </c>
      <c r="BS22" s="162" t="e">
        <f t="shared" si="103"/>
        <v>#DIV/0!</v>
      </c>
      <c r="BT22" s="163">
        <f>'約定状況_SC(Execution_SC)'!AL22</f>
        <v>0</v>
      </c>
      <c r="BU22" s="162">
        <f>レート収益_SC_貼付用!N21</f>
        <v>0</v>
      </c>
      <c r="BV22" s="164" t="e">
        <f t="shared" si="104"/>
        <v>#DIV/0!</v>
      </c>
      <c r="BW22" s="171">
        <f>'約定状況_FX(Execution_FX)'!AO22</f>
        <v>0</v>
      </c>
      <c r="BX22" s="162">
        <f>レート収益_FX_貼付用!O21</f>
        <v>0</v>
      </c>
      <c r="BY22" s="162" t="e">
        <f t="shared" si="105"/>
        <v>#DIV/0!</v>
      </c>
      <c r="BZ22" s="163">
        <f>'約定状況_SC(Execution_SC)'!AO22</f>
        <v>0</v>
      </c>
      <c r="CA22" s="162">
        <f>レート収益_SC_貼付用!O21</f>
        <v>0</v>
      </c>
      <c r="CB22" s="164" t="e">
        <f t="shared" si="106"/>
        <v>#DIV/0!</v>
      </c>
      <c r="CC22" s="171">
        <f>'約定状況_FX(Execution_FX)'!AR22</f>
        <v>0</v>
      </c>
      <c r="CD22" s="162">
        <f>レート収益_FX_貼付用!P21</f>
        <v>0</v>
      </c>
      <c r="CE22" s="162" t="e">
        <f t="shared" si="107"/>
        <v>#DIV/0!</v>
      </c>
      <c r="CF22" s="163">
        <f>'約定状況_SC(Execution_SC)'!AR22</f>
        <v>0</v>
      </c>
      <c r="CG22" s="162">
        <f>レート収益_SC_貼付用!P21</f>
        <v>0</v>
      </c>
      <c r="CH22" s="164" t="e">
        <f t="shared" si="108"/>
        <v>#DIV/0!</v>
      </c>
      <c r="CI22" s="171">
        <f>'約定状況_FX(Execution_FX)'!AU22</f>
        <v>0</v>
      </c>
      <c r="CJ22" s="162">
        <f>レート収益_FX_貼付用!Q21</f>
        <v>0</v>
      </c>
      <c r="CK22" s="162" t="e">
        <f t="shared" si="109"/>
        <v>#DIV/0!</v>
      </c>
      <c r="CL22" s="163">
        <f>'約定状況_SC(Execution_SC)'!AU22</f>
        <v>0</v>
      </c>
      <c r="CM22" s="162">
        <f>レート収益_SC_貼付用!Q21</f>
        <v>0</v>
      </c>
      <c r="CN22" s="164" t="e">
        <f t="shared" si="110"/>
        <v>#DIV/0!</v>
      </c>
      <c r="CO22" s="171">
        <f>'約定状況_FX(Execution_FX)'!AX22</f>
        <v>0</v>
      </c>
      <c r="CP22" s="162">
        <f>レート収益_FX_貼付用!R21</f>
        <v>0</v>
      </c>
      <c r="CQ22" s="162" t="e">
        <f t="shared" si="111"/>
        <v>#DIV/0!</v>
      </c>
      <c r="CR22" s="163">
        <f>'約定状況_SC(Execution_SC)'!AX22</f>
        <v>0</v>
      </c>
      <c r="CS22" s="162">
        <f>レート収益_SC_貼付用!R21</f>
        <v>0</v>
      </c>
      <c r="CT22" s="164" t="e">
        <f t="shared" si="112"/>
        <v>#DIV/0!</v>
      </c>
      <c r="CU22" s="171">
        <f>'約定状況_FX(Execution_FX)'!BA22</f>
        <v>0</v>
      </c>
      <c r="CV22" s="162">
        <f>レート収益_FX_貼付用!S21</f>
        <v>0</v>
      </c>
      <c r="CW22" s="162" t="e">
        <f t="shared" si="113"/>
        <v>#DIV/0!</v>
      </c>
      <c r="CX22" s="163">
        <f>'約定状況_SC(Execution_SC)'!BA22</f>
        <v>0</v>
      </c>
      <c r="CY22" s="162">
        <f>レート収益_SC_貼付用!S21</f>
        <v>0</v>
      </c>
      <c r="CZ22" s="164"/>
      <c r="DA22" s="171">
        <f>'約定状況_FX(Execution_FX)'!BD22</f>
        <v>0</v>
      </c>
      <c r="DB22" s="162">
        <f>レート収益_FX_貼付用!T21</f>
        <v>0</v>
      </c>
      <c r="DC22" s="162" t="e">
        <f t="shared" si="114"/>
        <v>#DIV/0!</v>
      </c>
      <c r="DD22" s="163">
        <f>'約定状況_SC(Execution_SC)'!BD22</f>
        <v>0</v>
      </c>
      <c r="DE22" s="162">
        <f>レート収益_SC_貼付用!T21</f>
        <v>0</v>
      </c>
      <c r="DF22" s="164"/>
      <c r="DG22" s="171">
        <f>'約定状況_FX(Execution_FX)'!BG22</f>
        <v>0</v>
      </c>
      <c r="DH22" s="162">
        <f>レート収益_FX_貼付用!U21</f>
        <v>0</v>
      </c>
      <c r="DI22" s="162" t="e">
        <f t="shared" si="115"/>
        <v>#DIV/0!</v>
      </c>
      <c r="DJ22" s="163">
        <f>'約定状況_SC(Execution_SC)'!BG22</f>
        <v>0</v>
      </c>
      <c r="DK22" s="162">
        <f>レート収益_SC_貼付用!U21</f>
        <v>0</v>
      </c>
      <c r="DL22" s="164" t="e">
        <f t="shared" si="116"/>
        <v>#DIV/0!</v>
      </c>
      <c r="DM22" s="171">
        <f>'約定状況_FX(Execution_FX)'!BJ22</f>
        <v>0</v>
      </c>
      <c r="DN22" s="162">
        <f>レート収益_FX_貼付用!V21</f>
        <v>0</v>
      </c>
      <c r="DO22" s="162" t="e">
        <f t="shared" si="117"/>
        <v>#DIV/0!</v>
      </c>
      <c r="DP22" s="163">
        <f>'約定状況_SC(Execution_SC)'!BJ22</f>
        <v>0</v>
      </c>
      <c r="DQ22" s="162">
        <f>レート収益_SC_貼付用!V21</f>
        <v>0</v>
      </c>
      <c r="DR22" s="164" t="e">
        <f t="shared" si="118"/>
        <v>#DIV/0!</v>
      </c>
      <c r="DS22" s="171">
        <f>'約定状況_FX(Execution_FX)'!BK22</f>
        <v>0</v>
      </c>
      <c r="DT22" s="162">
        <f>レート収益_FX_貼付用!W21</f>
        <v>0</v>
      </c>
      <c r="DU22" s="162" t="e">
        <f t="shared" si="119"/>
        <v>#DIV/0!</v>
      </c>
      <c r="DV22" s="163">
        <f>'約定状況_SC(Execution_SC)'!BK22</f>
        <v>0</v>
      </c>
      <c r="DW22" s="162">
        <f>レート収益_SC_貼付用!W21</f>
        <v>0</v>
      </c>
      <c r="DX22" s="164" t="e">
        <f t="shared" si="120"/>
        <v>#DIV/0!</v>
      </c>
    </row>
    <row r="23" spans="1:128">
      <c r="A23" s="156">
        <f t="shared" si="40"/>
        <v>18</v>
      </c>
      <c r="B23" s="110" t="n">
        <f>'実績表 (Business results)'!B23</f>
        <v>43430.0</v>
      </c>
      <c r="C23" s="161">
        <f>'約定状況_FX(Execution_FX)'!E23</f>
        <v>0</v>
      </c>
      <c r="D23" s="162">
        <f>レート収益_FX_貼付用!C22</f>
        <v>0</v>
      </c>
      <c r="E23" s="162" t="e">
        <f t="shared" si="81"/>
        <v>#DIV/0!</v>
      </c>
      <c r="F23" s="163">
        <f>'約定状況_SC(Execution_SC)'!E23</f>
        <v>0</v>
      </c>
      <c r="G23" s="162">
        <f>レート収益_SC_貼付用!C22</f>
        <v>0</v>
      </c>
      <c r="H23" s="164" t="e">
        <f t="shared" si="82"/>
        <v>#DIV/0!</v>
      </c>
      <c r="I23" s="171">
        <f>'約定状況_FX(Execution_FX)'!H23</f>
        <v>0</v>
      </c>
      <c r="J23" s="162">
        <f>レート収益_FX_貼付用!D22</f>
        <v>0</v>
      </c>
      <c r="K23" s="162" t="e">
        <f t="shared" si="83"/>
        <v>#DIV/0!</v>
      </c>
      <c r="L23" s="163">
        <f>'約定状況_SC(Execution_SC)'!H23</f>
        <v>0</v>
      </c>
      <c r="M23" s="162">
        <f>レート収益_SC_貼付用!D22</f>
        <v>0</v>
      </c>
      <c r="N23" s="164" t="e">
        <f t="shared" si="84"/>
        <v>#DIV/0!</v>
      </c>
      <c r="O23" s="171">
        <f>'約定状況_FX(Execution_FX)'!K23</f>
        <v>0</v>
      </c>
      <c r="P23" s="162">
        <f>レート収益_FX_貼付用!E22</f>
        <v>0</v>
      </c>
      <c r="Q23" s="162" t="e">
        <f t="shared" si="85"/>
        <v>#DIV/0!</v>
      </c>
      <c r="R23" s="163">
        <f>'約定状況_SC(Execution_SC)'!K23</f>
        <v>0</v>
      </c>
      <c r="S23" s="162">
        <f>レート収益_SC_貼付用!E22</f>
        <v>0</v>
      </c>
      <c r="T23" s="164" t="e">
        <f t="shared" si="86"/>
        <v>#DIV/0!</v>
      </c>
      <c r="U23" s="171">
        <f>'約定状況_FX(Execution_FX)'!N23</f>
        <v>0</v>
      </c>
      <c r="V23" s="162">
        <f>レート収益_FX_貼付用!F22</f>
        <v>0</v>
      </c>
      <c r="W23" s="162" t="e">
        <f t="shared" si="87"/>
        <v>#DIV/0!</v>
      </c>
      <c r="X23" s="163">
        <f>'約定状況_SC(Execution_SC)'!N23</f>
        <v>0</v>
      </c>
      <c r="Y23" s="162">
        <f>レート収益_SC_貼付用!F22</f>
        <v>0</v>
      </c>
      <c r="Z23" s="164" t="e">
        <f t="shared" si="88"/>
        <v>#DIV/0!</v>
      </c>
      <c r="AA23" s="171">
        <f>'約定状況_FX(Execution_FX)'!Q23</f>
        <v>0</v>
      </c>
      <c r="AB23" s="162">
        <f>レート収益_FX_貼付用!G22</f>
        <v>0</v>
      </c>
      <c r="AC23" s="162" t="e">
        <f t="shared" si="89"/>
        <v>#DIV/0!</v>
      </c>
      <c r="AD23" s="163">
        <f>'約定状況_SC(Execution_SC)'!Q23</f>
        <v>0</v>
      </c>
      <c r="AE23" s="162">
        <f>レート収益_SC_貼付用!G22</f>
        <v>0</v>
      </c>
      <c r="AF23" s="164" t="e">
        <f t="shared" si="90"/>
        <v>#DIV/0!</v>
      </c>
      <c r="AG23" s="171">
        <f>'約定状況_FX(Execution_FX)'!T23</f>
        <v>0</v>
      </c>
      <c r="AH23" s="162">
        <f>レート収益_FX_貼付用!H22</f>
        <v>0</v>
      </c>
      <c r="AI23" s="162" t="e">
        <f t="shared" si="91"/>
        <v>#DIV/0!</v>
      </c>
      <c r="AJ23" s="163">
        <f>'約定状況_SC(Execution_SC)'!T23</f>
        <v>0</v>
      </c>
      <c r="AK23" s="162">
        <f>レート収益_SC_貼付用!H22</f>
        <v>0</v>
      </c>
      <c r="AL23" s="164" t="e">
        <f t="shared" si="92"/>
        <v>#DIV/0!</v>
      </c>
      <c r="AM23" s="171">
        <f>'約定状況_FX(Execution_FX)'!W23</f>
        <v>0</v>
      </c>
      <c r="AN23" s="162">
        <f>レート収益_FX_貼付用!I22</f>
        <v>0</v>
      </c>
      <c r="AO23" s="162" t="e">
        <f t="shared" si="93"/>
        <v>#DIV/0!</v>
      </c>
      <c r="AP23" s="163">
        <f>'約定状況_SC(Execution_SC)'!W23</f>
        <v>0</v>
      </c>
      <c r="AQ23" s="162">
        <f>レート収益_SC_貼付用!I22</f>
        <v>0</v>
      </c>
      <c r="AR23" s="164" t="e">
        <f t="shared" si="94"/>
        <v>#DIV/0!</v>
      </c>
      <c r="AS23" s="171">
        <f>'約定状況_FX(Execution_FX)'!Z23</f>
        <v>0</v>
      </c>
      <c r="AT23" s="162">
        <f>レート収益_FX_貼付用!J22</f>
        <v>0</v>
      </c>
      <c r="AU23" s="162" t="e">
        <f t="shared" si="95"/>
        <v>#DIV/0!</v>
      </c>
      <c r="AV23" s="163">
        <f>'約定状況_SC(Execution_SC)'!Z23</f>
        <v>0</v>
      </c>
      <c r="AW23" s="162">
        <f>レート収益_SC_貼付用!J22</f>
        <v>0</v>
      </c>
      <c r="AX23" s="164" t="e">
        <f t="shared" si="96"/>
        <v>#DIV/0!</v>
      </c>
      <c r="AY23" s="171">
        <f>'約定状況_FX(Execution_FX)'!AC23</f>
        <v>0</v>
      </c>
      <c r="AZ23" s="162">
        <f>レート収益_FX_貼付用!K22</f>
        <v>0</v>
      </c>
      <c r="BA23" s="162" t="e">
        <f t="shared" si="97"/>
        <v>#DIV/0!</v>
      </c>
      <c r="BB23" s="163">
        <f>'約定状況_SC(Execution_SC)'!AC23</f>
        <v>0</v>
      </c>
      <c r="BC23" s="162">
        <f>レート収益_SC_貼付用!K22</f>
        <v>0</v>
      </c>
      <c r="BD23" s="164" t="e">
        <f t="shared" si="98"/>
        <v>#DIV/0!</v>
      </c>
      <c r="BE23" s="171">
        <f>'約定状況_FX(Execution_FX)'!AF23</f>
        <v>0</v>
      </c>
      <c r="BF23" s="162">
        <f>レート収益_FX_貼付用!L22</f>
        <v>0</v>
      </c>
      <c r="BG23" s="162" t="e">
        <f t="shared" si="99"/>
        <v>#DIV/0!</v>
      </c>
      <c r="BH23" s="163">
        <f>'約定状況_SC(Execution_SC)'!AF23</f>
        <v>0</v>
      </c>
      <c r="BI23" s="162">
        <f>レート収益_SC_貼付用!L22</f>
        <v>0</v>
      </c>
      <c r="BJ23" s="164" t="e">
        <f t="shared" si="100"/>
        <v>#DIV/0!</v>
      </c>
      <c r="BK23" s="171">
        <f>'約定状況_FX(Execution_FX)'!AI23</f>
        <v>0</v>
      </c>
      <c r="BL23" s="162">
        <f>レート収益_FX_貼付用!M22</f>
        <v>0</v>
      </c>
      <c r="BM23" s="162" t="e">
        <f t="shared" si="101"/>
        <v>#DIV/0!</v>
      </c>
      <c r="BN23" s="163">
        <f>'約定状況_SC(Execution_SC)'!AI23</f>
        <v>0</v>
      </c>
      <c r="BO23" s="162">
        <f>レート収益_SC_貼付用!M22</f>
        <v>0</v>
      </c>
      <c r="BP23" s="164" t="e">
        <f t="shared" si="102"/>
        <v>#DIV/0!</v>
      </c>
      <c r="BQ23" s="171">
        <f>'約定状況_FX(Execution_FX)'!AL23</f>
        <v>0</v>
      </c>
      <c r="BR23" s="162">
        <f>レート収益_FX_貼付用!N22</f>
        <v>0</v>
      </c>
      <c r="BS23" s="162" t="e">
        <f t="shared" si="103"/>
        <v>#DIV/0!</v>
      </c>
      <c r="BT23" s="163">
        <f>'約定状況_SC(Execution_SC)'!AL23</f>
        <v>0</v>
      </c>
      <c r="BU23" s="162">
        <f>レート収益_SC_貼付用!N22</f>
        <v>0</v>
      </c>
      <c r="BV23" s="164" t="e">
        <f t="shared" si="104"/>
        <v>#DIV/0!</v>
      </c>
      <c r="BW23" s="171">
        <f>'約定状況_FX(Execution_FX)'!AO23</f>
        <v>0</v>
      </c>
      <c r="BX23" s="162">
        <f>レート収益_FX_貼付用!O22</f>
        <v>0</v>
      </c>
      <c r="BY23" s="162" t="e">
        <f t="shared" si="105"/>
        <v>#DIV/0!</v>
      </c>
      <c r="BZ23" s="163">
        <f>'約定状況_SC(Execution_SC)'!AO23</f>
        <v>0</v>
      </c>
      <c r="CA23" s="162">
        <f>レート収益_SC_貼付用!O22</f>
        <v>0</v>
      </c>
      <c r="CB23" s="164" t="e">
        <f t="shared" si="106"/>
        <v>#DIV/0!</v>
      </c>
      <c r="CC23" s="171">
        <f>'約定状況_FX(Execution_FX)'!AR23</f>
        <v>0</v>
      </c>
      <c r="CD23" s="162">
        <f>レート収益_FX_貼付用!P22</f>
        <v>0</v>
      </c>
      <c r="CE23" s="162" t="e">
        <f t="shared" si="107"/>
        <v>#DIV/0!</v>
      </c>
      <c r="CF23" s="163">
        <f>'約定状況_SC(Execution_SC)'!AR23</f>
        <v>0</v>
      </c>
      <c r="CG23" s="162">
        <f>レート収益_SC_貼付用!P22</f>
        <v>0</v>
      </c>
      <c r="CH23" s="164" t="e">
        <f t="shared" si="108"/>
        <v>#DIV/0!</v>
      </c>
      <c r="CI23" s="171">
        <f>'約定状況_FX(Execution_FX)'!AU23</f>
        <v>0</v>
      </c>
      <c r="CJ23" s="162">
        <f>レート収益_FX_貼付用!Q22</f>
        <v>0</v>
      </c>
      <c r="CK23" s="162" t="e">
        <f t="shared" si="109"/>
        <v>#DIV/0!</v>
      </c>
      <c r="CL23" s="163">
        <f>'約定状況_SC(Execution_SC)'!AU23</f>
        <v>0</v>
      </c>
      <c r="CM23" s="162">
        <f>レート収益_SC_貼付用!Q22</f>
        <v>0</v>
      </c>
      <c r="CN23" s="164" t="e">
        <f t="shared" si="110"/>
        <v>#DIV/0!</v>
      </c>
      <c r="CO23" s="171">
        <f>'約定状況_FX(Execution_FX)'!AX23</f>
        <v>0</v>
      </c>
      <c r="CP23" s="162">
        <f>レート収益_FX_貼付用!R22</f>
        <v>0</v>
      </c>
      <c r="CQ23" s="162" t="e">
        <f t="shared" si="111"/>
        <v>#DIV/0!</v>
      </c>
      <c r="CR23" s="163">
        <f>'約定状況_SC(Execution_SC)'!AX23</f>
        <v>0</v>
      </c>
      <c r="CS23" s="162">
        <f>レート収益_SC_貼付用!R22</f>
        <v>0</v>
      </c>
      <c r="CT23" s="164" t="e">
        <f t="shared" si="112"/>
        <v>#DIV/0!</v>
      </c>
      <c r="CU23" s="171">
        <f>'約定状況_FX(Execution_FX)'!BA23</f>
        <v>0</v>
      </c>
      <c r="CV23" s="162">
        <f>レート収益_FX_貼付用!S22</f>
        <v>0</v>
      </c>
      <c r="CW23" s="162" t="e">
        <f t="shared" si="113"/>
        <v>#DIV/0!</v>
      </c>
      <c r="CX23" s="163">
        <f>'約定状況_SC(Execution_SC)'!BA23</f>
        <v>0</v>
      </c>
      <c r="CY23" s="162">
        <f>レート収益_SC_貼付用!S22</f>
        <v>0</v>
      </c>
      <c r="CZ23" s="164"/>
      <c r="DA23" s="171">
        <f>'約定状況_FX(Execution_FX)'!BD23</f>
        <v>0</v>
      </c>
      <c r="DB23" s="162">
        <f>レート収益_FX_貼付用!T22</f>
        <v>0</v>
      </c>
      <c r="DC23" s="162" t="e">
        <f t="shared" si="114"/>
        <v>#DIV/0!</v>
      </c>
      <c r="DD23" s="163">
        <f>'約定状況_SC(Execution_SC)'!BD23</f>
        <v>0</v>
      </c>
      <c r="DE23" s="162">
        <f>レート収益_SC_貼付用!T22</f>
        <v>0</v>
      </c>
      <c r="DF23" s="164"/>
      <c r="DG23" s="171">
        <f>'約定状況_FX(Execution_FX)'!BG23</f>
        <v>0</v>
      </c>
      <c r="DH23" s="162">
        <f>レート収益_FX_貼付用!U22</f>
        <v>0</v>
      </c>
      <c r="DI23" s="162" t="e">
        <f t="shared" si="115"/>
        <v>#DIV/0!</v>
      </c>
      <c r="DJ23" s="163">
        <f>'約定状況_SC(Execution_SC)'!BG23</f>
        <v>0</v>
      </c>
      <c r="DK23" s="162">
        <f>レート収益_SC_貼付用!U22</f>
        <v>0</v>
      </c>
      <c r="DL23" s="164" t="e">
        <f t="shared" si="116"/>
        <v>#DIV/0!</v>
      </c>
      <c r="DM23" s="171">
        <f>'約定状況_FX(Execution_FX)'!BJ23</f>
        <v>0</v>
      </c>
      <c r="DN23" s="162">
        <f>レート収益_FX_貼付用!V22</f>
        <v>0</v>
      </c>
      <c r="DO23" s="162" t="e">
        <f t="shared" si="117"/>
        <v>#DIV/0!</v>
      </c>
      <c r="DP23" s="163">
        <f>'約定状況_SC(Execution_SC)'!BJ23</f>
        <v>0</v>
      </c>
      <c r="DQ23" s="162">
        <f>レート収益_SC_貼付用!V22</f>
        <v>0</v>
      </c>
      <c r="DR23" s="164" t="e">
        <f t="shared" si="118"/>
        <v>#DIV/0!</v>
      </c>
      <c r="DS23" s="171">
        <f>'約定状況_FX(Execution_FX)'!BK23</f>
        <v>0</v>
      </c>
      <c r="DT23" s="162">
        <f>レート収益_FX_貼付用!W22</f>
        <v>0</v>
      </c>
      <c r="DU23" s="162" t="e">
        <f t="shared" si="119"/>
        <v>#DIV/0!</v>
      </c>
      <c r="DV23" s="163">
        <f>'約定状況_SC(Execution_SC)'!BK23</f>
        <v>0</v>
      </c>
      <c r="DW23" s="162">
        <f>レート収益_SC_貼付用!W22</f>
        <v>0</v>
      </c>
      <c r="DX23" s="164" t="e">
        <f t="shared" si="120"/>
        <v>#DIV/0!</v>
      </c>
    </row>
    <row r="24" spans="1:128">
      <c r="A24" s="156">
        <f t="shared" si="40"/>
        <v>19</v>
      </c>
      <c r="B24" s="110" t="n">
        <f>'実績表 (Business results)'!B24</f>
        <v>43431.0</v>
      </c>
      <c r="C24" s="161">
        <f>'約定状況_FX(Execution_FX)'!E24</f>
        <v>0</v>
      </c>
      <c r="D24" s="162">
        <f>レート収益_FX_貼付用!C23</f>
        <v>0</v>
      </c>
      <c r="E24" s="162" t="e">
        <f t="shared" si="81"/>
        <v>#DIV/0!</v>
      </c>
      <c r="F24" s="163">
        <f>'約定状況_SC(Execution_SC)'!E24</f>
        <v>0</v>
      </c>
      <c r="G24" s="162">
        <f>レート収益_SC_貼付用!C23</f>
        <v>0</v>
      </c>
      <c r="H24" s="164" t="e">
        <f t="shared" si="82"/>
        <v>#DIV/0!</v>
      </c>
      <c r="I24" s="171">
        <f>'約定状況_FX(Execution_FX)'!H24</f>
        <v>0</v>
      </c>
      <c r="J24" s="162">
        <f>レート収益_FX_貼付用!D23</f>
        <v>0</v>
      </c>
      <c r="K24" s="162" t="e">
        <f t="shared" si="83"/>
        <v>#DIV/0!</v>
      </c>
      <c r="L24" s="163">
        <f>'約定状況_SC(Execution_SC)'!H24</f>
        <v>0</v>
      </c>
      <c r="M24" s="162">
        <f>レート収益_SC_貼付用!D23</f>
        <v>0</v>
      </c>
      <c r="N24" s="164" t="e">
        <f t="shared" si="84"/>
        <v>#DIV/0!</v>
      </c>
      <c r="O24" s="171">
        <f>'約定状況_FX(Execution_FX)'!K24</f>
        <v>0</v>
      </c>
      <c r="P24" s="162">
        <f>レート収益_FX_貼付用!E23</f>
        <v>0</v>
      </c>
      <c r="Q24" s="162" t="e">
        <f t="shared" si="85"/>
        <v>#DIV/0!</v>
      </c>
      <c r="R24" s="163">
        <f>'約定状況_SC(Execution_SC)'!K24</f>
        <v>0</v>
      </c>
      <c r="S24" s="162">
        <f>レート収益_SC_貼付用!E23</f>
        <v>0</v>
      </c>
      <c r="T24" s="164" t="e">
        <f t="shared" si="86"/>
        <v>#DIV/0!</v>
      </c>
      <c r="U24" s="171">
        <f>'約定状況_FX(Execution_FX)'!N24</f>
        <v>0</v>
      </c>
      <c r="V24" s="162">
        <f>レート収益_FX_貼付用!F23</f>
        <v>0</v>
      </c>
      <c r="W24" s="162" t="e">
        <f t="shared" si="87"/>
        <v>#DIV/0!</v>
      </c>
      <c r="X24" s="163">
        <f>'約定状況_SC(Execution_SC)'!N24</f>
        <v>0</v>
      </c>
      <c r="Y24" s="162">
        <f>レート収益_SC_貼付用!F23</f>
        <v>0</v>
      </c>
      <c r="Z24" s="164" t="e">
        <f t="shared" si="88"/>
        <v>#DIV/0!</v>
      </c>
      <c r="AA24" s="171">
        <f>'約定状況_FX(Execution_FX)'!Q24</f>
        <v>0</v>
      </c>
      <c r="AB24" s="162">
        <f>レート収益_FX_貼付用!G23</f>
        <v>0</v>
      </c>
      <c r="AC24" s="162" t="e">
        <f t="shared" si="89"/>
        <v>#DIV/0!</v>
      </c>
      <c r="AD24" s="163">
        <f>'約定状況_SC(Execution_SC)'!Q24</f>
        <v>0</v>
      </c>
      <c r="AE24" s="162">
        <f>レート収益_SC_貼付用!G23</f>
        <v>0</v>
      </c>
      <c r="AF24" s="164" t="e">
        <f t="shared" si="90"/>
        <v>#DIV/0!</v>
      </c>
      <c r="AG24" s="171">
        <f>'約定状況_FX(Execution_FX)'!T24</f>
        <v>0</v>
      </c>
      <c r="AH24" s="162">
        <f>レート収益_FX_貼付用!H23</f>
        <v>0</v>
      </c>
      <c r="AI24" s="162" t="e">
        <f t="shared" si="91"/>
        <v>#DIV/0!</v>
      </c>
      <c r="AJ24" s="163">
        <f>'約定状況_SC(Execution_SC)'!T24</f>
        <v>0</v>
      </c>
      <c r="AK24" s="162">
        <f>レート収益_SC_貼付用!H23</f>
        <v>0</v>
      </c>
      <c r="AL24" s="164" t="e">
        <f t="shared" si="92"/>
        <v>#DIV/0!</v>
      </c>
      <c r="AM24" s="171">
        <f>'約定状況_FX(Execution_FX)'!W24</f>
        <v>0</v>
      </c>
      <c r="AN24" s="162">
        <f>レート収益_FX_貼付用!I23</f>
        <v>0</v>
      </c>
      <c r="AO24" s="162" t="e">
        <f t="shared" si="93"/>
        <v>#DIV/0!</v>
      </c>
      <c r="AP24" s="163">
        <f>'約定状況_SC(Execution_SC)'!W24</f>
        <v>0</v>
      </c>
      <c r="AQ24" s="162">
        <f>レート収益_SC_貼付用!I23</f>
        <v>0</v>
      </c>
      <c r="AR24" s="164" t="e">
        <f t="shared" si="94"/>
        <v>#DIV/0!</v>
      </c>
      <c r="AS24" s="171">
        <f>'約定状況_FX(Execution_FX)'!Z24</f>
        <v>0</v>
      </c>
      <c r="AT24" s="162">
        <f>レート収益_FX_貼付用!J23</f>
        <v>0</v>
      </c>
      <c r="AU24" s="162" t="e">
        <f t="shared" si="95"/>
        <v>#DIV/0!</v>
      </c>
      <c r="AV24" s="163">
        <f>'約定状況_SC(Execution_SC)'!Z24</f>
        <v>0</v>
      </c>
      <c r="AW24" s="162">
        <f>レート収益_SC_貼付用!J23</f>
        <v>0</v>
      </c>
      <c r="AX24" s="164" t="e">
        <f t="shared" si="96"/>
        <v>#DIV/0!</v>
      </c>
      <c r="AY24" s="171">
        <f>'約定状況_FX(Execution_FX)'!AC24</f>
        <v>0</v>
      </c>
      <c r="AZ24" s="162">
        <f>レート収益_FX_貼付用!K23</f>
        <v>0</v>
      </c>
      <c r="BA24" s="162" t="e">
        <f t="shared" si="97"/>
        <v>#DIV/0!</v>
      </c>
      <c r="BB24" s="163">
        <f>'約定状況_SC(Execution_SC)'!AC24</f>
        <v>0</v>
      </c>
      <c r="BC24" s="162">
        <f>レート収益_SC_貼付用!K23</f>
        <v>0</v>
      </c>
      <c r="BD24" s="164" t="e">
        <f t="shared" si="98"/>
        <v>#DIV/0!</v>
      </c>
      <c r="BE24" s="171">
        <f>'約定状況_FX(Execution_FX)'!AF24</f>
        <v>0</v>
      </c>
      <c r="BF24" s="162">
        <f>レート収益_FX_貼付用!L23</f>
        <v>0</v>
      </c>
      <c r="BG24" s="162" t="e">
        <f t="shared" si="99"/>
        <v>#DIV/0!</v>
      </c>
      <c r="BH24" s="163">
        <f>'約定状況_SC(Execution_SC)'!AF24</f>
        <v>0</v>
      </c>
      <c r="BI24" s="162">
        <f>レート収益_SC_貼付用!L23</f>
        <v>0</v>
      </c>
      <c r="BJ24" s="164" t="e">
        <f t="shared" si="100"/>
        <v>#DIV/0!</v>
      </c>
      <c r="BK24" s="171">
        <f>'約定状況_FX(Execution_FX)'!AI24</f>
        <v>0</v>
      </c>
      <c r="BL24" s="162">
        <f>レート収益_FX_貼付用!M23</f>
        <v>0</v>
      </c>
      <c r="BM24" s="162" t="e">
        <f t="shared" si="101"/>
        <v>#DIV/0!</v>
      </c>
      <c r="BN24" s="163">
        <f>'約定状況_SC(Execution_SC)'!AI24</f>
        <v>0</v>
      </c>
      <c r="BO24" s="162">
        <f>レート収益_SC_貼付用!M23</f>
        <v>0</v>
      </c>
      <c r="BP24" s="164" t="e">
        <f t="shared" si="102"/>
        <v>#DIV/0!</v>
      </c>
      <c r="BQ24" s="171">
        <f>'約定状況_FX(Execution_FX)'!AL24</f>
        <v>0</v>
      </c>
      <c r="BR24" s="162">
        <f>レート収益_FX_貼付用!N23</f>
        <v>0</v>
      </c>
      <c r="BS24" s="162" t="e">
        <f t="shared" si="103"/>
        <v>#DIV/0!</v>
      </c>
      <c r="BT24" s="163">
        <f>'約定状況_SC(Execution_SC)'!AL24</f>
        <v>0</v>
      </c>
      <c r="BU24" s="162">
        <f>レート収益_SC_貼付用!N23</f>
        <v>0</v>
      </c>
      <c r="BV24" s="164" t="e">
        <f t="shared" si="104"/>
        <v>#DIV/0!</v>
      </c>
      <c r="BW24" s="171">
        <f>'約定状況_FX(Execution_FX)'!AO24</f>
        <v>0</v>
      </c>
      <c r="BX24" s="162">
        <f>レート収益_FX_貼付用!O23</f>
        <v>0</v>
      </c>
      <c r="BY24" s="162" t="e">
        <f t="shared" si="105"/>
        <v>#DIV/0!</v>
      </c>
      <c r="BZ24" s="163">
        <f>'約定状況_SC(Execution_SC)'!AO24</f>
        <v>0</v>
      </c>
      <c r="CA24" s="162">
        <f>レート収益_SC_貼付用!O23</f>
        <v>0</v>
      </c>
      <c r="CB24" s="164" t="e">
        <f t="shared" si="106"/>
        <v>#DIV/0!</v>
      </c>
      <c r="CC24" s="171">
        <f>'約定状況_FX(Execution_FX)'!AR24</f>
        <v>0</v>
      </c>
      <c r="CD24" s="162">
        <f>レート収益_FX_貼付用!P23</f>
        <v>0</v>
      </c>
      <c r="CE24" s="162" t="e">
        <f t="shared" si="107"/>
        <v>#DIV/0!</v>
      </c>
      <c r="CF24" s="163">
        <f>'約定状況_SC(Execution_SC)'!AR24</f>
        <v>0</v>
      </c>
      <c r="CG24" s="162">
        <f>レート収益_SC_貼付用!P23</f>
        <v>0</v>
      </c>
      <c r="CH24" s="164" t="e">
        <f t="shared" si="108"/>
        <v>#DIV/0!</v>
      </c>
      <c r="CI24" s="171">
        <f>'約定状況_FX(Execution_FX)'!AU24</f>
        <v>0</v>
      </c>
      <c r="CJ24" s="162">
        <f>レート収益_FX_貼付用!Q23</f>
        <v>0</v>
      </c>
      <c r="CK24" s="162" t="e">
        <f t="shared" si="109"/>
        <v>#DIV/0!</v>
      </c>
      <c r="CL24" s="163">
        <f>'約定状況_SC(Execution_SC)'!AU24</f>
        <v>0</v>
      </c>
      <c r="CM24" s="162">
        <f>レート収益_SC_貼付用!Q23</f>
        <v>0</v>
      </c>
      <c r="CN24" s="164" t="e">
        <f t="shared" si="110"/>
        <v>#DIV/0!</v>
      </c>
      <c r="CO24" s="171">
        <f>'約定状況_FX(Execution_FX)'!AX24</f>
        <v>0</v>
      </c>
      <c r="CP24" s="162">
        <f>レート収益_FX_貼付用!R23</f>
        <v>0</v>
      </c>
      <c r="CQ24" s="162" t="e">
        <f t="shared" si="111"/>
        <v>#DIV/0!</v>
      </c>
      <c r="CR24" s="163">
        <f>'約定状況_SC(Execution_SC)'!AX24</f>
        <v>0</v>
      </c>
      <c r="CS24" s="162">
        <f>レート収益_SC_貼付用!R23</f>
        <v>0</v>
      </c>
      <c r="CT24" s="164" t="e">
        <f t="shared" si="112"/>
        <v>#DIV/0!</v>
      </c>
      <c r="CU24" s="171">
        <f>'約定状況_FX(Execution_FX)'!BA24</f>
        <v>0</v>
      </c>
      <c r="CV24" s="162">
        <f>レート収益_FX_貼付用!S23</f>
        <v>0</v>
      </c>
      <c r="CW24" s="162" t="e">
        <f t="shared" si="113"/>
        <v>#DIV/0!</v>
      </c>
      <c r="CX24" s="163">
        <f>'約定状況_SC(Execution_SC)'!BA24</f>
        <v>0</v>
      </c>
      <c r="CY24" s="162">
        <f>レート収益_SC_貼付用!S23</f>
        <v>0</v>
      </c>
      <c r="CZ24" s="164"/>
      <c r="DA24" s="171">
        <f>'約定状況_FX(Execution_FX)'!BD24</f>
        <v>0</v>
      </c>
      <c r="DB24" s="162">
        <f>レート収益_FX_貼付用!T23</f>
        <v>0</v>
      </c>
      <c r="DC24" s="162" t="e">
        <f t="shared" si="114"/>
        <v>#DIV/0!</v>
      </c>
      <c r="DD24" s="163">
        <f>'約定状況_SC(Execution_SC)'!BD24</f>
        <v>0</v>
      </c>
      <c r="DE24" s="162">
        <f>レート収益_SC_貼付用!T23</f>
        <v>0</v>
      </c>
      <c r="DF24" s="164"/>
      <c r="DG24" s="171">
        <f>'約定状況_FX(Execution_FX)'!BG24</f>
        <v>0</v>
      </c>
      <c r="DH24" s="162">
        <f>レート収益_FX_貼付用!U23</f>
        <v>0</v>
      </c>
      <c r="DI24" s="162" t="e">
        <f t="shared" si="115"/>
        <v>#DIV/0!</v>
      </c>
      <c r="DJ24" s="163">
        <f>'約定状況_SC(Execution_SC)'!BG24</f>
        <v>0</v>
      </c>
      <c r="DK24" s="162">
        <f>レート収益_SC_貼付用!U23</f>
        <v>0</v>
      </c>
      <c r="DL24" s="164" t="e">
        <f t="shared" si="116"/>
        <v>#DIV/0!</v>
      </c>
      <c r="DM24" s="171">
        <f>'約定状況_FX(Execution_FX)'!BJ24</f>
        <v>0</v>
      </c>
      <c r="DN24" s="162">
        <f>レート収益_FX_貼付用!V23</f>
        <v>0</v>
      </c>
      <c r="DO24" s="162" t="e">
        <f t="shared" si="117"/>
        <v>#DIV/0!</v>
      </c>
      <c r="DP24" s="163">
        <f>'約定状況_SC(Execution_SC)'!BJ24</f>
        <v>0</v>
      </c>
      <c r="DQ24" s="162">
        <f>レート収益_SC_貼付用!V23</f>
        <v>0</v>
      </c>
      <c r="DR24" s="164" t="e">
        <f t="shared" si="118"/>
        <v>#DIV/0!</v>
      </c>
      <c r="DS24" s="171">
        <f>'約定状況_FX(Execution_FX)'!BK24</f>
        <v>0</v>
      </c>
      <c r="DT24" s="162">
        <f>レート収益_FX_貼付用!W23</f>
        <v>0</v>
      </c>
      <c r="DU24" s="162" t="e">
        <f t="shared" si="119"/>
        <v>#DIV/0!</v>
      </c>
      <c r="DV24" s="163">
        <f>'約定状況_SC(Execution_SC)'!BK24</f>
        <v>0</v>
      </c>
      <c r="DW24" s="162">
        <f>レート収益_SC_貼付用!W23</f>
        <v>0</v>
      </c>
      <c r="DX24" s="164" t="e">
        <f t="shared" si="120"/>
        <v>#DIV/0!</v>
      </c>
    </row>
    <row r="25" spans="1:128">
      <c r="A25" s="156">
        <f t="shared" si="40"/>
        <v>20</v>
      </c>
      <c r="B25" s="110" t="n">
        <f>'実績表 (Business results)'!B25</f>
        <v>43432.0</v>
      </c>
      <c r="C25" s="161">
        <f>'約定状況_FX(Execution_FX)'!E25</f>
        <v>0</v>
      </c>
      <c r="D25" s="162">
        <f>レート収益_FX_貼付用!C24</f>
        <v>0</v>
      </c>
      <c r="E25" s="162" t="e">
        <f t="shared" si="81"/>
        <v>#DIV/0!</v>
      </c>
      <c r="F25" s="163">
        <f>'約定状況_SC(Execution_SC)'!E25</f>
        <v>0</v>
      </c>
      <c r="G25" s="162">
        <f>レート収益_SC_貼付用!C24</f>
        <v>0</v>
      </c>
      <c r="H25" s="164" t="e">
        <f t="shared" si="82"/>
        <v>#DIV/0!</v>
      </c>
      <c r="I25" s="171">
        <f>'約定状況_FX(Execution_FX)'!H25</f>
        <v>0</v>
      </c>
      <c r="J25" s="162">
        <f>レート収益_FX_貼付用!D24</f>
        <v>0</v>
      </c>
      <c r="K25" s="162" t="e">
        <f t="shared" si="83"/>
        <v>#DIV/0!</v>
      </c>
      <c r="L25" s="163">
        <f>'約定状況_SC(Execution_SC)'!H25</f>
        <v>0</v>
      </c>
      <c r="M25" s="162">
        <f>レート収益_SC_貼付用!D24</f>
        <v>0</v>
      </c>
      <c r="N25" s="164" t="e">
        <f t="shared" si="84"/>
        <v>#DIV/0!</v>
      </c>
      <c r="O25" s="171">
        <f>'約定状況_FX(Execution_FX)'!K25</f>
        <v>0</v>
      </c>
      <c r="P25" s="162">
        <f>レート収益_FX_貼付用!E24</f>
        <v>0</v>
      </c>
      <c r="Q25" s="162" t="e">
        <f t="shared" si="85"/>
        <v>#DIV/0!</v>
      </c>
      <c r="R25" s="163">
        <f>'約定状況_SC(Execution_SC)'!K25</f>
        <v>0</v>
      </c>
      <c r="S25" s="162">
        <f>レート収益_SC_貼付用!E24</f>
        <v>0</v>
      </c>
      <c r="T25" s="164" t="e">
        <f t="shared" si="86"/>
        <v>#DIV/0!</v>
      </c>
      <c r="U25" s="171">
        <f>'約定状況_FX(Execution_FX)'!N25</f>
        <v>0</v>
      </c>
      <c r="V25" s="162">
        <f>レート収益_FX_貼付用!F24</f>
        <v>0</v>
      </c>
      <c r="W25" s="162" t="e">
        <f t="shared" si="87"/>
        <v>#DIV/0!</v>
      </c>
      <c r="X25" s="163">
        <f>'約定状況_SC(Execution_SC)'!N25</f>
        <v>0</v>
      </c>
      <c r="Y25" s="162">
        <f>レート収益_SC_貼付用!F24</f>
        <v>0</v>
      </c>
      <c r="Z25" s="164" t="e">
        <f t="shared" si="88"/>
        <v>#DIV/0!</v>
      </c>
      <c r="AA25" s="171">
        <f>'約定状況_FX(Execution_FX)'!Q25</f>
        <v>0</v>
      </c>
      <c r="AB25" s="162">
        <f>レート収益_FX_貼付用!G24</f>
        <v>0</v>
      </c>
      <c r="AC25" s="162" t="e">
        <f t="shared" si="89"/>
        <v>#DIV/0!</v>
      </c>
      <c r="AD25" s="163">
        <f>'約定状況_SC(Execution_SC)'!Q25</f>
        <v>0</v>
      </c>
      <c r="AE25" s="162">
        <f>レート収益_SC_貼付用!G24</f>
        <v>0</v>
      </c>
      <c r="AF25" s="164" t="e">
        <f t="shared" si="90"/>
        <v>#DIV/0!</v>
      </c>
      <c r="AG25" s="171">
        <f>'約定状況_FX(Execution_FX)'!T25</f>
        <v>0</v>
      </c>
      <c r="AH25" s="162">
        <f>レート収益_FX_貼付用!H24</f>
        <v>0</v>
      </c>
      <c r="AI25" s="162" t="e">
        <f t="shared" si="91"/>
        <v>#DIV/0!</v>
      </c>
      <c r="AJ25" s="163">
        <f>'約定状況_SC(Execution_SC)'!T25</f>
        <v>0</v>
      </c>
      <c r="AK25" s="162">
        <f>レート収益_SC_貼付用!H24</f>
        <v>0</v>
      </c>
      <c r="AL25" s="164" t="e">
        <f t="shared" si="92"/>
        <v>#DIV/0!</v>
      </c>
      <c r="AM25" s="171">
        <f>'約定状況_FX(Execution_FX)'!W25</f>
        <v>0</v>
      </c>
      <c r="AN25" s="162">
        <f>レート収益_FX_貼付用!I24</f>
        <v>0</v>
      </c>
      <c r="AO25" s="162" t="e">
        <f t="shared" si="93"/>
        <v>#DIV/0!</v>
      </c>
      <c r="AP25" s="163">
        <f>'約定状況_SC(Execution_SC)'!W25</f>
        <v>0</v>
      </c>
      <c r="AQ25" s="162">
        <f>レート収益_SC_貼付用!I24</f>
        <v>0</v>
      </c>
      <c r="AR25" s="164" t="e">
        <f t="shared" si="94"/>
        <v>#DIV/0!</v>
      </c>
      <c r="AS25" s="171">
        <f>'約定状況_FX(Execution_FX)'!Z25</f>
        <v>0</v>
      </c>
      <c r="AT25" s="162">
        <f>レート収益_FX_貼付用!J24</f>
        <v>0</v>
      </c>
      <c r="AU25" s="162" t="e">
        <f t="shared" si="95"/>
        <v>#DIV/0!</v>
      </c>
      <c r="AV25" s="163">
        <f>'約定状況_SC(Execution_SC)'!Z25</f>
        <v>0</v>
      </c>
      <c r="AW25" s="162">
        <f>レート収益_SC_貼付用!J24</f>
        <v>0</v>
      </c>
      <c r="AX25" s="164" t="e">
        <f t="shared" si="96"/>
        <v>#DIV/0!</v>
      </c>
      <c r="AY25" s="171">
        <f>'約定状況_FX(Execution_FX)'!AC25</f>
        <v>0</v>
      </c>
      <c r="AZ25" s="162">
        <f>レート収益_FX_貼付用!K24</f>
        <v>0</v>
      </c>
      <c r="BA25" s="162" t="e">
        <f t="shared" si="97"/>
        <v>#DIV/0!</v>
      </c>
      <c r="BB25" s="163">
        <f>'約定状況_SC(Execution_SC)'!AC25</f>
        <v>0</v>
      </c>
      <c r="BC25" s="162">
        <f>レート収益_SC_貼付用!K24</f>
        <v>0</v>
      </c>
      <c r="BD25" s="164" t="e">
        <f t="shared" si="98"/>
        <v>#DIV/0!</v>
      </c>
      <c r="BE25" s="171">
        <f>'約定状況_FX(Execution_FX)'!AF25</f>
        <v>0</v>
      </c>
      <c r="BF25" s="162">
        <f>レート収益_FX_貼付用!L24</f>
        <v>0</v>
      </c>
      <c r="BG25" s="162" t="e">
        <f t="shared" si="99"/>
        <v>#DIV/0!</v>
      </c>
      <c r="BH25" s="163">
        <f>'約定状況_SC(Execution_SC)'!AF25</f>
        <v>0</v>
      </c>
      <c r="BI25" s="162">
        <f>レート収益_SC_貼付用!L24</f>
        <v>0</v>
      </c>
      <c r="BJ25" s="164" t="e">
        <f t="shared" si="100"/>
        <v>#DIV/0!</v>
      </c>
      <c r="BK25" s="171">
        <f>'約定状況_FX(Execution_FX)'!AI25</f>
        <v>0</v>
      </c>
      <c r="BL25" s="162">
        <f>レート収益_FX_貼付用!M24</f>
        <v>0</v>
      </c>
      <c r="BM25" s="162" t="e">
        <f t="shared" si="101"/>
        <v>#DIV/0!</v>
      </c>
      <c r="BN25" s="163">
        <f>'約定状況_SC(Execution_SC)'!AI25</f>
        <v>0</v>
      </c>
      <c r="BO25" s="162">
        <f>レート収益_SC_貼付用!M24</f>
        <v>0</v>
      </c>
      <c r="BP25" s="164" t="e">
        <f t="shared" si="102"/>
        <v>#DIV/0!</v>
      </c>
      <c r="BQ25" s="171">
        <f>'約定状況_FX(Execution_FX)'!AL25</f>
        <v>0</v>
      </c>
      <c r="BR25" s="162">
        <f>レート収益_FX_貼付用!N24</f>
        <v>0</v>
      </c>
      <c r="BS25" s="162" t="e">
        <f t="shared" si="103"/>
        <v>#DIV/0!</v>
      </c>
      <c r="BT25" s="163">
        <f>'約定状況_SC(Execution_SC)'!AL25</f>
        <v>0</v>
      </c>
      <c r="BU25" s="162">
        <f>レート収益_SC_貼付用!N24</f>
        <v>0</v>
      </c>
      <c r="BV25" s="164" t="e">
        <f t="shared" si="104"/>
        <v>#DIV/0!</v>
      </c>
      <c r="BW25" s="171">
        <f>'約定状況_FX(Execution_FX)'!AO25</f>
        <v>0</v>
      </c>
      <c r="BX25" s="162">
        <f>レート収益_FX_貼付用!O24</f>
        <v>0</v>
      </c>
      <c r="BY25" s="162" t="e">
        <f t="shared" si="105"/>
        <v>#DIV/0!</v>
      </c>
      <c r="BZ25" s="163">
        <f>'約定状況_SC(Execution_SC)'!AO25</f>
        <v>0</v>
      </c>
      <c r="CA25" s="162">
        <f>レート収益_SC_貼付用!O24</f>
        <v>0</v>
      </c>
      <c r="CB25" s="164" t="e">
        <f t="shared" si="106"/>
        <v>#DIV/0!</v>
      </c>
      <c r="CC25" s="171">
        <f>'約定状況_FX(Execution_FX)'!AR25</f>
        <v>0</v>
      </c>
      <c r="CD25" s="162">
        <f>レート収益_FX_貼付用!P24</f>
        <v>0</v>
      </c>
      <c r="CE25" s="162" t="e">
        <f t="shared" si="107"/>
        <v>#DIV/0!</v>
      </c>
      <c r="CF25" s="163">
        <f>'約定状況_SC(Execution_SC)'!AR25</f>
        <v>0</v>
      </c>
      <c r="CG25" s="162">
        <f>レート収益_SC_貼付用!P24</f>
        <v>0</v>
      </c>
      <c r="CH25" s="164" t="e">
        <f t="shared" si="108"/>
        <v>#DIV/0!</v>
      </c>
      <c r="CI25" s="171">
        <f>'約定状況_FX(Execution_FX)'!AU25</f>
        <v>0</v>
      </c>
      <c r="CJ25" s="162">
        <f>レート収益_FX_貼付用!Q24</f>
        <v>0</v>
      </c>
      <c r="CK25" s="162" t="e">
        <f t="shared" si="109"/>
        <v>#DIV/0!</v>
      </c>
      <c r="CL25" s="163">
        <f>'約定状況_SC(Execution_SC)'!AU25</f>
        <v>0</v>
      </c>
      <c r="CM25" s="162">
        <f>レート収益_SC_貼付用!Q24</f>
        <v>0</v>
      </c>
      <c r="CN25" s="164" t="e">
        <f t="shared" si="110"/>
        <v>#DIV/0!</v>
      </c>
      <c r="CO25" s="171">
        <f>'約定状況_FX(Execution_FX)'!AX25</f>
        <v>0</v>
      </c>
      <c r="CP25" s="162">
        <f>レート収益_FX_貼付用!R24</f>
        <v>0</v>
      </c>
      <c r="CQ25" s="162" t="e">
        <f t="shared" si="111"/>
        <v>#DIV/0!</v>
      </c>
      <c r="CR25" s="163">
        <f>'約定状況_SC(Execution_SC)'!AX25</f>
        <v>0</v>
      </c>
      <c r="CS25" s="162">
        <f>レート収益_SC_貼付用!R24</f>
        <v>0</v>
      </c>
      <c r="CT25" s="164" t="e">
        <f t="shared" si="112"/>
        <v>#DIV/0!</v>
      </c>
      <c r="CU25" s="171">
        <f>'約定状況_FX(Execution_FX)'!BA25</f>
        <v>0</v>
      </c>
      <c r="CV25" s="162">
        <f>レート収益_FX_貼付用!S24</f>
        <v>0</v>
      </c>
      <c r="CW25" s="162" t="e">
        <f t="shared" si="113"/>
        <v>#DIV/0!</v>
      </c>
      <c r="CX25" s="163">
        <f>'約定状況_SC(Execution_SC)'!BA25</f>
        <v>0</v>
      </c>
      <c r="CY25" s="162">
        <f>レート収益_SC_貼付用!S24</f>
        <v>0</v>
      </c>
      <c r="CZ25" s="164"/>
      <c r="DA25" s="171">
        <f>'約定状況_FX(Execution_FX)'!BD25</f>
        <v>0</v>
      </c>
      <c r="DB25" s="162">
        <f>レート収益_FX_貼付用!T24</f>
        <v>0</v>
      </c>
      <c r="DC25" s="162" t="e">
        <f t="shared" si="114"/>
        <v>#DIV/0!</v>
      </c>
      <c r="DD25" s="163">
        <f>'約定状況_SC(Execution_SC)'!BD25</f>
        <v>0</v>
      </c>
      <c r="DE25" s="162">
        <f>レート収益_SC_貼付用!T24</f>
        <v>0</v>
      </c>
      <c r="DF25" s="164"/>
      <c r="DG25" s="171">
        <f>'約定状況_FX(Execution_FX)'!BG25</f>
        <v>0</v>
      </c>
      <c r="DH25" s="162">
        <f>レート収益_FX_貼付用!U24</f>
        <v>0</v>
      </c>
      <c r="DI25" s="162" t="e">
        <f t="shared" si="115"/>
        <v>#DIV/0!</v>
      </c>
      <c r="DJ25" s="163">
        <f>'約定状況_SC(Execution_SC)'!BG25</f>
        <v>0</v>
      </c>
      <c r="DK25" s="162">
        <f>レート収益_SC_貼付用!U24</f>
        <v>0</v>
      </c>
      <c r="DL25" s="164" t="e">
        <f t="shared" si="116"/>
        <v>#DIV/0!</v>
      </c>
      <c r="DM25" s="171">
        <f>'約定状況_FX(Execution_FX)'!BJ25</f>
        <v>0</v>
      </c>
      <c r="DN25" s="162">
        <f>レート収益_FX_貼付用!V24</f>
        <v>0</v>
      </c>
      <c r="DO25" s="162" t="e">
        <f t="shared" si="117"/>
        <v>#DIV/0!</v>
      </c>
      <c r="DP25" s="163">
        <f>'約定状況_SC(Execution_SC)'!BJ25</f>
        <v>0</v>
      </c>
      <c r="DQ25" s="162">
        <f>レート収益_SC_貼付用!V24</f>
        <v>0</v>
      </c>
      <c r="DR25" s="164" t="e">
        <f t="shared" si="118"/>
        <v>#DIV/0!</v>
      </c>
      <c r="DS25" s="171">
        <f>'約定状況_FX(Execution_FX)'!BK25</f>
        <v>0</v>
      </c>
      <c r="DT25" s="162">
        <f>レート収益_FX_貼付用!W24</f>
        <v>0</v>
      </c>
      <c r="DU25" s="162" t="e">
        <f t="shared" si="119"/>
        <v>#DIV/0!</v>
      </c>
      <c r="DV25" s="163">
        <f>'約定状況_SC(Execution_SC)'!BK25</f>
        <v>0</v>
      </c>
      <c r="DW25" s="162">
        <f>レート収益_SC_貼付用!W24</f>
        <v>0</v>
      </c>
      <c r="DX25" s="164" t="e">
        <f t="shared" si="120"/>
        <v>#DIV/0!</v>
      </c>
    </row>
    <row r="26" spans="1:128">
      <c r="A26" s="156">
        <f t="shared" si="40"/>
        <v>21</v>
      </c>
      <c r="B26" s="110" t="n">
        <f>'実績表 (Business results)'!B26</f>
        <v>43433.0</v>
      </c>
      <c r="C26" s="161">
        <f>'約定状況_FX(Execution_FX)'!E26</f>
        <v>0</v>
      </c>
      <c r="D26" s="162">
        <f>レート収益_FX_貼付用!C25</f>
        <v>0</v>
      </c>
      <c r="E26" s="162" t="e">
        <f t="shared" si="81"/>
        <v>#DIV/0!</v>
      </c>
      <c r="F26" s="163">
        <f>'約定状況_SC(Execution_SC)'!E26</f>
        <v>0</v>
      </c>
      <c r="G26" s="162">
        <f>レート収益_SC_貼付用!C25</f>
        <v>0</v>
      </c>
      <c r="H26" s="164" t="e">
        <f t="shared" si="82"/>
        <v>#DIV/0!</v>
      </c>
      <c r="I26" s="171">
        <f>'約定状況_FX(Execution_FX)'!H26</f>
        <v>0</v>
      </c>
      <c r="J26" s="162">
        <f>レート収益_FX_貼付用!D25</f>
        <v>0</v>
      </c>
      <c r="K26" s="162" t="e">
        <f t="shared" si="83"/>
        <v>#DIV/0!</v>
      </c>
      <c r="L26" s="163">
        <f>'約定状況_SC(Execution_SC)'!H26</f>
        <v>0</v>
      </c>
      <c r="M26" s="162">
        <f>レート収益_SC_貼付用!D25</f>
        <v>0</v>
      </c>
      <c r="N26" s="164" t="e">
        <f t="shared" si="84"/>
        <v>#DIV/0!</v>
      </c>
      <c r="O26" s="171">
        <f>'約定状況_FX(Execution_FX)'!K26</f>
        <v>0</v>
      </c>
      <c r="P26" s="162">
        <f>レート収益_FX_貼付用!E25</f>
        <v>0</v>
      </c>
      <c r="Q26" s="162" t="e">
        <f t="shared" si="85"/>
        <v>#DIV/0!</v>
      </c>
      <c r="R26" s="163">
        <f>'約定状況_SC(Execution_SC)'!K26</f>
        <v>0</v>
      </c>
      <c r="S26" s="162">
        <f>レート収益_SC_貼付用!E25</f>
        <v>0</v>
      </c>
      <c r="T26" s="164" t="e">
        <f t="shared" si="86"/>
        <v>#DIV/0!</v>
      </c>
      <c r="U26" s="171">
        <f>'約定状況_FX(Execution_FX)'!N26</f>
        <v>0</v>
      </c>
      <c r="V26" s="162">
        <f>レート収益_FX_貼付用!F25</f>
        <v>0</v>
      </c>
      <c r="W26" s="162" t="e">
        <f t="shared" si="87"/>
        <v>#DIV/0!</v>
      </c>
      <c r="X26" s="163">
        <f>'約定状況_SC(Execution_SC)'!N26</f>
        <v>0</v>
      </c>
      <c r="Y26" s="162">
        <f>レート収益_SC_貼付用!F25</f>
        <v>0</v>
      </c>
      <c r="Z26" s="164" t="e">
        <f t="shared" si="88"/>
        <v>#DIV/0!</v>
      </c>
      <c r="AA26" s="171">
        <f>'約定状況_FX(Execution_FX)'!Q26</f>
        <v>0</v>
      </c>
      <c r="AB26" s="162">
        <f>レート収益_FX_貼付用!G25</f>
        <v>0</v>
      </c>
      <c r="AC26" s="162" t="e">
        <f t="shared" si="89"/>
        <v>#DIV/0!</v>
      </c>
      <c r="AD26" s="163">
        <f>'約定状況_SC(Execution_SC)'!Q26</f>
        <v>0</v>
      </c>
      <c r="AE26" s="162">
        <f>レート収益_SC_貼付用!G25</f>
        <v>0</v>
      </c>
      <c r="AF26" s="164" t="e">
        <f t="shared" si="90"/>
        <v>#DIV/0!</v>
      </c>
      <c r="AG26" s="171">
        <f>'約定状況_FX(Execution_FX)'!T26</f>
        <v>0</v>
      </c>
      <c r="AH26" s="162">
        <f>レート収益_FX_貼付用!H25</f>
        <v>0</v>
      </c>
      <c r="AI26" s="162" t="e">
        <f t="shared" si="91"/>
        <v>#DIV/0!</v>
      </c>
      <c r="AJ26" s="163">
        <f>'約定状況_SC(Execution_SC)'!T26</f>
        <v>0</v>
      </c>
      <c r="AK26" s="162">
        <f>レート収益_SC_貼付用!H25</f>
        <v>0</v>
      </c>
      <c r="AL26" s="164" t="e">
        <f t="shared" si="92"/>
        <v>#DIV/0!</v>
      </c>
      <c r="AM26" s="171">
        <f>'約定状況_FX(Execution_FX)'!W26</f>
        <v>0</v>
      </c>
      <c r="AN26" s="162">
        <f>レート収益_FX_貼付用!I25</f>
        <v>0</v>
      </c>
      <c r="AO26" s="162" t="e">
        <f t="shared" si="93"/>
        <v>#DIV/0!</v>
      </c>
      <c r="AP26" s="163">
        <f>'約定状況_SC(Execution_SC)'!W26</f>
        <v>0</v>
      </c>
      <c r="AQ26" s="162">
        <f>レート収益_SC_貼付用!I25</f>
        <v>0</v>
      </c>
      <c r="AR26" s="164" t="e">
        <f t="shared" si="94"/>
        <v>#DIV/0!</v>
      </c>
      <c r="AS26" s="171">
        <f>'約定状況_FX(Execution_FX)'!Z26</f>
        <v>0</v>
      </c>
      <c r="AT26" s="162">
        <f>レート収益_FX_貼付用!J25</f>
        <v>0</v>
      </c>
      <c r="AU26" s="162" t="e">
        <f t="shared" si="95"/>
        <v>#DIV/0!</v>
      </c>
      <c r="AV26" s="163">
        <f>'約定状況_SC(Execution_SC)'!Z26</f>
        <v>0</v>
      </c>
      <c r="AW26" s="162">
        <f>レート収益_SC_貼付用!J25</f>
        <v>0</v>
      </c>
      <c r="AX26" s="164" t="e">
        <f t="shared" si="96"/>
        <v>#DIV/0!</v>
      </c>
      <c r="AY26" s="171">
        <f>'約定状況_FX(Execution_FX)'!AC26</f>
        <v>0</v>
      </c>
      <c r="AZ26" s="162">
        <f>レート収益_FX_貼付用!K25</f>
        <v>0</v>
      </c>
      <c r="BA26" s="162" t="e">
        <f t="shared" si="97"/>
        <v>#DIV/0!</v>
      </c>
      <c r="BB26" s="163">
        <f>'約定状況_SC(Execution_SC)'!AC26</f>
        <v>0</v>
      </c>
      <c r="BC26" s="162">
        <f>レート収益_SC_貼付用!K25</f>
        <v>0</v>
      </c>
      <c r="BD26" s="164" t="e">
        <f t="shared" si="98"/>
        <v>#DIV/0!</v>
      </c>
      <c r="BE26" s="171">
        <f>'約定状況_FX(Execution_FX)'!AF26</f>
        <v>0</v>
      </c>
      <c r="BF26" s="162">
        <f>レート収益_FX_貼付用!L25</f>
        <v>0</v>
      </c>
      <c r="BG26" s="162" t="e">
        <f t="shared" si="99"/>
        <v>#DIV/0!</v>
      </c>
      <c r="BH26" s="163">
        <f>'約定状況_SC(Execution_SC)'!AF26</f>
        <v>0</v>
      </c>
      <c r="BI26" s="162">
        <f>レート収益_SC_貼付用!L25</f>
        <v>0</v>
      </c>
      <c r="BJ26" s="164" t="e">
        <f t="shared" si="100"/>
        <v>#DIV/0!</v>
      </c>
      <c r="BK26" s="171">
        <f>'約定状況_FX(Execution_FX)'!AI26</f>
        <v>0</v>
      </c>
      <c r="BL26" s="162">
        <f>レート収益_FX_貼付用!M25</f>
        <v>0</v>
      </c>
      <c r="BM26" s="162" t="e">
        <f t="shared" si="101"/>
        <v>#DIV/0!</v>
      </c>
      <c r="BN26" s="163">
        <f>'約定状況_SC(Execution_SC)'!AI26</f>
        <v>0</v>
      </c>
      <c r="BO26" s="162">
        <f>レート収益_SC_貼付用!M25</f>
        <v>0</v>
      </c>
      <c r="BP26" s="164" t="e">
        <f t="shared" si="102"/>
        <v>#DIV/0!</v>
      </c>
      <c r="BQ26" s="171">
        <f>'約定状況_FX(Execution_FX)'!AL26</f>
        <v>0</v>
      </c>
      <c r="BR26" s="162">
        <f>レート収益_FX_貼付用!N25</f>
        <v>0</v>
      </c>
      <c r="BS26" s="162" t="e">
        <f t="shared" si="103"/>
        <v>#DIV/0!</v>
      </c>
      <c r="BT26" s="163">
        <f>'約定状況_SC(Execution_SC)'!AL26</f>
        <v>0</v>
      </c>
      <c r="BU26" s="162">
        <f>レート収益_SC_貼付用!N25</f>
        <v>0</v>
      </c>
      <c r="BV26" s="164" t="e">
        <f t="shared" si="104"/>
        <v>#DIV/0!</v>
      </c>
      <c r="BW26" s="171">
        <f>'約定状況_FX(Execution_FX)'!AO26</f>
        <v>0</v>
      </c>
      <c r="BX26" s="162">
        <f>レート収益_FX_貼付用!O25</f>
        <v>0</v>
      </c>
      <c r="BY26" s="162" t="e">
        <f t="shared" si="105"/>
        <v>#DIV/0!</v>
      </c>
      <c r="BZ26" s="163">
        <f>'約定状況_SC(Execution_SC)'!AO26</f>
        <v>0</v>
      </c>
      <c r="CA26" s="162">
        <f>レート収益_SC_貼付用!O25</f>
        <v>0</v>
      </c>
      <c r="CB26" s="164" t="e">
        <f t="shared" si="106"/>
        <v>#DIV/0!</v>
      </c>
      <c r="CC26" s="171">
        <f>'約定状況_FX(Execution_FX)'!AR26</f>
        <v>0</v>
      </c>
      <c r="CD26" s="162">
        <f>レート収益_FX_貼付用!P25</f>
        <v>0</v>
      </c>
      <c r="CE26" s="162" t="e">
        <f t="shared" si="107"/>
        <v>#DIV/0!</v>
      </c>
      <c r="CF26" s="163">
        <f>'約定状況_SC(Execution_SC)'!AR26</f>
        <v>0</v>
      </c>
      <c r="CG26" s="162">
        <f>レート収益_SC_貼付用!P25</f>
        <v>0</v>
      </c>
      <c r="CH26" s="164" t="e">
        <f t="shared" si="108"/>
        <v>#DIV/0!</v>
      </c>
      <c r="CI26" s="171">
        <f>'約定状況_FX(Execution_FX)'!AU26</f>
        <v>0</v>
      </c>
      <c r="CJ26" s="162">
        <f>レート収益_FX_貼付用!Q25</f>
        <v>0</v>
      </c>
      <c r="CK26" s="162" t="e">
        <f t="shared" si="109"/>
        <v>#DIV/0!</v>
      </c>
      <c r="CL26" s="163">
        <f>'約定状況_SC(Execution_SC)'!AU26</f>
        <v>0</v>
      </c>
      <c r="CM26" s="162">
        <f>レート収益_SC_貼付用!Q25</f>
        <v>0</v>
      </c>
      <c r="CN26" s="164" t="e">
        <f t="shared" si="110"/>
        <v>#DIV/0!</v>
      </c>
      <c r="CO26" s="171">
        <f>'約定状況_FX(Execution_FX)'!AX26</f>
        <v>0</v>
      </c>
      <c r="CP26" s="162">
        <f>レート収益_FX_貼付用!R25</f>
        <v>0</v>
      </c>
      <c r="CQ26" s="162" t="e">
        <f t="shared" si="111"/>
        <v>#DIV/0!</v>
      </c>
      <c r="CR26" s="163">
        <f>'約定状況_SC(Execution_SC)'!AX26</f>
        <v>0</v>
      </c>
      <c r="CS26" s="162">
        <f>レート収益_SC_貼付用!R25</f>
        <v>0</v>
      </c>
      <c r="CT26" s="164" t="e">
        <f t="shared" si="112"/>
        <v>#DIV/0!</v>
      </c>
      <c r="CU26" s="171">
        <f>'約定状況_FX(Execution_FX)'!BA26</f>
        <v>0</v>
      </c>
      <c r="CV26" s="162">
        <f>レート収益_FX_貼付用!S25</f>
        <v>0</v>
      </c>
      <c r="CW26" s="162" t="e">
        <f t="shared" si="113"/>
        <v>#DIV/0!</v>
      </c>
      <c r="CX26" s="163">
        <f>'約定状況_SC(Execution_SC)'!BA26</f>
        <v>0</v>
      </c>
      <c r="CY26" s="162">
        <f>レート収益_SC_貼付用!S25</f>
        <v>0</v>
      </c>
      <c r="CZ26" s="164"/>
      <c r="DA26" s="171">
        <f>'約定状況_FX(Execution_FX)'!BD26</f>
        <v>0</v>
      </c>
      <c r="DB26" s="162">
        <f>レート収益_FX_貼付用!T25</f>
        <v>0</v>
      </c>
      <c r="DC26" s="162" t="e">
        <f t="shared" si="114"/>
        <v>#DIV/0!</v>
      </c>
      <c r="DD26" s="163">
        <f>'約定状況_SC(Execution_SC)'!BD26</f>
        <v>0</v>
      </c>
      <c r="DE26" s="162">
        <f>レート収益_SC_貼付用!T25</f>
        <v>0</v>
      </c>
      <c r="DF26" s="164"/>
      <c r="DG26" s="171">
        <f>'約定状況_FX(Execution_FX)'!BG26</f>
        <v>0</v>
      </c>
      <c r="DH26" s="162">
        <f>レート収益_FX_貼付用!U25</f>
        <v>0</v>
      </c>
      <c r="DI26" s="162" t="e">
        <f t="shared" si="115"/>
        <v>#DIV/0!</v>
      </c>
      <c r="DJ26" s="163">
        <f>'約定状況_SC(Execution_SC)'!BG26</f>
        <v>0</v>
      </c>
      <c r="DK26" s="162">
        <f>レート収益_SC_貼付用!U25</f>
        <v>0</v>
      </c>
      <c r="DL26" s="164" t="e">
        <f t="shared" si="116"/>
        <v>#DIV/0!</v>
      </c>
      <c r="DM26" s="171">
        <f>'約定状況_FX(Execution_FX)'!BJ26</f>
        <v>0</v>
      </c>
      <c r="DN26" s="162">
        <f>レート収益_FX_貼付用!V25</f>
        <v>0</v>
      </c>
      <c r="DO26" s="162" t="e">
        <f t="shared" si="117"/>
        <v>#DIV/0!</v>
      </c>
      <c r="DP26" s="163">
        <f>'約定状況_SC(Execution_SC)'!BJ26</f>
        <v>0</v>
      </c>
      <c r="DQ26" s="162">
        <f>レート収益_SC_貼付用!V25</f>
        <v>0</v>
      </c>
      <c r="DR26" s="164" t="e">
        <f t="shared" si="118"/>
        <v>#DIV/0!</v>
      </c>
      <c r="DS26" s="171">
        <f>'約定状況_FX(Execution_FX)'!BK26</f>
        <v>0</v>
      </c>
      <c r="DT26" s="162">
        <f>レート収益_FX_貼付用!W25</f>
        <v>0</v>
      </c>
      <c r="DU26" s="162" t="e">
        <f t="shared" si="119"/>
        <v>#DIV/0!</v>
      </c>
      <c r="DV26" s="163">
        <f>'約定状況_SC(Execution_SC)'!BK26</f>
        <v>0</v>
      </c>
      <c r="DW26" s="162">
        <f>レート収益_SC_貼付用!W25</f>
        <v>0</v>
      </c>
      <c r="DX26" s="164" t="e">
        <f t="shared" si="120"/>
        <v>#DIV/0!</v>
      </c>
    </row>
    <row r="27" spans="1:128">
      <c r="A27" s="156">
        <f t="shared" si="40"/>
        <v>22</v>
      </c>
      <c r="B27" s="110" t="n">
        <f>'実績表 (Business results)'!B27</f>
        <v>43434.0</v>
      </c>
      <c r="C27" s="161">
        <f>'約定状況_FX(Execution_FX)'!E27</f>
        <v>0</v>
      </c>
      <c r="D27" s="162">
        <f>レート収益_FX_貼付用!C26</f>
        <v>0</v>
      </c>
      <c r="E27" s="162" t="e">
        <f t="shared" si="81"/>
        <v>#DIV/0!</v>
      </c>
      <c r="F27" s="163">
        <f>'約定状況_SC(Execution_SC)'!E27</f>
        <v>0</v>
      </c>
      <c r="G27" s="162">
        <f>レート収益_SC_貼付用!C26</f>
        <v>0</v>
      </c>
      <c r="H27" s="164" t="e">
        <f t="shared" si="82"/>
        <v>#DIV/0!</v>
      </c>
      <c r="I27" s="171">
        <f>'約定状況_FX(Execution_FX)'!H27</f>
        <v>0</v>
      </c>
      <c r="J27" s="162">
        <f>レート収益_FX_貼付用!D26</f>
        <v>0</v>
      </c>
      <c r="K27" s="162" t="e">
        <f t="shared" si="83"/>
        <v>#DIV/0!</v>
      </c>
      <c r="L27" s="163">
        <f>'約定状況_SC(Execution_SC)'!H27</f>
        <v>0</v>
      </c>
      <c r="M27" s="162">
        <f>レート収益_SC_貼付用!D26</f>
        <v>0</v>
      </c>
      <c r="N27" s="164" t="e">
        <f t="shared" si="84"/>
        <v>#DIV/0!</v>
      </c>
      <c r="O27" s="171">
        <f>'約定状況_FX(Execution_FX)'!K27</f>
        <v>0</v>
      </c>
      <c r="P27" s="162">
        <f>レート収益_FX_貼付用!E26</f>
        <v>0</v>
      </c>
      <c r="Q27" s="162" t="e">
        <f t="shared" si="85"/>
        <v>#DIV/0!</v>
      </c>
      <c r="R27" s="163">
        <f>'約定状況_SC(Execution_SC)'!K27</f>
        <v>0</v>
      </c>
      <c r="S27" s="162">
        <f>レート収益_SC_貼付用!E26</f>
        <v>0</v>
      </c>
      <c r="T27" s="164" t="e">
        <f t="shared" si="86"/>
        <v>#DIV/0!</v>
      </c>
      <c r="U27" s="171">
        <f>'約定状況_FX(Execution_FX)'!N27</f>
        <v>0</v>
      </c>
      <c r="V27" s="162">
        <f>レート収益_FX_貼付用!F26</f>
        <v>0</v>
      </c>
      <c r="W27" s="162" t="e">
        <f t="shared" si="87"/>
        <v>#DIV/0!</v>
      </c>
      <c r="X27" s="163">
        <f>'約定状況_SC(Execution_SC)'!N27</f>
        <v>0</v>
      </c>
      <c r="Y27" s="162">
        <f>レート収益_SC_貼付用!F26</f>
        <v>0</v>
      </c>
      <c r="Z27" s="164" t="e">
        <f t="shared" si="88"/>
        <v>#DIV/0!</v>
      </c>
      <c r="AA27" s="171">
        <f>'約定状況_FX(Execution_FX)'!Q27</f>
        <v>0</v>
      </c>
      <c r="AB27" s="162">
        <f>レート収益_FX_貼付用!G26</f>
        <v>0</v>
      </c>
      <c r="AC27" s="162" t="e">
        <f t="shared" si="89"/>
        <v>#DIV/0!</v>
      </c>
      <c r="AD27" s="163">
        <f>'約定状況_SC(Execution_SC)'!Q27</f>
        <v>0</v>
      </c>
      <c r="AE27" s="162">
        <f>レート収益_SC_貼付用!G26</f>
        <v>0</v>
      </c>
      <c r="AF27" s="164" t="e">
        <f t="shared" si="90"/>
        <v>#DIV/0!</v>
      </c>
      <c r="AG27" s="171">
        <f>'約定状況_FX(Execution_FX)'!T27</f>
        <v>0</v>
      </c>
      <c r="AH27" s="162">
        <f>レート収益_FX_貼付用!H26</f>
        <v>0</v>
      </c>
      <c r="AI27" s="162" t="e">
        <f t="shared" si="91"/>
        <v>#DIV/0!</v>
      </c>
      <c r="AJ27" s="163">
        <f>'約定状況_SC(Execution_SC)'!T27</f>
        <v>0</v>
      </c>
      <c r="AK27" s="162">
        <f>レート収益_SC_貼付用!H26</f>
        <v>0</v>
      </c>
      <c r="AL27" s="164" t="e">
        <f t="shared" si="92"/>
        <v>#DIV/0!</v>
      </c>
      <c r="AM27" s="171">
        <f>'約定状況_FX(Execution_FX)'!W27</f>
        <v>0</v>
      </c>
      <c r="AN27" s="162">
        <f>レート収益_FX_貼付用!I26</f>
        <v>0</v>
      </c>
      <c r="AO27" s="162" t="e">
        <f t="shared" si="93"/>
        <v>#DIV/0!</v>
      </c>
      <c r="AP27" s="163">
        <f>'約定状況_SC(Execution_SC)'!W27</f>
        <v>0</v>
      </c>
      <c r="AQ27" s="162">
        <f>レート収益_SC_貼付用!I26</f>
        <v>0</v>
      </c>
      <c r="AR27" s="164" t="e">
        <f t="shared" si="94"/>
        <v>#DIV/0!</v>
      </c>
      <c r="AS27" s="171">
        <f>'約定状況_FX(Execution_FX)'!Z27</f>
        <v>0</v>
      </c>
      <c r="AT27" s="162">
        <f>レート収益_FX_貼付用!J26</f>
        <v>0</v>
      </c>
      <c r="AU27" s="162" t="e">
        <f t="shared" si="95"/>
        <v>#DIV/0!</v>
      </c>
      <c r="AV27" s="163">
        <f>'約定状況_SC(Execution_SC)'!Z27</f>
        <v>0</v>
      </c>
      <c r="AW27" s="162">
        <f>レート収益_SC_貼付用!J26</f>
        <v>0</v>
      </c>
      <c r="AX27" s="164" t="e">
        <f t="shared" si="96"/>
        <v>#DIV/0!</v>
      </c>
      <c r="AY27" s="171">
        <f>'約定状況_FX(Execution_FX)'!AC27</f>
        <v>0</v>
      </c>
      <c r="AZ27" s="162">
        <f>レート収益_FX_貼付用!K26</f>
        <v>0</v>
      </c>
      <c r="BA27" s="162" t="e">
        <f t="shared" si="97"/>
        <v>#DIV/0!</v>
      </c>
      <c r="BB27" s="163">
        <f>'約定状況_SC(Execution_SC)'!AC27</f>
        <v>0</v>
      </c>
      <c r="BC27" s="162">
        <f>レート収益_SC_貼付用!K26</f>
        <v>0</v>
      </c>
      <c r="BD27" s="164" t="e">
        <f t="shared" si="98"/>
        <v>#DIV/0!</v>
      </c>
      <c r="BE27" s="171">
        <f>'約定状況_FX(Execution_FX)'!AF27</f>
        <v>0</v>
      </c>
      <c r="BF27" s="162">
        <f>レート収益_FX_貼付用!L26</f>
        <v>0</v>
      </c>
      <c r="BG27" s="162" t="e">
        <f t="shared" si="99"/>
        <v>#DIV/0!</v>
      </c>
      <c r="BH27" s="163">
        <f>'約定状況_SC(Execution_SC)'!AF27</f>
        <v>0</v>
      </c>
      <c r="BI27" s="162">
        <f>レート収益_SC_貼付用!L26</f>
        <v>0</v>
      </c>
      <c r="BJ27" s="164" t="e">
        <f t="shared" si="100"/>
        <v>#DIV/0!</v>
      </c>
      <c r="BK27" s="171">
        <f>'約定状況_FX(Execution_FX)'!AI27</f>
        <v>0</v>
      </c>
      <c r="BL27" s="162">
        <f>レート収益_FX_貼付用!M26</f>
        <v>0</v>
      </c>
      <c r="BM27" s="162" t="e">
        <f t="shared" si="101"/>
        <v>#DIV/0!</v>
      </c>
      <c r="BN27" s="163">
        <f>'約定状況_SC(Execution_SC)'!AI27</f>
        <v>0</v>
      </c>
      <c r="BO27" s="162">
        <f>レート収益_SC_貼付用!M26</f>
        <v>0</v>
      </c>
      <c r="BP27" s="164" t="e">
        <f t="shared" si="102"/>
        <v>#DIV/0!</v>
      </c>
      <c r="BQ27" s="171">
        <f>'約定状況_FX(Execution_FX)'!AL27</f>
        <v>0</v>
      </c>
      <c r="BR27" s="162">
        <f>レート収益_FX_貼付用!N26</f>
        <v>0</v>
      </c>
      <c r="BS27" s="162" t="e">
        <f t="shared" si="103"/>
        <v>#DIV/0!</v>
      </c>
      <c r="BT27" s="163">
        <f>'約定状況_SC(Execution_SC)'!AL27</f>
        <v>0</v>
      </c>
      <c r="BU27" s="162">
        <f>レート収益_SC_貼付用!N26</f>
        <v>0</v>
      </c>
      <c r="BV27" s="164" t="e">
        <f t="shared" si="104"/>
        <v>#DIV/0!</v>
      </c>
      <c r="BW27" s="171">
        <f>'約定状況_FX(Execution_FX)'!AO27</f>
        <v>0</v>
      </c>
      <c r="BX27" s="162">
        <f>レート収益_FX_貼付用!O26</f>
        <v>0</v>
      </c>
      <c r="BY27" s="162" t="e">
        <f t="shared" si="105"/>
        <v>#DIV/0!</v>
      </c>
      <c r="BZ27" s="163">
        <f>'約定状況_SC(Execution_SC)'!AO27</f>
        <v>0</v>
      </c>
      <c r="CA27" s="162">
        <f>レート収益_SC_貼付用!O26</f>
        <v>0</v>
      </c>
      <c r="CB27" s="164" t="e">
        <f t="shared" si="106"/>
        <v>#DIV/0!</v>
      </c>
      <c r="CC27" s="171">
        <f>'約定状況_FX(Execution_FX)'!AR27</f>
        <v>0</v>
      </c>
      <c r="CD27" s="162">
        <f>レート収益_FX_貼付用!P26</f>
        <v>0</v>
      </c>
      <c r="CE27" s="162" t="e">
        <f t="shared" si="107"/>
        <v>#DIV/0!</v>
      </c>
      <c r="CF27" s="163">
        <f>'約定状況_SC(Execution_SC)'!AR27</f>
        <v>0</v>
      </c>
      <c r="CG27" s="162">
        <f>レート収益_SC_貼付用!P26</f>
        <v>0</v>
      </c>
      <c r="CH27" s="164" t="e">
        <f t="shared" si="108"/>
        <v>#DIV/0!</v>
      </c>
      <c r="CI27" s="171">
        <f>'約定状況_FX(Execution_FX)'!AU27</f>
        <v>0</v>
      </c>
      <c r="CJ27" s="162">
        <f>レート収益_FX_貼付用!Q26</f>
        <v>0</v>
      </c>
      <c r="CK27" s="162" t="e">
        <f t="shared" si="109"/>
        <v>#DIV/0!</v>
      </c>
      <c r="CL27" s="163">
        <f>'約定状況_SC(Execution_SC)'!AU27</f>
        <v>0</v>
      </c>
      <c r="CM27" s="162">
        <f>レート収益_SC_貼付用!Q26</f>
        <v>0</v>
      </c>
      <c r="CN27" s="164" t="e">
        <f t="shared" si="110"/>
        <v>#DIV/0!</v>
      </c>
      <c r="CO27" s="171">
        <f>'約定状況_FX(Execution_FX)'!AX27</f>
        <v>0</v>
      </c>
      <c r="CP27" s="162">
        <f>レート収益_FX_貼付用!R26</f>
        <v>0</v>
      </c>
      <c r="CQ27" s="162" t="e">
        <f t="shared" si="111"/>
        <v>#DIV/0!</v>
      </c>
      <c r="CR27" s="163">
        <f>'約定状況_SC(Execution_SC)'!AX27</f>
        <v>0</v>
      </c>
      <c r="CS27" s="162">
        <f>レート収益_SC_貼付用!R26</f>
        <v>0</v>
      </c>
      <c r="CT27" s="164" t="e">
        <f t="shared" si="112"/>
        <v>#DIV/0!</v>
      </c>
      <c r="CU27" s="171">
        <f>'約定状況_FX(Execution_FX)'!BA27</f>
        <v>0</v>
      </c>
      <c r="CV27" s="162">
        <f>レート収益_FX_貼付用!S26</f>
        <v>0</v>
      </c>
      <c r="CW27" s="162" t="e">
        <f t="shared" si="113"/>
        <v>#DIV/0!</v>
      </c>
      <c r="CX27" s="163">
        <f>'約定状況_SC(Execution_SC)'!BA27</f>
        <v>0</v>
      </c>
      <c r="CY27" s="162">
        <f>レート収益_SC_貼付用!S26</f>
        <v>0</v>
      </c>
      <c r="CZ27" s="164"/>
      <c r="DA27" s="171">
        <f>'約定状況_FX(Execution_FX)'!BD27</f>
        <v>0</v>
      </c>
      <c r="DB27" s="162">
        <f>レート収益_FX_貼付用!T26</f>
        <v>0</v>
      </c>
      <c r="DC27" s="162" t="e">
        <f t="shared" si="114"/>
        <v>#DIV/0!</v>
      </c>
      <c r="DD27" s="163">
        <f>'約定状況_SC(Execution_SC)'!BD27</f>
        <v>0</v>
      </c>
      <c r="DE27" s="162">
        <f>レート収益_SC_貼付用!T26</f>
        <v>0</v>
      </c>
      <c r="DF27" s="164"/>
      <c r="DG27" s="171">
        <f>'約定状況_FX(Execution_FX)'!BG27</f>
        <v>0</v>
      </c>
      <c r="DH27" s="162">
        <f>レート収益_FX_貼付用!U26</f>
        <v>0</v>
      </c>
      <c r="DI27" s="162" t="e">
        <f t="shared" si="115"/>
        <v>#DIV/0!</v>
      </c>
      <c r="DJ27" s="163">
        <f>'約定状況_SC(Execution_SC)'!BG27</f>
        <v>0</v>
      </c>
      <c r="DK27" s="162">
        <f>レート収益_SC_貼付用!U26</f>
        <v>0</v>
      </c>
      <c r="DL27" s="164" t="e">
        <f t="shared" si="116"/>
        <v>#DIV/0!</v>
      </c>
      <c r="DM27" s="171">
        <f>'約定状況_FX(Execution_FX)'!BJ27</f>
        <v>0</v>
      </c>
      <c r="DN27" s="162">
        <f>レート収益_FX_貼付用!V26</f>
        <v>0</v>
      </c>
      <c r="DO27" s="162" t="e">
        <f t="shared" si="117"/>
        <v>#DIV/0!</v>
      </c>
      <c r="DP27" s="163">
        <f>'約定状況_SC(Execution_SC)'!BJ27</f>
        <v>0</v>
      </c>
      <c r="DQ27" s="162">
        <f>レート収益_SC_貼付用!V26</f>
        <v>0</v>
      </c>
      <c r="DR27" s="164" t="e">
        <f t="shared" si="118"/>
        <v>#DIV/0!</v>
      </c>
      <c r="DS27" s="171">
        <f>'約定状況_FX(Execution_FX)'!BK27</f>
        <v>0</v>
      </c>
      <c r="DT27" s="162">
        <f>レート収益_FX_貼付用!W26</f>
        <v>0</v>
      </c>
      <c r="DU27" s="162" t="e">
        <f t="shared" si="119"/>
        <v>#DIV/0!</v>
      </c>
      <c r="DV27" s="163">
        <f>'約定状況_SC(Execution_SC)'!BK27</f>
        <v>0</v>
      </c>
      <c r="DW27" s="162">
        <f>レート収益_SC_貼付用!W26</f>
        <v>0</v>
      </c>
      <c r="DX27" s="164" t="e">
        <f t="shared" si="120"/>
        <v>#DIV/0!</v>
      </c>
    </row>
    <row r="28" spans="1:128">
      <c r="A28" s="156"/>
      <c r="B28" s="110"/>
      <c r="C28" s="161"/>
      <c r="D28" s="162"/>
      <c r="E28" s="162"/>
      <c r="F28" s="163"/>
      <c r="G28" s="162"/>
      <c r="H28" s="164"/>
      <c r="I28" s="171"/>
      <c r="J28" s="162"/>
      <c r="K28" s="162"/>
      <c r="L28" s="163"/>
      <c r="M28" s="162"/>
      <c r="N28" s="164"/>
      <c r="O28" s="171"/>
      <c r="P28" s="162"/>
      <c r="Q28" s="162"/>
      <c r="R28" s="163"/>
      <c r="S28" s="162"/>
      <c r="T28" s="164"/>
      <c r="U28" s="171"/>
      <c r="V28" s="162"/>
      <c r="W28" s="162"/>
      <c r="X28" s="163"/>
      <c r="Y28" s="162"/>
      <c r="Z28" s="164"/>
      <c r="AA28" s="171"/>
      <c r="AB28" s="162"/>
      <c r="AC28" s="162"/>
      <c r="AD28" s="163"/>
      <c r="AE28" s="162"/>
      <c r="AF28" s="164"/>
      <c r="AG28" s="171"/>
      <c r="AH28" s="162"/>
      <c r="AI28" s="162"/>
      <c r="AJ28" s="163"/>
      <c r="AK28" s="162"/>
      <c r="AL28" s="164"/>
      <c r="AM28" s="171"/>
      <c r="AN28" s="162"/>
      <c r="AO28" s="162"/>
      <c r="AP28" s="163"/>
      <c r="AQ28" s="162"/>
      <c r="AR28" s="164"/>
      <c r="AS28" s="171"/>
      <c r="AT28" s="162"/>
      <c r="AU28" s="162"/>
      <c r="AV28" s="163"/>
      <c r="AW28" s="162"/>
      <c r="AX28" s="164"/>
      <c r="AY28" s="171"/>
      <c r="AZ28" s="162"/>
      <c r="BA28" s="162"/>
      <c r="BB28" s="163"/>
      <c r="BC28" s="162"/>
      <c r="BD28" s="164"/>
      <c r="BE28" s="171"/>
      <c r="BF28" s="162"/>
      <c r="BG28" s="162"/>
      <c r="BH28" s="163"/>
      <c r="BI28" s="162"/>
      <c r="BJ28" s="164"/>
      <c r="BK28" s="171"/>
      <c r="BL28" s="162"/>
      <c r="BM28" s="162"/>
      <c r="BN28" s="163"/>
      <c r="BO28" s="162"/>
      <c r="BP28" s="164"/>
      <c r="BQ28" s="171"/>
      <c r="BR28" s="162"/>
      <c r="BS28" s="162"/>
      <c r="BT28" s="163"/>
      <c r="BU28" s="162"/>
      <c r="BV28" s="164"/>
      <c r="BW28" s="171"/>
      <c r="BX28" s="162"/>
      <c r="BY28" s="162"/>
      <c r="BZ28" s="163"/>
      <c r="CA28" s="162"/>
      <c r="CB28" s="164"/>
      <c r="CC28" s="171"/>
      <c r="CD28" s="162"/>
      <c r="CE28" s="162"/>
      <c r="CF28" s="163"/>
      <c r="CG28" s="162"/>
      <c r="CH28" s="164"/>
      <c r="CI28" s="171"/>
      <c r="CJ28" s="162"/>
      <c r="CK28" s="162"/>
      <c r="CL28" s="163"/>
      <c r="CM28" s="162"/>
      <c r="CN28" s="164"/>
      <c r="CO28" s="171"/>
      <c r="CP28" s="162"/>
      <c r="CQ28" s="162"/>
      <c r="CR28" s="163"/>
      <c r="CS28" s="162"/>
      <c r="CT28" s="164"/>
      <c r="CU28" s="171"/>
      <c r="CV28" s="162"/>
      <c r="CW28" s="162"/>
      <c r="CX28" s="163"/>
      <c r="CY28" s="162"/>
      <c r="CZ28" s="164"/>
      <c r="DA28" s="171"/>
      <c r="DB28" s="162"/>
      <c r="DC28" s="162"/>
      <c r="DD28" s="163"/>
      <c r="DE28" s="162"/>
      <c r="DF28" s="164"/>
      <c r="DG28" s="171"/>
      <c r="DH28" s="162"/>
      <c r="DI28" s="162"/>
      <c r="DJ28" s="163"/>
      <c r="DK28" s="162"/>
      <c r="DL28" s="164"/>
      <c r="DM28" s="171"/>
      <c r="DN28" s="162"/>
      <c r="DO28" s="162"/>
      <c r="DP28" s="163"/>
      <c r="DQ28" s="162"/>
      <c r="DR28" s="164"/>
      <c r="DS28" s="171"/>
      <c r="DT28" s="162"/>
      <c r="DU28" s="162"/>
      <c r="DV28" s="163"/>
      <c r="DW28" s="162"/>
      <c r="DX28" s="164"/>
    </row>
    <row r="29" spans="1:128" s="17" customFormat="1" ht="20.25" customHeight="1">
      <c r="A29" s="384" t="s">
        <v>92</v>
      </c>
      <c r="B29" s="385"/>
      <c r="C29" s="165">
        <f>'約定状況_FX(Execution_FX)'!E29</f>
        <v>0</v>
      </c>
      <c r="D29" s="166">
        <f>レート収益_FX_貼付用!C28</f>
        <v>0</v>
      </c>
      <c r="E29" s="166" t="e">
        <f t="shared" si="41"/>
        <v>#DIV/0!</v>
      </c>
      <c r="F29" s="167">
        <f>'約定状況_SC(Execution_SC)'!E29</f>
        <v>0</v>
      </c>
      <c r="G29" s="166">
        <f>レート収益_SC_貼付用!C28</f>
        <v>0</v>
      </c>
      <c r="H29" s="168" t="e">
        <f t="shared" si="42"/>
        <v>#DIV/0!</v>
      </c>
      <c r="I29" s="165">
        <f>'約定状況_FX(Execution_FX)'!H29</f>
        <v>0</v>
      </c>
      <c r="J29" s="166">
        <f>レート収益_FX_貼付用!D28</f>
        <v>0</v>
      </c>
      <c r="K29" s="166" t="e">
        <f t="shared" si="43"/>
        <v>#DIV/0!</v>
      </c>
      <c r="L29" s="167">
        <f>'約定状況_SC(Execution_SC)'!H29</f>
        <v>0</v>
      </c>
      <c r="M29" s="166">
        <f>レート収益_SC_貼付用!D28</f>
        <v>0</v>
      </c>
      <c r="N29" s="168" t="e">
        <f t="shared" si="44"/>
        <v>#DIV/0!</v>
      </c>
      <c r="O29" s="165">
        <f>'約定状況_FX(Execution_FX)'!K29</f>
        <v>0</v>
      </c>
      <c r="P29" s="166">
        <f>レート収益_FX_貼付用!E28</f>
        <v>0</v>
      </c>
      <c r="Q29" s="166" t="e">
        <f t="shared" si="45"/>
        <v>#DIV/0!</v>
      </c>
      <c r="R29" s="167">
        <f>'約定状況_SC(Execution_SC)'!K29</f>
        <v>0</v>
      </c>
      <c r="S29" s="166">
        <f>レート収益_SC_貼付用!E28</f>
        <v>0</v>
      </c>
      <c r="T29" s="168" t="e">
        <f t="shared" si="46"/>
        <v>#DIV/0!</v>
      </c>
      <c r="U29" s="165">
        <f>'約定状況_FX(Execution_FX)'!N29</f>
        <v>0</v>
      </c>
      <c r="V29" s="166">
        <f>レート収益_FX_貼付用!F28</f>
        <v>0</v>
      </c>
      <c r="W29" s="166" t="e">
        <f t="shared" si="47"/>
        <v>#DIV/0!</v>
      </c>
      <c r="X29" s="167">
        <f>'約定状況_SC(Execution_SC)'!N29</f>
        <v>0</v>
      </c>
      <c r="Y29" s="166">
        <f>レート収益_SC_貼付用!F28</f>
        <v>0</v>
      </c>
      <c r="Z29" s="168" t="e">
        <f t="shared" si="48"/>
        <v>#DIV/0!</v>
      </c>
      <c r="AA29" s="165">
        <f>'約定状況_FX(Execution_FX)'!Q29</f>
        <v>0</v>
      </c>
      <c r="AB29" s="166">
        <f>レート収益_FX_貼付用!G28</f>
        <v>0</v>
      </c>
      <c r="AC29" s="166" t="e">
        <f t="shared" si="49"/>
        <v>#DIV/0!</v>
      </c>
      <c r="AD29" s="167">
        <f>'約定状況_SC(Execution_SC)'!Q29</f>
        <v>0</v>
      </c>
      <c r="AE29" s="166">
        <f>レート収益_SC_貼付用!G28</f>
        <v>0</v>
      </c>
      <c r="AF29" s="168" t="e">
        <f t="shared" si="50"/>
        <v>#DIV/0!</v>
      </c>
      <c r="AG29" s="165">
        <f>'約定状況_FX(Execution_FX)'!T29</f>
        <v>0</v>
      </c>
      <c r="AH29" s="166">
        <f>レート収益_FX_貼付用!H28</f>
        <v>0</v>
      </c>
      <c r="AI29" s="166" t="e">
        <f t="shared" si="51"/>
        <v>#DIV/0!</v>
      </c>
      <c r="AJ29" s="167">
        <f>'約定状況_SC(Execution_SC)'!T29</f>
        <v>0</v>
      </c>
      <c r="AK29" s="166">
        <f>レート収益_SC_貼付用!H28</f>
        <v>0</v>
      </c>
      <c r="AL29" s="168" t="e">
        <f t="shared" si="52"/>
        <v>#DIV/0!</v>
      </c>
      <c r="AM29" s="165">
        <f>'約定状況_FX(Execution_FX)'!W29</f>
        <v>0</v>
      </c>
      <c r="AN29" s="166">
        <f>レート収益_FX_貼付用!I28</f>
        <v>0</v>
      </c>
      <c r="AO29" s="166" t="e">
        <f t="shared" si="53"/>
        <v>#DIV/0!</v>
      </c>
      <c r="AP29" s="167">
        <f>'約定状況_SC(Execution_SC)'!W29</f>
        <v>0</v>
      </c>
      <c r="AQ29" s="166">
        <f>レート収益_SC_貼付用!I28</f>
        <v>0</v>
      </c>
      <c r="AR29" s="168" t="e">
        <f t="shared" si="54"/>
        <v>#DIV/0!</v>
      </c>
      <c r="AS29" s="165">
        <f>'約定状況_FX(Execution_FX)'!Z29</f>
        <v>0</v>
      </c>
      <c r="AT29" s="166">
        <f>レート収益_FX_貼付用!J28</f>
        <v>0</v>
      </c>
      <c r="AU29" s="166" t="e">
        <f t="shared" si="55"/>
        <v>#DIV/0!</v>
      </c>
      <c r="AV29" s="167">
        <f>'約定状況_SC(Execution_SC)'!Z29</f>
        <v>0</v>
      </c>
      <c r="AW29" s="166">
        <f>レート収益_SC_貼付用!J28</f>
        <v>0</v>
      </c>
      <c r="AX29" s="168" t="e">
        <f t="shared" si="56"/>
        <v>#DIV/0!</v>
      </c>
      <c r="AY29" s="165">
        <f>'約定状況_FX(Execution_FX)'!AC29</f>
        <v>0</v>
      </c>
      <c r="AZ29" s="166">
        <f>レート収益_FX_貼付用!K28</f>
        <v>0</v>
      </c>
      <c r="BA29" s="166" t="e">
        <f t="shared" si="57"/>
        <v>#DIV/0!</v>
      </c>
      <c r="BB29" s="167">
        <f>'約定状況_SC(Execution_SC)'!AC29</f>
        <v>0</v>
      </c>
      <c r="BC29" s="166">
        <f>レート収益_SC_貼付用!K28</f>
        <v>0</v>
      </c>
      <c r="BD29" s="168" t="e">
        <f t="shared" si="58"/>
        <v>#DIV/0!</v>
      </c>
      <c r="BE29" s="165">
        <f>'約定状況_FX(Execution_FX)'!AF29</f>
        <v>0</v>
      </c>
      <c r="BF29" s="166">
        <f>レート収益_FX_貼付用!L28</f>
        <v>0</v>
      </c>
      <c r="BG29" s="166" t="e">
        <f t="shared" si="59"/>
        <v>#DIV/0!</v>
      </c>
      <c r="BH29" s="167">
        <f>'約定状況_SC(Execution_SC)'!AF29</f>
        <v>0</v>
      </c>
      <c r="BI29" s="166">
        <f>レート収益_SC_貼付用!L28</f>
        <v>0</v>
      </c>
      <c r="BJ29" s="168" t="e">
        <f t="shared" si="60"/>
        <v>#DIV/0!</v>
      </c>
      <c r="BK29" s="165">
        <f>'約定状況_FX(Execution_FX)'!AI29</f>
        <v>0</v>
      </c>
      <c r="BL29" s="166">
        <f>レート収益_FX_貼付用!M28</f>
        <v>0</v>
      </c>
      <c r="BM29" s="166" t="e">
        <f t="shared" si="61"/>
        <v>#DIV/0!</v>
      </c>
      <c r="BN29" s="167">
        <f>'約定状況_SC(Execution_SC)'!AI29</f>
        <v>0</v>
      </c>
      <c r="BO29" s="166">
        <f>レート収益_SC_貼付用!M28</f>
        <v>0</v>
      </c>
      <c r="BP29" s="168" t="e">
        <f t="shared" si="62"/>
        <v>#DIV/0!</v>
      </c>
      <c r="BQ29" s="165">
        <f>'約定状況_FX(Execution_FX)'!AL29</f>
        <v>0</v>
      </c>
      <c r="BR29" s="166">
        <f>レート収益_FX_貼付用!N28</f>
        <v>0</v>
      </c>
      <c r="BS29" s="166" t="e">
        <f t="shared" si="63"/>
        <v>#DIV/0!</v>
      </c>
      <c r="BT29" s="167">
        <f>'約定状況_SC(Execution_SC)'!AL29</f>
        <v>0</v>
      </c>
      <c r="BU29" s="166">
        <f>レート収益_SC_貼付用!N28</f>
        <v>0</v>
      </c>
      <c r="BV29" s="168" t="e">
        <f t="shared" si="64"/>
        <v>#DIV/0!</v>
      </c>
      <c r="BW29" s="165">
        <f>'約定状況_FX(Execution_FX)'!AO29</f>
        <v>0</v>
      </c>
      <c r="BX29" s="166">
        <f>レート収益_FX_貼付用!O28</f>
        <v>0</v>
      </c>
      <c r="BY29" s="166" t="e">
        <f t="shared" si="65"/>
        <v>#DIV/0!</v>
      </c>
      <c r="BZ29" s="167">
        <f>'約定状況_SC(Execution_SC)'!AO29</f>
        <v>0</v>
      </c>
      <c r="CA29" s="166">
        <f>レート収益_SC_貼付用!O28</f>
        <v>0</v>
      </c>
      <c r="CB29" s="168" t="e">
        <f t="shared" si="66"/>
        <v>#DIV/0!</v>
      </c>
      <c r="CC29" s="165">
        <f>'約定状況_FX(Execution_FX)'!AR29</f>
        <v>0</v>
      </c>
      <c r="CD29" s="166">
        <f>レート収益_FX_貼付用!P28</f>
        <v>0</v>
      </c>
      <c r="CE29" s="166" t="e">
        <f t="shared" si="67"/>
        <v>#DIV/0!</v>
      </c>
      <c r="CF29" s="167">
        <f>'約定状況_SC(Execution_SC)'!AR29</f>
        <v>0</v>
      </c>
      <c r="CG29" s="166">
        <f>レート収益_SC_貼付用!P28</f>
        <v>0</v>
      </c>
      <c r="CH29" s="168" t="e">
        <f t="shared" si="68"/>
        <v>#DIV/0!</v>
      </c>
      <c r="CI29" s="165">
        <f>'約定状況_FX(Execution_FX)'!AU29</f>
        <v>0</v>
      </c>
      <c r="CJ29" s="166">
        <f>レート収益_FX_貼付用!Q28</f>
        <v>0</v>
      </c>
      <c r="CK29" s="166" t="e">
        <f t="shared" si="69"/>
        <v>#DIV/0!</v>
      </c>
      <c r="CL29" s="167">
        <f>'約定状況_SC(Execution_SC)'!AU29</f>
        <v>0</v>
      </c>
      <c r="CM29" s="166">
        <f>レート収益_SC_貼付用!Q28</f>
        <v>0</v>
      </c>
      <c r="CN29" s="168" t="e">
        <f t="shared" si="70"/>
        <v>#DIV/0!</v>
      </c>
      <c r="CO29" s="165">
        <f>'約定状況_FX(Execution_FX)'!AX29</f>
        <v>0</v>
      </c>
      <c r="CP29" s="166">
        <f>レート収益_FX_貼付用!R28</f>
        <v>0</v>
      </c>
      <c r="CQ29" s="166" t="e">
        <f t="shared" si="71"/>
        <v>#DIV/0!</v>
      </c>
      <c r="CR29" s="167">
        <f>'約定状況_SC(Execution_SC)'!AX29</f>
        <v>0</v>
      </c>
      <c r="CS29" s="166">
        <f>レート収益_SC_貼付用!R28</f>
        <v>0</v>
      </c>
      <c r="CT29" s="168" t="e">
        <f t="shared" si="72"/>
        <v>#DIV/0!</v>
      </c>
      <c r="CU29" s="165">
        <f>'約定状況_FX(Execution_FX)'!BA29</f>
        <v>0</v>
      </c>
      <c r="CV29" s="166">
        <f>レート収益_FX_貼付用!S28</f>
        <v>0</v>
      </c>
      <c r="CW29" s="166" t="e">
        <f t="shared" si="73"/>
        <v>#DIV/0!</v>
      </c>
      <c r="CX29" s="167">
        <f>'約定状況_SC(Execution_SC)'!BA29</f>
        <v>0</v>
      </c>
      <c r="CY29" s="166">
        <f>レート収益_SC_貼付用!S28</f>
        <v>0</v>
      </c>
      <c r="CZ29" s="168"/>
      <c r="DA29" s="165">
        <f>'約定状況_FX(Execution_FX)'!BD29</f>
        <v>0</v>
      </c>
      <c r="DB29" s="166">
        <f>レート収益_FX_貼付用!T28</f>
        <v>0</v>
      </c>
      <c r="DC29" s="166" t="e">
        <f t="shared" si="74"/>
        <v>#DIV/0!</v>
      </c>
      <c r="DD29" s="167">
        <f>'約定状況_SC(Execution_SC)'!BD29</f>
        <v>0</v>
      </c>
      <c r="DE29" s="166">
        <f>レート収益_SC_貼付用!T28</f>
        <v>0</v>
      </c>
      <c r="DF29" s="168"/>
      <c r="DG29" s="165">
        <f>'約定状況_FX(Execution_FX)'!BG29</f>
        <v>0</v>
      </c>
      <c r="DH29" s="166">
        <f>レート収益_FX_貼付用!U28</f>
        <v>0</v>
      </c>
      <c r="DI29" s="166" t="e">
        <f t="shared" si="75"/>
        <v>#DIV/0!</v>
      </c>
      <c r="DJ29" s="167">
        <f>'約定状況_SC(Execution_SC)'!BG29</f>
        <v>0</v>
      </c>
      <c r="DK29" s="166">
        <f>レート収益_SC_貼付用!U28</f>
        <v>0</v>
      </c>
      <c r="DL29" s="168" t="e">
        <f t="shared" si="76"/>
        <v>#DIV/0!</v>
      </c>
      <c r="DM29" s="165">
        <f>'約定状況_FX(Execution_FX)'!BJ29</f>
        <v>0</v>
      </c>
      <c r="DN29" s="166">
        <f>レート収益_FX_貼付用!V28</f>
        <v>0</v>
      </c>
      <c r="DO29" s="166" t="e">
        <f t="shared" si="77"/>
        <v>#DIV/0!</v>
      </c>
      <c r="DP29" s="167">
        <f>'約定状況_SC(Execution_SC)'!BJ29</f>
        <v>0</v>
      </c>
      <c r="DQ29" s="166">
        <f>レート収益_SC_貼付用!V28</f>
        <v>0</v>
      </c>
      <c r="DR29" s="168" t="e">
        <f t="shared" si="78"/>
        <v>#DIV/0!</v>
      </c>
      <c r="DS29" s="165">
        <f>'約定状況_FX(Execution_FX)'!BK29</f>
        <v>0</v>
      </c>
      <c r="DT29" s="166">
        <f>レート収益_FX_貼付用!W28</f>
        <v>0</v>
      </c>
      <c r="DU29" s="166" t="e">
        <f t="shared" si="79"/>
        <v>#DIV/0!</v>
      </c>
      <c r="DV29" s="167">
        <f>'約定状況_SC(Execution_SC)'!BK29</f>
        <v>0</v>
      </c>
      <c r="DW29" s="166">
        <f>レート収益_SC_貼付用!W28</f>
        <v>0</v>
      </c>
      <c r="DX29" s="168" t="e">
        <f t="shared" si="80"/>
        <v>#DIV/0!</v>
      </c>
    </row>
  </sheetData>
  <mergeCells count="23">
    <mergeCell ref="DS4:DX4"/>
    <mergeCell ref="A29:B29"/>
    <mergeCell ref="A4:B5"/>
    <mergeCell ref="CO4:CT4"/>
    <mergeCell ref="CU4:CZ4"/>
    <mergeCell ref="DA4:DF4"/>
    <mergeCell ref="DG4:DL4"/>
    <mergeCell ref="DM4:DR4"/>
    <mergeCell ref="BK4:BP4"/>
    <mergeCell ref="BQ4:BV4"/>
    <mergeCell ref="BW4:CB4"/>
    <mergeCell ref="CC4:CH4"/>
    <mergeCell ref="CI4:CN4"/>
    <mergeCell ref="AG4:AL4"/>
    <mergeCell ref="AM4:AR4"/>
    <mergeCell ref="AS4:AX4"/>
    <mergeCell ref="AY4:BD4"/>
    <mergeCell ref="BE4:BJ4"/>
    <mergeCell ref="C4:H4"/>
    <mergeCell ref="I4:N4"/>
    <mergeCell ref="O4:T4"/>
    <mergeCell ref="U4:Z4"/>
    <mergeCell ref="AA4:AF4"/>
  </mergeCells>
  <pageMargins left="0.75" right="0.75" top="1" bottom="1" header="0.51180555555555596" footer="0.511805555555555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CE28"/>
  <sheetViews>
    <sheetView topLeftCell="C1" workbookViewId="0">
      <selection activeCell="C4" sqref="C4:F4"/>
    </sheetView>
  </sheetViews>
  <sheetFormatPr defaultColWidth="9" defaultRowHeight="11.25"/>
  <cols>
    <col min="1" max="1" customWidth="true" style="1" width="2.875" collapsed="false"/>
    <col min="2" max="2" customWidth="true" style="1" width="11.75" collapsed="false"/>
    <col min="3" max="82" customWidth="true" style="1" width="5.625" collapsed="false"/>
    <col min="83" max="83" customWidth="true" style="1" width="8.0" collapsed="false"/>
    <col min="84" max="16384" style="1" width="9.0" collapsed="false"/>
  </cols>
  <sheetData>
    <row r="1" spans="1:83">
      <c r="B1" s="140"/>
    </row>
    <row r="2" spans="1:83">
      <c r="A2" s="1" t="s">
        <v>93</v>
      </c>
      <c r="B2" s="140"/>
      <c r="CD2" s="1" t="s">
        <v>94</v>
      </c>
    </row>
    <row r="3" spans="1:83">
      <c r="B3" s="140"/>
    </row>
    <row r="4" spans="1:83">
      <c r="A4" s="399"/>
      <c r="B4" s="400"/>
      <c r="C4" s="390" t="s">
        <v>66</v>
      </c>
      <c r="D4" s="391"/>
      <c r="E4" s="391"/>
      <c r="F4" s="392"/>
      <c r="G4" s="393" t="s">
        <v>67</v>
      </c>
      <c r="H4" s="391"/>
      <c r="I4" s="391"/>
      <c r="J4" s="394"/>
      <c r="K4" s="390" t="s">
        <v>68</v>
      </c>
      <c r="L4" s="391"/>
      <c r="M4" s="391"/>
      <c r="N4" s="392"/>
      <c r="O4" s="390" t="s">
        <v>69</v>
      </c>
      <c r="P4" s="391"/>
      <c r="Q4" s="391"/>
      <c r="R4" s="392"/>
      <c r="S4" s="393" t="s">
        <v>70</v>
      </c>
      <c r="T4" s="391"/>
      <c r="U4" s="391"/>
      <c r="V4" s="394"/>
      <c r="W4" s="390" t="s">
        <v>71</v>
      </c>
      <c r="X4" s="391"/>
      <c r="Y4" s="391"/>
      <c r="Z4" s="392"/>
      <c r="AA4" s="390" t="s">
        <v>72</v>
      </c>
      <c r="AB4" s="391"/>
      <c r="AC4" s="391"/>
      <c r="AD4" s="392"/>
      <c r="AE4" s="390" t="s">
        <v>73</v>
      </c>
      <c r="AF4" s="391"/>
      <c r="AG4" s="391"/>
      <c r="AH4" s="392"/>
      <c r="AI4" s="395" t="s">
        <v>74</v>
      </c>
      <c r="AJ4" s="396"/>
      <c r="AK4" s="396"/>
      <c r="AL4" s="397"/>
      <c r="AM4" s="396" t="s">
        <v>75</v>
      </c>
      <c r="AN4" s="396"/>
      <c r="AO4" s="396"/>
      <c r="AP4" s="396"/>
      <c r="AQ4" s="395" t="s">
        <v>76</v>
      </c>
      <c r="AR4" s="396"/>
      <c r="AS4" s="396"/>
      <c r="AT4" s="397"/>
      <c r="AU4" s="393" t="s">
        <v>77</v>
      </c>
      <c r="AV4" s="391"/>
      <c r="AW4" s="391"/>
      <c r="AX4" s="394"/>
      <c r="AY4" s="390" t="s">
        <v>78</v>
      </c>
      <c r="AZ4" s="391"/>
      <c r="BA4" s="391"/>
      <c r="BB4" s="394"/>
      <c r="BC4" s="390" t="s">
        <v>79</v>
      </c>
      <c r="BD4" s="391"/>
      <c r="BE4" s="391"/>
      <c r="BF4" s="394"/>
      <c r="BG4" s="390" t="s">
        <v>80</v>
      </c>
      <c r="BH4" s="391"/>
      <c r="BI4" s="391"/>
      <c r="BJ4" s="394"/>
      <c r="BK4" s="390" t="s">
        <v>81</v>
      </c>
      <c r="BL4" s="391"/>
      <c r="BM4" s="391"/>
      <c r="BN4" s="392"/>
      <c r="BO4" s="393" t="s">
        <v>82</v>
      </c>
      <c r="BP4" s="391"/>
      <c r="BQ4" s="391"/>
      <c r="BR4" s="394"/>
      <c r="BS4" s="390" t="s">
        <v>83</v>
      </c>
      <c r="BT4" s="391"/>
      <c r="BU4" s="391"/>
      <c r="BV4" s="392"/>
      <c r="BW4" s="393" t="s">
        <v>84</v>
      </c>
      <c r="BX4" s="391"/>
      <c r="BY4" s="391"/>
      <c r="BZ4" s="394"/>
      <c r="CA4" s="390" t="s">
        <v>85</v>
      </c>
      <c r="CB4" s="391"/>
      <c r="CC4" s="391"/>
      <c r="CD4" s="392"/>
      <c r="CE4" s="397" t="s">
        <v>95</v>
      </c>
    </row>
    <row r="5" spans="1:83">
      <c r="A5" s="401"/>
      <c r="B5" s="402"/>
      <c r="C5" s="141" t="s">
        <v>96</v>
      </c>
      <c r="D5" s="142" t="s">
        <v>97</v>
      </c>
      <c r="E5" s="142" t="s">
        <v>98</v>
      </c>
      <c r="F5" s="143" t="s">
        <v>99</v>
      </c>
      <c r="G5" s="141" t="s">
        <v>96</v>
      </c>
      <c r="H5" s="142" t="s">
        <v>97</v>
      </c>
      <c r="I5" s="142" t="s">
        <v>98</v>
      </c>
      <c r="J5" s="143" t="s">
        <v>99</v>
      </c>
      <c r="K5" s="141" t="s">
        <v>96</v>
      </c>
      <c r="L5" s="142" t="s">
        <v>97</v>
      </c>
      <c r="M5" s="142" t="s">
        <v>98</v>
      </c>
      <c r="N5" s="143" t="s">
        <v>99</v>
      </c>
      <c r="O5" s="141" t="s">
        <v>96</v>
      </c>
      <c r="P5" s="142" t="s">
        <v>97</v>
      </c>
      <c r="Q5" s="142" t="s">
        <v>98</v>
      </c>
      <c r="R5" s="143" t="s">
        <v>99</v>
      </c>
      <c r="S5" s="141" t="s">
        <v>96</v>
      </c>
      <c r="T5" s="142" t="s">
        <v>97</v>
      </c>
      <c r="U5" s="142" t="s">
        <v>98</v>
      </c>
      <c r="V5" s="143" t="s">
        <v>99</v>
      </c>
      <c r="W5" s="141" t="s">
        <v>96</v>
      </c>
      <c r="X5" s="142" t="s">
        <v>97</v>
      </c>
      <c r="Y5" s="142" t="s">
        <v>98</v>
      </c>
      <c r="Z5" s="143" t="s">
        <v>99</v>
      </c>
      <c r="AA5" s="141" t="s">
        <v>96</v>
      </c>
      <c r="AB5" s="142" t="s">
        <v>97</v>
      </c>
      <c r="AC5" s="142" t="s">
        <v>98</v>
      </c>
      <c r="AD5" s="143" t="s">
        <v>99</v>
      </c>
      <c r="AE5" s="141" t="s">
        <v>96</v>
      </c>
      <c r="AF5" s="142" t="s">
        <v>97</v>
      </c>
      <c r="AG5" s="142" t="s">
        <v>98</v>
      </c>
      <c r="AH5" s="143" t="s">
        <v>99</v>
      </c>
      <c r="AI5" s="141" t="s">
        <v>96</v>
      </c>
      <c r="AJ5" s="142" t="s">
        <v>97</v>
      </c>
      <c r="AK5" s="142" t="s">
        <v>98</v>
      </c>
      <c r="AL5" s="143" t="s">
        <v>99</v>
      </c>
      <c r="AM5" s="141" t="s">
        <v>96</v>
      </c>
      <c r="AN5" s="142" t="s">
        <v>97</v>
      </c>
      <c r="AO5" s="142" t="s">
        <v>98</v>
      </c>
      <c r="AP5" s="143" t="s">
        <v>99</v>
      </c>
      <c r="AQ5" s="141" t="s">
        <v>96</v>
      </c>
      <c r="AR5" s="142" t="s">
        <v>97</v>
      </c>
      <c r="AS5" s="142" t="s">
        <v>98</v>
      </c>
      <c r="AT5" s="143" t="s">
        <v>99</v>
      </c>
      <c r="AU5" s="141" t="s">
        <v>96</v>
      </c>
      <c r="AV5" s="142" t="s">
        <v>97</v>
      </c>
      <c r="AW5" s="142" t="s">
        <v>98</v>
      </c>
      <c r="AX5" s="143" t="s">
        <v>99</v>
      </c>
      <c r="AY5" s="141" t="s">
        <v>96</v>
      </c>
      <c r="AZ5" s="142" t="s">
        <v>97</v>
      </c>
      <c r="BA5" s="142" t="s">
        <v>98</v>
      </c>
      <c r="BB5" s="143" t="s">
        <v>99</v>
      </c>
      <c r="BC5" s="141" t="s">
        <v>96</v>
      </c>
      <c r="BD5" s="142" t="s">
        <v>97</v>
      </c>
      <c r="BE5" s="142" t="s">
        <v>98</v>
      </c>
      <c r="BF5" s="143" t="s">
        <v>99</v>
      </c>
      <c r="BG5" s="141" t="s">
        <v>96</v>
      </c>
      <c r="BH5" s="142" t="s">
        <v>97</v>
      </c>
      <c r="BI5" s="142" t="s">
        <v>98</v>
      </c>
      <c r="BJ5" s="143" t="s">
        <v>99</v>
      </c>
      <c r="BK5" s="141" t="s">
        <v>96</v>
      </c>
      <c r="BL5" s="142" t="s">
        <v>97</v>
      </c>
      <c r="BM5" s="142" t="s">
        <v>98</v>
      </c>
      <c r="BN5" s="143" t="s">
        <v>99</v>
      </c>
      <c r="BO5" s="141" t="s">
        <v>96</v>
      </c>
      <c r="BP5" s="142" t="s">
        <v>97</v>
      </c>
      <c r="BQ5" s="142" t="s">
        <v>98</v>
      </c>
      <c r="BR5" s="143" t="s">
        <v>99</v>
      </c>
      <c r="BS5" s="141" t="s">
        <v>96</v>
      </c>
      <c r="BT5" s="142" t="s">
        <v>97</v>
      </c>
      <c r="BU5" s="142" t="s">
        <v>98</v>
      </c>
      <c r="BV5" s="143" t="s">
        <v>99</v>
      </c>
      <c r="BW5" s="141" t="s">
        <v>96</v>
      </c>
      <c r="BX5" s="142" t="s">
        <v>97</v>
      </c>
      <c r="BY5" s="142" t="s">
        <v>98</v>
      </c>
      <c r="BZ5" s="143" t="s">
        <v>99</v>
      </c>
      <c r="CA5" s="141" t="s">
        <v>96</v>
      </c>
      <c r="CB5" s="142" t="s">
        <v>97</v>
      </c>
      <c r="CC5" s="142" t="s">
        <v>98</v>
      </c>
      <c r="CD5" s="143" t="s">
        <v>99</v>
      </c>
      <c r="CE5" s="398"/>
    </row>
    <row r="6" spans="1:83" ht="19.5" customHeight="1">
      <c r="A6" s="24">
        <v>1</v>
      </c>
      <c r="B6" s="107" t="n">
        <f>'実績表 (Business results)'!B6</f>
        <v>43405.0</v>
      </c>
      <c r="C6" s="25">
        <f>建玉状況_FX_貼付用!C6/10000</f>
        <v>0</v>
      </c>
      <c r="D6" s="26">
        <f>建玉状況_FX_貼付用!D6/10000</f>
        <v>0</v>
      </c>
      <c r="E6" s="26">
        <f>建玉状況_FX_貼付用!E6/10000</f>
        <v>0</v>
      </c>
      <c r="F6" s="27">
        <f>建玉状況_FX_貼付用!F6/10000</f>
        <v>0</v>
      </c>
      <c r="G6" s="25">
        <f>建玉状況_FX_貼付用!G6/10000</f>
        <v>0</v>
      </c>
      <c r="H6" s="26">
        <f>建玉状況_FX_貼付用!H6/10000</f>
        <v>0</v>
      </c>
      <c r="I6" s="26">
        <f>建玉状況_FX_貼付用!I6/10000</f>
        <v>0</v>
      </c>
      <c r="J6" s="27">
        <f>建玉状況_FX_貼付用!J6/10000</f>
        <v>0</v>
      </c>
      <c r="K6" s="25">
        <f>建玉状況_FX_貼付用!K6/10000</f>
        <v>0</v>
      </c>
      <c r="L6" s="26">
        <f>建玉状況_FX_貼付用!L6/10000</f>
        <v>0</v>
      </c>
      <c r="M6" s="26">
        <f>建玉状況_FX_貼付用!M6/10000</f>
        <v>0</v>
      </c>
      <c r="N6" s="27">
        <f>建玉状況_FX_貼付用!N6/10000</f>
        <v>0</v>
      </c>
      <c r="O6" s="25">
        <f>建玉状況_FX_貼付用!O6/10000</f>
        <v>0</v>
      </c>
      <c r="P6" s="26">
        <f>建玉状況_FX_貼付用!P6/10000</f>
        <v>0</v>
      </c>
      <c r="Q6" s="26">
        <f>建玉状況_FX_貼付用!Q6/10000</f>
        <v>0</v>
      </c>
      <c r="R6" s="27">
        <f>建玉状況_FX_貼付用!R6/10000</f>
        <v>0</v>
      </c>
      <c r="S6" s="25">
        <f>建玉状況_FX_貼付用!S6/10000</f>
        <v>0</v>
      </c>
      <c r="T6" s="26">
        <f>建玉状況_FX_貼付用!T6/10000</f>
        <v>0</v>
      </c>
      <c r="U6" s="26">
        <f>建玉状況_FX_貼付用!U6/10000</f>
        <v>0</v>
      </c>
      <c r="V6" s="27">
        <f>建玉状況_FX_貼付用!V6/10000</f>
        <v>0</v>
      </c>
      <c r="W6" s="25">
        <f>建玉状況_FX_貼付用!W6/10000</f>
        <v>0</v>
      </c>
      <c r="X6" s="26">
        <f>建玉状況_FX_貼付用!X6/10000</f>
        <v>0</v>
      </c>
      <c r="Y6" s="26">
        <f>建玉状況_FX_貼付用!Y6/10000</f>
        <v>0</v>
      </c>
      <c r="Z6" s="27">
        <f>建玉状況_FX_貼付用!Z6/10000</f>
        <v>0</v>
      </c>
      <c r="AA6" s="25">
        <f>建玉状況_FX_貼付用!AA6/10000</f>
        <v>0</v>
      </c>
      <c r="AB6" s="26">
        <f>建玉状況_FX_貼付用!AB6/10000</f>
        <v>0</v>
      </c>
      <c r="AC6" s="26">
        <f>建玉状況_FX_貼付用!AC6/10000</f>
        <v>0</v>
      </c>
      <c r="AD6" s="27">
        <f>建玉状況_FX_貼付用!AD6/10000</f>
        <v>0</v>
      </c>
      <c r="AE6" s="25">
        <f>建玉状況_FX_貼付用!AE6/10000</f>
        <v>0</v>
      </c>
      <c r="AF6" s="26">
        <f>建玉状況_FX_貼付用!AF6/10000</f>
        <v>0</v>
      </c>
      <c r="AG6" s="26">
        <f>建玉状況_FX_貼付用!AG6/10000</f>
        <v>0</v>
      </c>
      <c r="AH6" s="27">
        <f>建玉状況_FX_貼付用!AH6/10000</f>
        <v>0</v>
      </c>
      <c r="AI6" s="25">
        <f>建玉状況_FX_貼付用!AI6/10000</f>
        <v>0</v>
      </c>
      <c r="AJ6" s="26">
        <f>建玉状況_FX_貼付用!AJ6/10000</f>
        <v>0</v>
      </c>
      <c r="AK6" s="26">
        <f>建玉状況_FX_貼付用!AK6/10000</f>
        <v>0</v>
      </c>
      <c r="AL6" s="27">
        <f>建玉状況_FX_貼付用!AL6/10000</f>
        <v>0</v>
      </c>
      <c r="AM6" s="25">
        <f>建玉状況_FX_貼付用!AM6/10000</f>
        <v>0</v>
      </c>
      <c r="AN6" s="26">
        <f>建玉状況_FX_貼付用!AN6/10000</f>
        <v>0</v>
      </c>
      <c r="AO6" s="26">
        <f>建玉状況_FX_貼付用!AO6/10000</f>
        <v>0</v>
      </c>
      <c r="AP6" s="27">
        <f>建玉状況_FX_貼付用!AP6/10000</f>
        <v>0</v>
      </c>
      <c r="AQ6" s="25">
        <f>建玉状況_FX_貼付用!AQ6/10000</f>
        <v>0</v>
      </c>
      <c r="AR6" s="26">
        <f>建玉状況_FX_貼付用!AR6/10000</f>
        <v>0</v>
      </c>
      <c r="AS6" s="26">
        <f>建玉状況_FX_貼付用!AS6/10000</f>
        <v>0</v>
      </c>
      <c r="AT6" s="27">
        <f>建玉状況_FX_貼付用!AT6/10000</f>
        <v>0</v>
      </c>
      <c r="AU6" s="25">
        <f>建玉状況_FX_貼付用!AU6/10000</f>
        <v>0</v>
      </c>
      <c r="AV6" s="26">
        <f>建玉状況_FX_貼付用!AV6/10000</f>
        <v>0</v>
      </c>
      <c r="AW6" s="26">
        <f>建玉状況_FX_貼付用!AW6/10000</f>
        <v>0</v>
      </c>
      <c r="AX6" s="27">
        <f>建玉状況_FX_貼付用!AX6/10000</f>
        <v>0</v>
      </c>
      <c r="AY6" s="25">
        <f>建玉状況_FX_貼付用!AY6/10000</f>
        <v>0</v>
      </c>
      <c r="AZ6" s="26">
        <f>建玉状況_FX_貼付用!AZ6/10000</f>
        <v>0</v>
      </c>
      <c r="BA6" s="26">
        <f>建玉状況_FX_貼付用!BA6/10000</f>
        <v>0</v>
      </c>
      <c r="BB6" s="27">
        <f>建玉状況_FX_貼付用!BB6/10000</f>
        <v>0</v>
      </c>
      <c r="BC6" s="25">
        <f>建玉状況_FX_貼付用!BC6/10000</f>
        <v>0</v>
      </c>
      <c r="BD6" s="26">
        <f>建玉状況_FX_貼付用!BD6/10000</f>
        <v>0</v>
      </c>
      <c r="BE6" s="26">
        <f>建玉状況_FX_貼付用!BE6/10000</f>
        <v>0</v>
      </c>
      <c r="BF6" s="27">
        <f>建玉状況_FX_貼付用!BF6/10000</f>
        <v>0</v>
      </c>
      <c r="BG6" s="25">
        <f>建玉状況_FX_貼付用!BG6/10000</f>
        <v>0</v>
      </c>
      <c r="BH6" s="26">
        <f>建玉状況_FX_貼付用!BH6/10000</f>
        <v>0</v>
      </c>
      <c r="BI6" s="26">
        <f>建玉状況_FX_貼付用!BI6/10000</f>
        <v>0</v>
      </c>
      <c r="BJ6" s="27">
        <f>建玉状況_FX_貼付用!BJ6/10000</f>
        <v>0</v>
      </c>
      <c r="BK6" s="25">
        <f>建玉状況_FX_貼付用!BK6/10000</f>
        <v>0</v>
      </c>
      <c r="BL6" s="26">
        <f>建玉状況_FX_貼付用!BL6/10000</f>
        <v>0</v>
      </c>
      <c r="BM6" s="26">
        <f>建玉状況_FX_貼付用!BM6/10000</f>
        <v>0</v>
      </c>
      <c r="BN6" s="27">
        <f>建玉状況_FX_貼付用!BN6/10000</f>
        <v>0</v>
      </c>
      <c r="BO6" s="25">
        <f>建玉状況_FX_貼付用!BO6/10000</f>
        <v>0</v>
      </c>
      <c r="BP6" s="26">
        <f>建玉状況_FX_貼付用!BP6/10000</f>
        <v>0</v>
      </c>
      <c r="BQ6" s="26">
        <f>建玉状況_FX_貼付用!BQ6/10000</f>
        <v>0</v>
      </c>
      <c r="BR6" s="27">
        <f>建玉状況_FX_貼付用!BR6/10000</f>
        <v>0</v>
      </c>
      <c r="BS6" s="25">
        <f>建玉状況_FX_貼付用!BS6/10000</f>
        <v>0</v>
      </c>
      <c r="BT6" s="26">
        <f>建玉状況_FX_貼付用!BT6/10000</f>
        <v>0</v>
      </c>
      <c r="BU6" s="26">
        <f>建玉状況_FX_貼付用!BU6/10000</f>
        <v>0</v>
      </c>
      <c r="BV6" s="27">
        <f>建玉状況_FX_貼付用!BV6/10000</f>
        <v>0</v>
      </c>
      <c r="BW6" s="25">
        <f>建玉状況_FX_貼付用!BW6/10000</f>
        <v>0</v>
      </c>
      <c r="BX6" s="26">
        <f>建玉状況_FX_貼付用!BX6/10000</f>
        <v>0</v>
      </c>
      <c r="BY6" s="26">
        <f>建玉状況_FX_貼付用!BY6/10000</f>
        <v>0</v>
      </c>
      <c r="BZ6" s="27">
        <f>建玉状況_FX_貼付用!BZ6/10000</f>
        <v>0</v>
      </c>
      <c r="CA6" s="25">
        <f>建玉状況_FX_貼付用!CA6/10000</f>
        <v>0</v>
      </c>
      <c r="CB6" s="26">
        <f>建玉状況_FX_貼付用!CB6/10000</f>
        <v>0</v>
      </c>
      <c r="CC6" s="26">
        <f>建玉状況_FX_貼付用!CC6/10000</f>
        <v>0</v>
      </c>
      <c r="CD6" s="27">
        <f>建玉状況_FX_貼付用!CD6/10000</f>
        <v>0</v>
      </c>
      <c r="CE6" s="41">
        <f>建玉状況_FX_貼付用!CE6/10000</f>
        <v>0</v>
      </c>
    </row>
    <row r="7" spans="1:83" ht="19.5" customHeight="1">
      <c r="A7" s="28">
        <f>A6+1</f>
        <v>2</v>
      </c>
      <c r="B7" s="110" t="n">
        <f>'実績表 (Business results)'!B7</f>
        <v>43406.0</v>
      </c>
      <c r="C7" s="29">
        <f>建玉状況_FX_貼付用!C7/10000</f>
        <v>0</v>
      </c>
      <c r="D7" s="30">
        <f>建玉状況_FX_貼付用!D7/10000</f>
        <v>0</v>
      </c>
      <c r="E7" s="30">
        <f>建玉状況_FX_貼付用!E7/10000</f>
        <v>0</v>
      </c>
      <c r="F7" s="31">
        <f>建玉状況_FX_貼付用!F7/10000</f>
        <v>0</v>
      </c>
      <c r="G7" s="29">
        <f>建玉状況_FX_貼付用!G7/10000</f>
        <v>0</v>
      </c>
      <c r="H7" s="30">
        <f>建玉状況_FX_貼付用!H7/10000</f>
        <v>0</v>
      </c>
      <c r="I7" s="30">
        <f>建玉状況_FX_貼付用!I7/10000</f>
        <v>0</v>
      </c>
      <c r="J7" s="31">
        <f>建玉状況_FX_貼付用!J7/10000</f>
        <v>0</v>
      </c>
      <c r="K7" s="29">
        <f>建玉状況_FX_貼付用!K7/10000</f>
        <v>0</v>
      </c>
      <c r="L7" s="30">
        <f>建玉状況_FX_貼付用!L7/10000</f>
        <v>0</v>
      </c>
      <c r="M7" s="30">
        <f>建玉状況_FX_貼付用!M7/10000</f>
        <v>0</v>
      </c>
      <c r="N7" s="31">
        <f>建玉状況_FX_貼付用!N7/10000</f>
        <v>0</v>
      </c>
      <c r="O7" s="29">
        <f>建玉状況_FX_貼付用!O7/10000</f>
        <v>0</v>
      </c>
      <c r="P7" s="30">
        <f>建玉状況_FX_貼付用!P7/10000</f>
        <v>0</v>
      </c>
      <c r="Q7" s="30">
        <f>建玉状況_FX_貼付用!Q7/10000</f>
        <v>0</v>
      </c>
      <c r="R7" s="31">
        <f>建玉状況_FX_貼付用!R7/10000</f>
        <v>0</v>
      </c>
      <c r="S7" s="29">
        <f>建玉状況_FX_貼付用!S7/10000</f>
        <v>0</v>
      </c>
      <c r="T7" s="30">
        <f>建玉状況_FX_貼付用!T7/10000</f>
        <v>0</v>
      </c>
      <c r="U7" s="30">
        <f>建玉状況_FX_貼付用!U7/10000</f>
        <v>0</v>
      </c>
      <c r="V7" s="31">
        <f>建玉状況_FX_貼付用!V7/10000</f>
        <v>0</v>
      </c>
      <c r="W7" s="29">
        <f>建玉状況_FX_貼付用!W7/10000</f>
        <v>0</v>
      </c>
      <c r="X7" s="30">
        <f>建玉状況_FX_貼付用!X7/10000</f>
        <v>0</v>
      </c>
      <c r="Y7" s="30">
        <f>建玉状況_FX_貼付用!Y7/10000</f>
        <v>0</v>
      </c>
      <c r="Z7" s="31">
        <f>建玉状況_FX_貼付用!Z7/10000</f>
        <v>0</v>
      </c>
      <c r="AA7" s="29">
        <f>建玉状況_FX_貼付用!AA7/10000</f>
        <v>0</v>
      </c>
      <c r="AB7" s="30">
        <f>建玉状況_FX_貼付用!AB7/10000</f>
        <v>32</v>
      </c>
      <c r="AC7" s="30">
        <f>建玉状況_FX_貼付用!AC7/10000</f>
        <v>-32</v>
      </c>
      <c r="AD7" s="31">
        <f>建玉状況_FX_貼付用!AD7/10000</f>
        <v>0</v>
      </c>
      <c r="AE7" s="29">
        <f>建玉状況_FX_貼付用!AE7/10000</f>
        <v>0</v>
      </c>
      <c r="AF7" s="30">
        <f>建玉状況_FX_貼付用!AF7/10000</f>
        <v>0</v>
      </c>
      <c r="AG7" s="30">
        <f>建玉状況_FX_貼付用!AG7/10000</f>
        <v>0</v>
      </c>
      <c r="AH7" s="31">
        <f>建玉状況_FX_貼付用!AH7/10000</f>
        <v>0</v>
      </c>
      <c r="AI7" s="29">
        <f>建玉状況_FX_貼付用!AI7/10000</f>
        <v>0</v>
      </c>
      <c r="AJ7" s="30">
        <f>建玉状況_FX_貼付用!AJ7/10000</f>
        <v>0</v>
      </c>
      <c r="AK7" s="30">
        <f>建玉状況_FX_貼付用!AK7/10000</f>
        <v>0</v>
      </c>
      <c r="AL7" s="31">
        <f>建玉状況_FX_貼付用!AL7/10000</f>
        <v>0</v>
      </c>
      <c r="AM7" s="29">
        <f>建玉状況_FX_貼付用!AM7/10000</f>
        <v>0</v>
      </c>
      <c r="AN7" s="30">
        <f>建玉状況_FX_貼付用!AN7/10000</f>
        <v>0</v>
      </c>
      <c r="AO7" s="30">
        <f>建玉状況_FX_貼付用!AO7/10000</f>
        <v>0</v>
      </c>
      <c r="AP7" s="31">
        <f>建玉状況_FX_貼付用!AP7/10000</f>
        <v>0</v>
      </c>
      <c r="AQ7" s="29">
        <f>建玉状況_FX_貼付用!AQ7/10000</f>
        <v>0</v>
      </c>
      <c r="AR7" s="30">
        <f>建玉状況_FX_貼付用!AR7/10000</f>
        <v>0</v>
      </c>
      <c r="AS7" s="30">
        <f>建玉状況_FX_貼付用!AS7/10000</f>
        <v>0</v>
      </c>
      <c r="AT7" s="31">
        <f>建玉状況_FX_貼付用!AT7/10000</f>
        <v>0</v>
      </c>
      <c r="AU7" s="29">
        <f>建玉状況_FX_貼付用!AU7/10000</f>
        <v>0</v>
      </c>
      <c r="AV7" s="30">
        <f>建玉状況_FX_貼付用!AV7/10000</f>
        <v>0</v>
      </c>
      <c r="AW7" s="30">
        <f>建玉状況_FX_貼付用!AW7/10000</f>
        <v>0</v>
      </c>
      <c r="AX7" s="31">
        <f>建玉状況_FX_貼付用!AX7/10000</f>
        <v>0</v>
      </c>
      <c r="AY7" s="29">
        <f>建玉状況_FX_貼付用!AY7/10000</f>
        <v>0</v>
      </c>
      <c r="AZ7" s="30">
        <f>建玉状況_FX_貼付用!AZ7/10000</f>
        <v>0</v>
      </c>
      <c r="BA7" s="30">
        <f>建玉状況_FX_貼付用!BA7/10000</f>
        <v>0</v>
      </c>
      <c r="BB7" s="31">
        <f>建玉状況_FX_貼付用!BB7/10000</f>
        <v>0</v>
      </c>
      <c r="BC7" s="29">
        <f>建玉状況_FX_貼付用!BC7/10000</f>
        <v>0</v>
      </c>
      <c r="BD7" s="30">
        <f>建玉状況_FX_貼付用!BD7/10000</f>
        <v>0</v>
      </c>
      <c r="BE7" s="30">
        <f>建玉状況_FX_貼付用!BE7/10000</f>
        <v>0</v>
      </c>
      <c r="BF7" s="31">
        <f>建玉状況_FX_貼付用!BF7/10000</f>
        <v>0</v>
      </c>
      <c r="BG7" s="29">
        <f>建玉状況_FX_貼付用!BG7/10000</f>
        <v>0</v>
      </c>
      <c r="BH7" s="30">
        <f>建玉状況_FX_貼付用!BH7/10000</f>
        <v>0</v>
      </c>
      <c r="BI7" s="30">
        <f>建玉状況_FX_貼付用!BI7/10000</f>
        <v>0</v>
      </c>
      <c r="BJ7" s="31">
        <f>建玉状況_FX_貼付用!BJ7/10000</f>
        <v>0</v>
      </c>
      <c r="BK7" s="29">
        <f>建玉状況_FX_貼付用!BK7/10000</f>
        <v>0</v>
      </c>
      <c r="BL7" s="30">
        <f>建玉状況_FX_貼付用!BL7/10000</f>
        <v>0</v>
      </c>
      <c r="BM7" s="30">
        <f>建玉状況_FX_貼付用!BM7/10000</f>
        <v>0</v>
      </c>
      <c r="BN7" s="31">
        <f>建玉状況_FX_貼付用!BN7/10000</f>
        <v>0</v>
      </c>
      <c r="BO7" s="29">
        <f>建玉状況_FX_貼付用!BO7/10000</f>
        <v>0</v>
      </c>
      <c r="BP7" s="30">
        <f>建玉状況_FX_貼付用!BP7/10000</f>
        <v>0</v>
      </c>
      <c r="BQ7" s="30">
        <f>建玉状況_FX_貼付用!BQ7/10000</f>
        <v>0</v>
      </c>
      <c r="BR7" s="31">
        <f>建玉状況_FX_貼付用!BR7/10000</f>
        <v>0</v>
      </c>
      <c r="BS7" s="29">
        <f>建玉状況_FX_貼付用!BS7/10000</f>
        <v>0</v>
      </c>
      <c r="BT7" s="30">
        <f>建玉状況_FX_貼付用!BT7/10000</f>
        <v>0</v>
      </c>
      <c r="BU7" s="30">
        <f>建玉状況_FX_貼付用!BU7/10000</f>
        <v>0</v>
      </c>
      <c r="BV7" s="31">
        <f>建玉状況_FX_貼付用!BV7/10000</f>
        <v>0</v>
      </c>
      <c r="BW7" s="29">
        <f>建玉状況_FX_貼付用!BW7/10000</f>
        <v>0</v>
      </c>
      <c r="BX7" s="30">
        <f>建玉状況_FX_貼付用!BX7/10000</f>
        <v>0</v>
      </c>
      <c r="BY7" s="30">
        <f>建玉状況_FX_貼付用!BY7/10000</f>
        <v>0</v>
      </c>
      <c r="BZ7" s="31">
        <f>建玉状況_FX_貼付用!BZ7/10000</f>
        <v>0</v>
      </c>
      <c r="CA7" s="29">
        <f>建玉状況_FX_貼付用!CA7/10000</f>
        <v>0</v>
      </c>
      <c r="CB7" s="30">
        <f>建玉状況_FX_貼付用!CB7/10000</f>
        <v>0</v>
      </c>
      <c r="CC7" s="30">
        <f>建玉状況_FX_貼付用!CC7/10000</f>
        <v>0</v>
      </c>
      <c r="CD7" s="31">
        <f>建玉状況_FX_貼付用!CD7/10000</f>
        <v>0</v>
      </c>
      <c r="CE7" s="42">
        <f>建玉状況_FX_貼付用!CE7/10000</f>
        <v>0</v>
      </c>
    </row>
    <row r="8" spans="1:83" ht="19.5" customHeight="1">
      <c r="A8" s="28">
        <f t="shared" ref="A8:A28" si="0">A7+1</f>
        <v>3</v>
      </c>
      <c r="B8" s="110" t="n">
        <f>'実績表 (Business results)'!B8</f>
        <v>43409.0</v>
      </c>
      <c r="C8" s="29">
        <f>建玉状況_FX_貼付用!C8/10000</f>
        <v>0</v>
      </c>
      <c r="D8" s="30">
        <f>建玉状況_FX_貼付用!D8/10000</f>
        <v>0</v>
      </c>
      <c r="E8" s="30">
        <f>建玉状況_FX_貼付用!E8/10000</f>
        <v>0</v>
      </c>
      <c r="F8" s="31">
        <f>建玉状況_FX_貼付用!F8/10000</f>
        <v>0</v>
      </c>
      <c r="G8" s="29">
        <f>建玉状況_FX_貼付用!G8/10000</f>
        <v>0</v>
      </c>
      <c r="H8" s="30">
        <f>建玉状況_FX_貼付用!H8/10000</f>
        <v>0</v>
      </c>
      <c r="I8" s="30">
        <f>建玉状況_FX_貼付用!I8/10000</f>
        <v>0</v>
      </c>
      <c r="J8" s="31">
        <f>建玉状況_FX_貼付用!J8/10000</f>
        <v>0</v>
      </c>
      <c r="K8" s="29">
        <f>建玉状況_FX_貼付用!K8/10000</f>
        <v>0</v>
      </c>
      <c r="L8" s="30">
        <f>建玉状況_FX_貼付用!L8/10000</f>
        <v>0</v>
      </c>
      <c r="M8" s="30">
        <f>建玉状況_FX_貼付用!M8/10000</f>
        <v>0</v>
      </c>
      <c r="N8" s="31">
        <f>建玉状況_FX_貼付用!N8/10000</f>
        <v>0</v>
      </c>
      <c r="O8" s="29">
        <f>建玉状況_FX_貼付用!O8/10000</f>
        <v>0</v>
      </c>
      <c r="P8" s="30">
        <f>建玉状況_FX_貼付用!P8/10000</f>
        <v>0</v>
      </c>
      <c r="Q8" s="30">
        <f>建玉状況_FX_貼付用!Q8/10000</f>
        <v>0</v>
      </c>
      <c r="R8" s="31">
        <f>建玉状況_FX_貼付用!R8/10000</f>
        <v>0</v>
      </c>
      <c r="S8" s="29">
        <f>建玉状況_FX_貼付用!S8/10000</f>
        <v>0</v>
      </c>
      <c r="T8" s="30">
        <f>建玉状況_FX_貼付用!T8/10000</f>
        <v>0</v>
      </c>
      <c r="U8" s="30">
        <f>建玉状況_FX_貼付用!U8/10000</f>
        <v>0</v>
      </c>
      <c r="V8" s="31">
        <f>建玉状況_FX_貼付用!V8/10000</f>
        <v>0</v>
      </c>
      <c r="W8" s="29">
        <f>建玉状況_FX_貼付用!W8/10000</f>
        <v>0</v>
      </c>
      <c r="X8" s="30">
        <f>建玉状況_FX_貼付用!X8/10000</f>
        <v>0</v>
      </c>
      <c r="Y8" s="30">
        <f>建玉状況_FX_貼付用!Y8/10000</f>
        <v>0</v>
      </c>
      <c r="Z8" s="31">
        <f>建玉状況_FX_貼付用!Z8/10000</f>
        <v>0</v>
      </c>
      <c r="AA8" s="29">
        <f>建玉状況_FX_貼付用!AA8/10000</f>
        <v>0</v>
      </c>
      <c r="AB8" s="30">
        <f>建玉状況_FX_貼付用!AB8/10000</f>
        <v>0</v>
      </c>
      <c r="AC8" s="30">
        <f>建玉状況_FX_貼付用!AC8/10000</f>
        <v>0</v>
      </c>
      <c r="AD8" s="31">
        <f>建玉状況_FX_貼付用!AD8/10000</f>
        <v>0</v>
      </c>
      <c r="AE8" s="29">
        <f>建玉状況_FX_貼付用!AE8/10000</f>
        <v>0</v>
      </c>
      <c r="AF8" s="30">
        <f>建玉状況_FX_貼付用!AF8/10000</f>
        <v>0</v>
      </c>
      <c r="AG8" s="30">
        <f>建玉状況_FX_貼付用!AG8/10000</f>
        <v>0</v>
      </c>
      <c r="AH8" s="31">
        <f>建玉状況_FX_貼付用!AH8/10000</f>
        <v>0</v>
      </c>
      <c r="AI8" s="29">
        <f>建玉状況_FX_貼付用!AI8/10000</f>
        <v>0</v>
      </c>
      <c r="AJ8" s="30">
        <f>建玉状況_FX_貼付用!AJ8/10000</f>
        <v>0</v>
      </c>
      <c r="AK8" s="30">
        <f>建玉状況_FX_貼付用!AK8/10000</f>
        <v>0</v>
      </c>
      <c r="AL8" s="31">
        <f>建玉状況_FX_貼付用!AL8/10000</f>
        <v>0</v>
      </c>
      <c r="AM8" s="29">
        <f>建玉状況_FX_貼付用!AM8/10000</f>
        <v>0</v>
      </c>
      <c r="AN8" s="30">
        <f>建玉状況_FX_貼付用!AN8/10000</f>
        <v>0</v>
      </c>
      <c r="AO8" s="30">
        <f>建玉状況_FX_貼付用!AO8/10000</f>
        <v>0</v>
      </c>
      <c r="AP8" s="31">
        <f>建玉状況_FX_貼付用!AP8/10000</f>
        <v>0</v>
      </c>
      <c r="AQ8" s="29">
        <f>建玉状況_FX_貼付用!AQ8/10000</f>
        <v>0</v>
      </c>
      <c r="AR8" s="30">
        <f>建玉状況_FX_貼付用!AR8/10000</f>
        <v>0</v>
      </c>
      <c r="AS8" s="30">
        <f>建玉状況_FX_貼付用!AS8/10000</f>
        <v>0</v>
      </c>
      <c r="AT8" s="31">
        <f>建玉状況_FX_貼付用!AT8/10000</f>
        <v>0</v>
      </c>
      <c r="AU8" s="29">
        <f>建玉状況_FX_貼付用!AU8/10000</f>
        <v>0</v>
      </c>
      <c r="AV8" s="30">
        <f>建玉状況_FX_貼付用!AV8/10000</f>
        <v>0</v>
      </c>
      <c r="AW8" s="30">
        <f>建玉状況_FX_貼付用!AW8/10000</f>
        <v>0</v>
      </c>
      <c r="AX8" s="31">
        <f>建玉状況_FX_貼付用!AX8/10000</f>
        <v>0</v>
      </c>
      <c r="AY8" s="29">
        <f>建玉状況_FX_貼付用!AY8/10000</f>
        <v>0</v>
      </c>
      <c r="AZ8" s="30">
        <f>建玉状況_FX_貼付用!AZ8/10000</f>
        <v>0</v>
      </c>
      <c r="BA8" s="30">
        <f>建玉状況_FX_貼付用!BA8/10000</f>
        <v>0</v>
      </c>
      <c r="BB8" s="31">
        <f>建玉状況_FX_貼付用!BB8/10000</f>
        <v>0</v>
      </c>
      <c r="BC8" s="29">
        <f>建玉状況_FX_貼付用!BC8/10000</f>
        <v>0</v>
      </c>
      <c r="BD8" s="30">
        <f>建玉状況_FX_貼付用!BD8/10000</f>
        <v>0</v>
      </c>
      <c r="BE8" s="30">
        <f>建玉状況_FX_貼付用!BE8/10000</f>
        <v>0</v>
      </c>
      <c r="BF8" s="31">
        <f>建玉状況_FX_貼付用!BF8/10000</f>
        <v>0</v>
      </c>
      <c r="BG8" s="29">
        <f>建玉状況_FX_貼付用!BG8/10000</f>
        <v>0</v>
      </c>
      <c r="BH8" s="30">
        <f>建玉状況_FX_貼付用!BH8/10000</f>
        <v>0</v>
      </c>
      <c r="BI8" s="30">
        <f>建玉状況_FX_貼付用!BI8/10000</f>
        <v>0</v>
      </c>
      <c r="BJ8" s="31">
        <f>建玉状況_FX_貼付用!BJ8/10000</f>
        <v>0</v>
      </c>
      <c r="BK8" s="29">
        <f>建玉状況_FX_貼付用!BK8/10000</f>
        <v>0</v>
      </c>
      <c r="BL8" s="30">
        <f>建玉状況_FX_貼付用!BL8/10000</f>
        <v>0</v>
      </c>
      <c r="BM8" s="30">
        <f>建玉状況_FX_貼付用!BM8/10000</f>
        <v>0</v>
      </c>
      <c r="BN8" s="31">
        <f>建玉状況_FX_貼付用!BN8/10000</f>
        <v>0</v>
      </c>
      <c r="BO8" s="29">
        <f>建玉状況_FX_貼付用!BO8/10000</f>
        <v>0</v>
      </c>
      <c r="BP8" s="30">
        <f>建玉状況_FX_貼付用!BP8/10000</f>
        <v>0</v>
      </c>
      <c r="BQ8" s="30">
        <f>建玉状況_FX_貼付用!BQ8/10000</f>
        <v>0</v>
      </c>
      <c r="BR8" s="31">
        <f>建玉状況_FX_貼付用!BR8/10000</f>
        <v>0</v>
      </c>
      <c r="BS8" s="29">
        <f>建玉状況_FX_貼付用!BS8/10000</f>
        <v>0</v>
      </c>
      <c r="BT8" s="30">
        <f>建玉状況_FX_貼付用!BT8/10000</f>
        <v>0</v>
      </c>
      <c r="BU8" s="30">
        <f>建玉状況_FX_貼付用!BU8/10000</f>
        <v>0</v>
      </c>
      <c r="BV8" s="31">
        <f>建玉状況_FX_貼付用!BV8/10000</f>
        <v>0</v>
      </c>
      <c r="BW8" s="29">
        <f>建玉状況_FX_貼付用!BW8/10000</f>
        <v>0</v>
      </c>
      <c r="BX8" s="30">
        <f>建玉状況_FX_貼付用!BX8/10000</f>
        <v>0</v>
      </c>
      <c r="BY8" s="30">
        <f>建玉状況_FX_貼付用!BY8/10000</f>
        <v>0</v>
      </c>
      <c r="BZ8" s="31">
        <f>建玉状況_FX_貼付用!BZ8/10000</f>
        <v>0</v>
      </c>
      <c r="CA8" s="29">
        <f>建玉状況_FX_貼付用!CA8/10000</f>
        <v>0</v>
      </c>
      <c r="CB8" s="30">
        <f>建玉状況_FX_貼付用!CB8/10000</f>
        <v>0</v>
      </c>
      <c r="CC8" s="30">
        <f>建玉状況_FX_貼付用!CC8/10000</f>
        <v>0</v>
      </c>
      <c r="CD8" s="31">
        <f>建玉状況_FX_貼付用!CD8/10000</f>
        <v>0</v>
      </c>
      <c r="CE8" s="42">
        <f>建玉状況_FX_貼付用!CE8/10000</f>
        <v>0</v>
      </c>
    </row>
    <row r="9" spans="1:83" ht="19.5" customHeight="1">
      <c r="A9" s="28">
        <f t="shared" si="0"/>
        <v>4</v>
      </c>
      <c r="B9" s="110" t="n">
        <f>'実績表 (Business results)'!B9</f>
        <v>43410.0</v>
      </c>
      <c r="C9" s="29">
        <f>建玉状況_FX_貼付用!C9/10000</f>
        <v>0</v>
      </c>
      <c r="D9" s="30">
        <f>建玉状況_FX_貼付用!D9/10000</f>
        <v>0</v>
      </c>
      <c r="E9" s="30">
        <f>建玉状況_FX_貼付用!E9/10000</f>
        <v>0</v>
      </c>
      <c r="F9" s="31">
        <f>建玉状況_FX_貼付用!F9/10000</f>
        <v>0</v>
      </c>
      <c r="G9" s="29">
        <f>建玉状況_FX_貼付用!G9/10000</f>
        <v>0</v>
      </c>
      <c r="H9" s="30">
        <f>建玉状況_FX_貼付用!H9/10000</f>
        <v>0</v>
      </c>
      <c r="I9" s="30">
        <f>建玉状況_FX_貼付用!I9/10000</f>
        <v>0</v>
      </c>
      <c r="J9" s="31">
        <f>建玉状況_FX_貼付用!J9/10000</f>
        <v>0</v>
      </c>
      <c r="K9" s="29">
        <f>建玉状況_FX_貼付用!K9/10000</f>
        <v>0</v>
      </c>
      <c r="L9" s="30">
        <f>建玉状況_FX_貼付用!L9/10000</f>
        <v>0</v>
      </c>
      <c r="M9" s="30">
        <f>建玉状況_FX_貼付用!M9/10000</f>
        <v>0</v>
      </c>
      <c r="N9" s="31">
        <f>建玉状況_FX_貼付用!N9/10000</f>
        <v>0</v>
      </c>
      <c r="O9" s="29">
        <f>建玉状況_FX_貼付用!O9/10000</f>
        <v>0</v>
      </c>
      <c r="P9" s="30">
        <f>建玉状況_FX_貼付用!P9/10000</f>
        <v>0</v>
      </c>
      <c r="Q9" s="30">
        <f>建玉状況_FX_貼付用!Q9/10000</f>
        <v>0</v>
      </c>
      <c r="R9" s="31">
        <f>建玉状況_FX_貼付用!R9/10000</f>
        <v>0</v>
      </c>
      <c r="S9" s="29">
        <f>建玉状況_FX_貼付用!S9/10000</f>
        <v>0</v>
      </c>
      <c r="T9" s="30">
        <f>建玉状況_FX_貼付用!T9/10000</f>
        <v>0</v>
      </c>
      <c r="U9" s="30">
        <f>建玉状況_FX_貼付用!U9/10000</f>
        <v>0</v>
      </c>
      <c r="V9" s="31">
        <f>建玉状況_FX_貼付用!V9/10000</f>
        <v>0</v>
      </c>
      <c r="W9" s="29">
        <f>建玉状況_FX_貼付用!W9/10000</f>
        <v>0</v>
      </c>
      <c r="X9" s="30">
        <f>建玉状況_FX_貼付用!X9/10000</f>
        <v>0</v>
      </c>
      <c r="Y9" s="30">
        <f>建玉状況_FX_貼付用!Y9/10000</f>
        <v>0</v>
      </c>
      <c r="Z9" s="31">
        <f>建玉状況_FX_貼付用!Z9/10000</f>
        <v>0</v>
      </c>
      <c r="AA9" s="29">
        <f>建玉状況_FX_貼付用!AA9/10000</f>
        <v>0</v>
      </c>
      <c r="AB9" s="30">
        <f>建玉状況_FX_貼付用!AB9/10000</f>
        <v>0</v>
      </c>
      <c r="AC9" s="30">
        <f>建玉状況_FX_貼付用!AC9/10000</f>
        <v>0</v>
      </c>
      <c r="AD9" s="31">
        <f>建玉状況_FX_貼付用!AD9/10000</f>
        <v>0</v>
      </c>
      <c r="AE9" s="29">
        <f>建玉状況_FX_貼付用!AE9/10000</f>
        <v>0</v>
      </c>
      <c r="AF9" s="30">
        <f>建玉状況_FX_貼付用!AF9/10000</f>
        <v>0</v>
      </c>
      <c r="AG9" s="30">
        <f>建玉状況_FX_貼付用!AG9/10000</f>
        <v>0</v>
      </c>
      <c r="AH9" s="31">
        <f>建玉状況_FX_貼付用!AH9/10000</f>
        <v>0</v>
      </c>
      <c r="AI9" s="29">
        <f>建玉状況_FX_貼付用!AI9/10000</f>
        <v>0</v>
      </c>
      <c r="AJ9" s="30">
        <f>建玉状況_FX_貼付用!AJ9/10000</f>
        <v>0</v>
      </c>
      <c r="AK9" s="30">
        <f>建玉状況_FX_貼付用!AK9/10000</f>
        <v>0</v>
      </c>
      <c r="AL9" s="31">
        <f>建玉状況_FX_貼付用!AL9/10000</f>
        <v>0</v>
      </c>
      <c r="AM9" s="29">
        <f>建玉状況_FX_貼付用!AM9/10000</f>
        <v>0</v>
      </c>
      <c r="AN9" s="30">
        <f>建玉状況_FX_貼付用!AN9/10000</f>
        <v>0</v>
      </c>
      <c r="AO9" s="30">
        <f>建玉状況_FX_貼付用!AO9/10000</f>
        <v>0</v>
      </c>
      <c r="AP9" s="31">
        <f>建玉状況_FX_貼付用!AP9/10000</f>
        <v>0</v>
      </c>
      <c r="AQ9" s="29">
        <f>建玉状況_FX_貼付用!AQ9/10000</f>
        <v>0</v>
      </c>
      <c r="AR9" s="30">
        <f>建玉状況_FX_貼付用!AR9/10000</f>
        <v>0</v>
      </c>
      <c r="AS9" s="30">
        <f>建玉状況_FX_貼付用!AS9/10000</f>
        <v>0</v>
      </c>
      <c r="AT9" s="31">
        <f>建玉状況_FX_貼付用!AT9/10000</f>
        <v>0</v>
      </c>
      <c r="AU9" s="29">
        <f>建玉状況_FX_貼付用!AU9/10000</f>
        <v>0</v>
      </c>
      <c r="AV9" s="30">
        <f>建玉状況_FX_貼付用!AV9/10000</f>
        <v>0</v>
      </c>
      <c r="AW9" s="30">
        <f>建玉状況_FX_貼付用!AW9/10000</f>
        <v>0</v>
      </c>
      <c r="AX9" s="31">
        <f>建玉状況_FX_貼付用!AX9/10000</f>
        <v>0</v>
      </c>
      <c r="AY9" s="29">
        <f>建玉状況_FX_貼付用!AY9/10000</f>
        <v>0</v>
      </c>
      <c r="AZ9" s="30">
        <f>建玉状況_FX_貼付用!AZ9/10000</f>
        <v>0</v>
      </c>
      <c r="BA9" s="30">
        <f>建玉状況_FX_貼付用!BA9/10000</f>
        <v>0</v>
      </c>
      <c r="BB9" s="31">
        <f>建玉状況_FX_貼付用!BB9/10000</f>
        <v>0</v>
      </c>
      <c r="BC9" s="29">
        <f>建玉状況_FX_貼付用!BC9/10000</f>
        <v>0</v>
      </c>
      <c r="BD9" s="30">
        <f>建玉状況_FX_貼付用!BD9/10000</f>
        <v>0</v>
      </c>
      <c r="BE9" s="30">
        <f>建玉状況_FX_貼付用!BE9/10000</f>
        <v>0</v>
      </c>
      <c r="BF9" s="31">
        <f>建玉状況_FX_貼付用!BF9/10000</f>
        <v>0</v>
      </c>
      <c r="BG9" s="29">
        <f>建玉状況_FX_貼付用!BG9/10000</f>
        <v>0</v>
      </c>
      <c r="BH9" s="30">
        <f>建玉状況_FX_貼付用!BH9/10000</f>
        <v>0</v>
      </c>
      <c r="BI9" s="30">
        <f>建玉状況_FX_貼付用!BI9/10000</f>
        <v>0</v>
      </c>
      <c r="BJ9" s="31">
        <f>建玉状況_FX_貼付用!BJ9/10000</f>
        <v>0</v>
      </c>
      <c r="BK9" s="29">
        <f>建玉状況_FX_貼付用!BK9/10000</f>
        <v>0</v>
      </c>
      <c r="BL9" s="30">
        <f>建玉状況_FX_貼付用!BL9/10000</f>
        <v>0</v>
      </c>
      <c r="BM9" s="30">
        <f>建玉状況_FX_貼付用!BM9/10000</f>
        <v>0</v>
      </c>
      <c r="BN9" s="31">
        <f>建玉状況_FX_貼付用!BN9/10000</f>
        <v>0</v>
      </c>
      <c r="BO9" s="29">
        <f>建玉状況_FX_貼付用!BO9/10000</f>
        <v>0</v>
      </c>
      <c r="BP9" s="30">
        <f>建玉状況_FX_貼付用!BP9/10000</f>
        <v>0</v>
      </c>
      <c r="BQ9" s="30">
        <f>建玉状況_FX_貼付用!BQ9/10000</f>
        <v>0</v>
      </c>
      <c r="BR9" s="31">
        <f>建玉状況_FX_貼付用!BR9/10000</f>
        <v>0</v>
      </c>
      <c r="BS9" s="29">
        <f>建玉状況_FX_貼付用!BS9/10000</f>
        <v>0</v>
      </c>
      <c r="BT9" s="30">
        <f>建玉状況_FX_貼付用!BT9/10000</f>
        <v>0</v>
      </c>
      <c r="BU9" s="30">
        <f>建玉状況_FX_貼付用!BU9/10000</f>
        <v>0</v>
      </c>
      <c r="BV9" s="31">
        <f>建玉状況_FX_貼付用!BV9/10000</f>
        <v>0</v>
      </c>
      <c r="BW9" s="29">
        <f>建玉状況_FX_貼付用!BW9/10000</f>
        <v>0</v>
      </c>
      <c r="BX9" s="30">
        <f>建玉状況_FX_貼付用!BX9/10000</f>
        <v>0</v>
      </c>
      <c r="BY9" s="30">
        <f>建玉状況_FX_貼付用!BY9/10000</f>
        <v>0</v>
      </c>
      <c r="BZ9" s="31">
        <f>建玉状況_FX_貼付用!BZ9/10000</f>
        <v>0</v>
      </c>
      <c r="CA9" s="29">
        <f>建玉状況_FX_貼付用!CA9/10000</f>
        <v>0</v>
      </c>
      <c r="CB9" s="30">
        <f>建玉状況_FX_貼付用!CB9/10000</f>
        <v>0</v>
      </c>
      <c r="CC9" s="30">
        <f>建玉状況_FX_貼付用!CC9/10000</f>
        <v>0</v>
      </c>
      <c r="CD9" s="31">
        <f>建玉状況_FX_貼付用!CD9/10000</f>
        <v>0</v>
      </c>
      <c r="CE9" s="42">
        <f>建玉状況_FX_貼付用!CE9/10000</f>
        <v>0</v>
      </c>
    </row>
    <row r="10" spans="1:83" ht="19.5" customHeight="1">
      <c r="A10" s="28">
        <f t="shared" si="0"/>
        <v>5</v>
      </c>
      <c r="B10" s="110" t="n">
        <f>'実績表 (Business results)'!B10</f>
        <v>43411.0</v>
      </c>
      <c r="C10" s="29">
        <f>建玉状況_FX_貼付用!C10/10000</f>
        <v>0</v>
      </c>
      <c r="D10" s="30">
        <f>建玉状況_FX_貼付用!D10/10000</f>
        <v>0</v>
      </c>
      <c r="E10" s="30">
        <f>建玉状況_FX_貼付用!E10/10000</f>
        <v>0</v>
      </c>
      <c r="F10" s="31">
        <f>建玉状況_FX_貼付用!F10/10000</f>
        <v>0</v>
      </c>
      <c r="G10" s="29">
        <f>建玉状況_FX_貼付用!G10/10000</f>
        <v>0</v>
      </c>
      <c r="H10" s="30">
        <f>建玉状況_FX_貼付用!H10/10000</f>
        <v>0</v>
      </c>
      <c r="I10" s="30">
        <f>建玉状況_FX_貼付用!I10/10000</f>
        <v>0</v>
      </c>
      <c r="J10" s="31">
        <f>建玉状況_FX_貼付用!J10/10000</f>
        <v>0</v>
      </c>
      <c r="K10" s="29">
        <f>建玉状況_FX_貼付用!K10/10000</f>
        <v>0</v>
      </c>
      <c r="L10" s="30">
        <f>建玉状況_FX_貼付用!L10/10000</f>
        <v>0</v>
      </c>
      <c r="M10" s="30">
        <f>建玉状況_FX_貼付用!M10/10000</f>
        <v>0</v>
      </c>
      <c r="N10" s="31">
        <f>建玉状況_FX_貼付用!N10/10000</f>
        <v>0</v>
      </c>
      <c r="O10" s="29">
        <f>建玉状況_FX_貼付用!O10/10000</f>
        <v>0</v>
      </c>
      <c r="P10" s="30">
        <f>建玉状況_FX_貼付用!P10/10000</f>
        <v>0</v>
      </c>
      <c r="Q10" s="30">
        <f>建玉状況_FX_貼付用!Q10/10000</f>
        <v>0</v>
      </c>
      <c r="R10" s="31">
        <f>建玉状況_FX_貼付用!R10/10000</f>
        <v>0</v>
      </c>
      <c r="S10" s="29">
        <f>建玉状況_FX_貼付用!S10/10000</f>
        <v>0</v>
      </c>
      <c r="T10" s="30">
        <f>建玉状況_FX_貼付用!T10/10000</f>
        <v>0</v>
      </c>
      <c r="U10" s="30">
        <f>建玉状況_FX_貼付用!U10/10000</f>
        <v>0</v>
      </c>
      <c r="V10" s="31">
        <f>建玉状況_FX_貼付用!V10/10000</f>
        <v>0</v>
      </c>
      <c r="W10" s="29">
        <f>建玉状況_FX_貼付用!W10/10000</f>
        <v>0</v>
      </c>
      <c r="X10" s="30">
        <f>建玉状況_FX_貼付用!X10/10000</f>
        <v>0</v>
      </c>
      <c r="Y10" s="30">
        <f>建玉状況_FX_貼付用!Y10/10000</f>
        <v>0</v>
      </c>
      <c r="Z10" s="31">
        <f>建玉状況_FX_貼付用!Z10/10000</f>
        <v>0</v>
      </c>
      <c r="AA10" s="29">
        <f>建玉状況_FX_貼付用!AA10/10000</f>
        <v>0</v>
      </c>
      <c r="AB10" s="30">
        <f>建玉状況_FX_貼付用!AB10/10000</f>
        <v>0</v>
      </c>
      <c r="AC10" s="30">
        <f>建玉状況_FX_貼付用!AC10/10000</f>
        <v>0</v>
      </c>
      <c r="AD10" s="31">
        <f>建玉状況_FX_貼付用!AD10/10000</f>
        <v>0</v>
      </c>
      <c r="AE10" s="29">
        <f>建玉状況_FX_貼付用!AE10/10000</f>
        <v>0</v>
      </c>
      <c r="AF10" s="30">
        <f>建玉状況_FX_貼付用!AF10/10000</f>
        <v>0</v>
      </c>
      <c r="AG10" s="30">
        <f>建玉状況_FX_貼付用!AG10/10000</f>
        <v>0</v>
      </c>
      <c r="AH10" s="31">
        <f>建玉状況_FX_貼付用!AH10/10000</f>
        <v>0</v>
      </c>
      <c r="AI10" s="29">
        <f>建玉状況_FX_貼付用!AI10/10000</f>
        <v>0</v>
      </c>
      <c r="AJ10" s="30">
        <f>建玉状況_FX_貼付用!AJ10/10000</f>
        <v>0</v>
      </c>
      <c r="AK10" s="30">
        <f>建玉状況_FX_貼付用!AK10/10000</f>
        <v>0</v>
      </c>
      <c r="AL10" s="31">
        <f>建玉状況_FX_貼付用!AL10/10000</f>
        <v>0</v>
      </c>
      <c r="AM10" s="29">
        <f>建玉状況_FX_貼付用!AM10/10000</f>
        <v>0</v>
      </c>
      <c r="AN10" s="30">
        <f>建玉状況_FX_貼付用!AN10/10000</f>
        <v>0</v>
      </c>
      <c r="AO10" s="30">
        <f>建玉状況_FX_貼付用!AO10/10000</f>
        <v>0</v>
      </c>
      <c r="AP10" s="31">
        <f>建玉状況_FX_貼付用!AP10/10000</f>
        <v>0</v>
      </c>
      <c r="AQ10" s="29">
        <f>建玉状況_FX_貼付用!AQ10/10000</f>
        <v>0</v>
      </c>
      <c r="AR10" s="30">
        <f>建玉状況_FX_貼付用!AR10/10000</f>
        <v>0</v>
      </c>
      <c r="AS10" s="30">
        <f>建玉状況_FX_貼付用!AS10/10000</f>
        <v>0</v>
      </c>
      <c r="AT10" s="31">
        <f>建玉状況_FX_貼付用!AT10/10000</f>
        <v>0</v>
      </c>
      <c r="AU10" s="29">
        <f>建玉状況_FX_貼付用!AU10/10000</f>
        <v>0</v>
      </c>
      <c r="AV10" s="30">
        <f>建玉状況_FX_貼付用!AV10/10000</f>
        <v>0</v>
      </c>
      <c r="AW10" s="30">
        <f>建玉状況_FX_貼付用!AW10/10000</f>
        <v>0</v>
      </c>
      <c r="AX10" s="31">
        <f>建玉状況_FX_貼付用!AX10/10000</f>
        <v>0</v>
      </c>
      <c r="AY10" s="29">
        <f>建玉状況_FX_貼付用!AY10/10000</f>
        <v>0</v>
      </c>
      <c r="AZ10" s="30">
        <f>建玉状況_FX_貼付用!AZ10/10000</f>
        <v>0</v>
      </c>
      <c r="BA10" s="30">
        <f>建玉状況_FX_貼付用!BA10/10000</f>
        <v>0</v>
      </c>
      <c r="BB10" s="31">
        <f>建玉状況_FX_貼付用!BB10/10000</f>
        <v>0</v>
      </c>
      <c r="BC10" s="29">
        <f>建玉状況_FX_貼付用!BC10/10000</f>
        <v>0</v>
      </c>
      <c r="BD10" s="30">
        <f>建玉状況_FX_貼付用!BD10/10000</f>
        <v>0</v>
      </c>
      <c r="BE10" s="30">
        <f>建玉状況_FX_貼付用!BE10/10000</f>
        <v>0</v>
      </c>
      <c r="BF10" s="31">
        <f>建玉状況_FX_貼付用!BF10/10000</f>
        <v>0</v>
      </c>
      <c r="BG10" s="29">
        <f>建玉状況_FX_貼付用!BG10/10000</f>
        <v>0</v>
      </c>
      <c r="BH10" s="30">
        <f>建玉状況_FX_貼付用!BH10/10000</f>
        <v>0</v>
      </c>
      <c r="BI10" s="30">
        <f>建玉状況_FX_貼付用!BI10/10000</f>
        <v>0</v>
      </c>
      <c r="BJ10" s="31">
        <f>建玉状況_FX_貼付用!BJ10/10000</f>
        <v>0</v>
      </c>
      <c r="BK10" s="29">
        <f>建玉状況_FX_貼付用!BK10/10000</f>
        <v>0</v>
      </c>
      <c r="BL10" s="30">
        <f>建玉状況_FX_貼付用!BL10/10000</f>
        <v>0</v>
      </c>
      <c r="BM10" s="30">
        <f>建玉状況_FX_貼付用!BM10/10000</f>
        <v>0</v>
      </c>
      <c r="BN10" s="31">
        <f>建玉状況_FX_貼付用!BN10/10000</f>
        <v>0</v>
      </c>
      <c r="BO10" s="29">
        <f>建玉状況_FX_貼付用!BO10/10000</f>
        <v>0</v>
      </c>
      <c r="BP10" s="30">
        <f>建玉状況_FX_貼付用!BP10/10000</f>
        <v>0</v>
      </c>
      <c r="BQ10" s="30">
        <f>建玉状況_FX_貼付用!BQ10/10000</f>
        <v>0</v>
      </c>
      <c r="BR10" s="31">
        <f>建玉状況_FX_貼付用!BR10/10000</f>
        <v>0</v>
      </c>
      <c r="BS10" s="29">
        <f>建玉状況_FX_貼付用!BS10/10000</f>
        <v>0</v>
      </c>
      <c r="BT10" s="30">
        <f>建玉状況_FX_貼付用!BT10/10000</f>
        <v>0</v>
      </c>
      <c r="BU10" s="30">
        <f>建玉状況_FX_貼付用!BU10/10000</f>
        <v>0</v>
      </c>
      <c r="BV10" s="31">
        <f>建玉状況_FX_貼付用!BV10/10000</f>
        <v>0</v>
      </c>
      <c r="BW10" s="29">
        <f>建玉状況_FX_貼付用!BW10/10000</f>
        <v>0</v>
      </c>
      <c r="BX10" s="30">
        <f>建玉状況_FX_貼付用!BX10/10000</f>
        <v>0</v>
      </c>
      <c r="BY10" s="30">
        <f>建玉状況_FX_貼付用!BY10/10000</f>
        <v>0</v>
      </c>
      <c r="BZ10" s="31">
        <f>建玉状況_FX_貼付用!BZ10/10000</f>
        <v>0</v>
      </c>
      <c r="CA10" s="29">
        <f>建玉状況_FX_貼付用!CA10/10000</f>
        <v>0</v>
      </c>
      <c r="CB10" s="30">
        <f>建玉状況_FX_貼付用!CB10/10000</f>
        <v>0</v>
      </c>
      <c r="CC10" s="30">
        <f>建玉状況_FX_貼付用!CC10/10000</f>
        <v>0</v>
      </c>
      <c r="CD10" s="31">
        <f>建玉状況_FX_貼付用!CD10/10000</f>
        <v>0</v>
      </c>
      <c r="CE10" s="42">
        <f>建玉状況_FX_貼付用!CE10/10000</f>
        <v>0</v>
      </c>
    </row>
    <row r="11" spans="1:83" ht="19.5" customHeight="1">
      <c r="A11" s="28">
        <f t="shared" si="0"/>
        <v>6</v>
      </c>
      <c r="B11" s="110" t="n">
        <f>'実績表 (Business results)'!B11</f>
        <v>43412.0</v>
      </c>
      <c r="C11" s="29">
        <f>建玉状況_FX_貼付用!C11/10000</f>
        <v>0</v>
      </c>
      <c r="D11" s="30">
        <f>建玉状況_FX_貼付用!D11/10000</f>
        <v>0</v>
      </c>
      <c r="E11" s="30">
        <f>建玉状況_FX_貼付用!E11/10000</f>
        <v>0</v>
      </c>
      <c r="F11" s="31">
        <f>建玉状況_FX_貼付用!F11/10000</f>
        <v>0</v>
      </c>
      <c r="G11" s="29">
        <f>建玉状況_FX_貼付用!G11/10000</f>
        <v>0</v>
      </c>
      <c r="H11" s="30">
        <f>建玉状況_FX_貼付用!H11/10000</f>
        <v>0</v>
      </c>
      <c r="I11" s="30">
        <f>建玉状況_FX_貼付用!I11/10000</f>
        <v>0</v>
      </c>
      <c r="J11" s="31">
        <f>建玉状況_FX_貼付用!J11/10000</f>
        <v>0</v>
      </c>
      <c r="K11" s="29">
        <f>建玉状況_FX_貼付用!K11/10000</f>
        <v>0</v>
      </c>
      <c r="L11" s="30">
        <f>建玉状況_FX_貼付用!L11/10000</f>
        <v>0</v>
      </c>
      <c r="M11" s="30">
        <f>建玉状況_FX_貼付用!M11/10000</f>
        <v>0</v>
      </c>
      <c r="N11" s="31">
        <f>建玉状況_FX_貼付用!N11/10000</f>
        <v>0</v>
      </c>
      <c r="O11" s="29">
        <f>建玉状況_FX_貼付用!O11/10000</f>
        <v>0</v>
      </c>
      <c r="P11" s="30">
        <f>建玉状況_FX_貼付用!P11/10000</f>
        <v>0</v>
      </c>
      <c r="Q11" s="30">
        <f>建玉状況_FX_貼付用!Q11/10000</f>
        <v>0</v>
      </c>
      <c r="R11" s="31">
        <f>建玉状況_FX_貼付用!R11/10000</f>
        <v>0</v>
      </c>
      <c r="S11" s="29">
        <f>建玉状況_FX_貼付用!S11/10000</f>
        <v>0</v>
      </c>
      <c r="T11" s="30">
        <f>建玉状況_FX_貼付用!T11/10000</f>
        <v>0</v>
      </c>
      <c r="U11" s="30">
        <f>建玉状況_FX_貼付用!U11/10000</f>
        <v>0</v>
      </c>
      <c r="V11" s="31">
        <f>建玉状況_FX_貼付用!V11/10000</f>
        <v>0</v>
      </c>
      <c r="W11" s="29">
        <f>建玉状況_FX_貼付用!W11/10000</f>
        <v>0</v>
      </c>
      <c r="X11" s="30">
        <f>建玉状況_FX_貼付用!X11/10000</f>
        <v>0</v>
      </c>
      <c r="Y11" s="30">
        <f>建玉状況_FX_貼付用!Y11/10000</f>
        <v>0</v>
      </c>
      <c r="Z11" s="31">
        <f>建玉状況_FX_貼付用!Z11/10000</f>
        <v>0</v>
      </c>
      <c r="AA11" s="29">
        <f>建玉状況_FX_貼付用!AA11/10000</f>
        <v>0</v>
      </c>
      <c r="AB11" s="30">
        <f>建玉状況_FX_貼付用!AB11/10000</f>
        <v>0</v>
      </c>
      <c r="AC11" s="30">
        <f>建玉状況_FX_貼付用!AC11/10000</f>
        <v>0</v>
      </c>
      <c r="AD11" s="31">
        <f>建玉状況_FX_貼付用!AD11/10000</f>
        <v>0</v>
      </c>
      <c r="AE11" s="29">
        <f>建玉状況_FX_貼付用!AE11/10000</f>
        <v>0</v>
      </c>
      <c r="AF11" s="30">
        <f>建玉状況_FX_貼付用!AF11/10000</f>
        <v>0</v>
      </c>
      <c r="AG11" s="30">
        <f>建玉状況_FX_貼付用!AG11/10000</f>
        <v>0</v>
      </c>
      <c r="AH11" s="31">
        <f>建玉状況_FX_貼付用!AH11/10000</f>
        <v>0</v>
      </c>
      <c r="AI11" s="29">
        <f>建玉状況_FX_貼付用!AI11/10000</f>
        <v>0</v>
      </c>
      <c r="AJ11" s="30">
        <f>建玉状況_FX_貼付用!AJ11/10000</f>
        <v>0</v>
      </c>
      <c r="AK11" s="30">
        <f>建玉状況_FX_貼付用!AK11/10000</f>
        <v>0</v>
      </c>
      <c r="AL11" s="31">
        <f>建玉状況_FX_貼付用!AL11/10000</f>
        <v>0</v>
      </c>
      <c r="AM11" s="29">
        <f>建玉状況_FX_貼付用!AM11/10000</f>
        <v>0</v>
      </c>
      <c r="AN11" s="30">
        <f>建玉状況_FX_貼付用!AN11/10000</f>
        <v>0</v>
      </c>
      <c r="AO11" s="30">
        <f>建玉状況_FX_貼付用!AO11/10000</f>
        <v>0</v>
      </c>
      <c r="AP11" s="31">
        <f>建玉状況_FX_貼付用!AP11/10000</f>
        <v>0</v>
      </c>
      <c r="AQ11" s="29">
        <f>建玉状況_FX_貼付用!AQ11/10000</f>
        <v>0</v>
      </c>
      <c r="AR11" s="30">
        <f>建玉状況_FX_貼付用!AR11/10000</f>
        <v>0</v>
      </c>
      <c r="AS11" s="30">
        <f>建玉状況_FX_貼付用!AS11/10000</f>
        <v>0</v>
      </c>
      <c r="AT11" s="31">
        <f>建玉状況_FX_貼付用!AT11/10000</f>
        <v>0</v>
      </c>
      <c r="AU11" s="29">
        <f>建玉状況_FX_貼付用!AU11/10000</f>
        <v>0</v>
      </c>
      <c r="AV11" s="30">
        <f>建玉状況_FX_貼付用!AV11/10000</f>
        <v>0</v>
      </c>
      <c r="AW11" s="30">
        <f>建玉状況_FX_貼付用!AW11/10000</f>
        <v>0</v>
      </c>
      <c r="AX11" s="31">
        <f>建玉状況_FX_貼付用!AX11/10000</f>
        <v>0</v>
      </c>
      <c r="AY11" s="29">
        <f>建玉状況_FX_貼付用!AY11/10000</f>
        <v>0</v>
      </c>
      <c r="AZ11" s="30">
        <f>建玉状況_FX_貼付用!AZ11/10000</f>
        <v>0</v>
      </c>
      <c r="BA11" s="30">
        <f>建玉状況_FX_貼付用!BA11/10000</f>
        <v>0</v>
      </c>
      <c r="BB11" s="31">
        <f>建玉状況_FX_貼付用!BB11/10000</f>
        <v>0</v>
      </c>
      <c r="BC11" s="29">
        <f>建玉状況_FX_貼付用!BC11/10000</f>
        <v>0</v>
      </c>
      <c r="BD11" s="30">
        <f>建玉状況_FX_貼付用!BD11/10000</f>
        <v>0</v>
      </c>
      <c r="BE11" s="30">
        <f>建玉状況_FX_貼付用!BE11/10000</f>
        <v>0</v>
      </c>
      <c r="BF11" s="31">
        <f>建玉状況_FX_貼付用!BF11/10000</f>
        <v>0</v>
      </c>
      <c r="BG11" s="29">
        <f>建玉状況_FX_貼付用!BG11/10000</f>
        <v>0</v>
      </c>
      <c r="BH11" s="30">
        <f>建玉状況_FX_貼付用!BH11/10000</f>
        <v>0</v>
      </c>
      <c r="BI11" s="30">
        <f>建玉状況_FX_貼付用!BI11/10000</f>
        <v>0</v>
      </c>
      <c r="BJ11" s="31">
        <f>建玉状況_FX_貼付用!BJ11/10000</f>
        <v>0</v>
      </c>
      <c r="BK11" s="29">
        <f>建玉状況_FX_貼付用!BK11/10000</f>
        <v>0</v>
      </c>
      <c r="BL11" s="30">
        <f>建玉状況_FX_貼付用!BL11/10000</f>
        <v>0</v>
      </c>
      <c r="BM11" s="30">
        <f>建玉状況_FX_貼付用!BM11/10000</f>
        <v>0</v>
      </c>
      <c r="BN11" s="31">
        <f>建玉状況_FX_貼付用!BN11/10000</f>
        <v>0</v>
      </c>
      <c r="BO11" s="29">
        <f>建玉状況_FX_貼付用!BO11/10000</f>
        <v>0</v>
      </c>
      <c r="BP11" s="30">
        <f>建玉状況_FX_貼付用!BP11/10000</f>
        <v>0</v>
      </c>
      <c r="BQ11" s="30">
        <f>建玉状況_FX_貼付用!BQ11/10000</f>
        <v>0</v>
      </c>
      <c r="BR11" s="31">
        <f>建玉状況_FX_貼付用!BR11/10000</f>
        <v>0</v>
      </c>
      <c r="BS11" s="29">
        <f>建玉状況_FX_貼付用!BS11/10000</f>
        <v>0</v>
      </c>
      <c r="BT11" s="30">
        <f>建玉状況_FX_貼付用!BT11/10000</f>
        <v>0</v>
      </c>
      <c r="BU11" s="30">
        <f>建玉状況_FX_貼付用!BU11/10000</f>
        <v>0</v>
      </c>
      <c r="BV11" s="31">
        <f>建玉状況_FX_貼付用!BV11/10000</f>
        <v>0</v>
      </c>
      <c r="BW11" s="29">
        <f>建玉状況_FX_貼付用!BW11/10000</f>
        <v>0</v>
      </c>
      <c r="BX11" s="30">
        <f>建玉状況_FX_貼付用!BX11/10000</f>
        <v>0</v>
      </c>
      <c r="BY11" s="30">
        <f>建玉状況_FX_貼付用!BY11/10000</f>
        <v>0</v>
      </c>
      <c r="BZ11" s="31">
        <f>建玉状況_FX_貼付用!BZ11/10000</f>
        <v>0</v>
      </c>
      <c r="CA11" s="29">
        <f>建玉状況_FX_貼付用!CA11/10000</f>
        <v>0</v>
      </c>
      <c r="CB11" s="30">
        <f>建玉状況_FX_貼付用!CB11/10000</f>
        <v>0</v>
      </c>
      <c r="CC11" s="30">
        <f>建玉状況_FX_貼付用!CC11/10000</f>
        <v>0</v>
      </c>
      <c r="CD11" s="31">
        <f>建玉状況_FX_貼付用!CD11/10000</f>
        <v>0</v>
      </c>
      <c r="CE11" s="42">
        <f>建玉状況_FX_貼付用!CE11/10000</f>
        <v>0</v>
      </c>
    </row>
    <row r="12" spans="1:83" ht="19.5" customHeight="1">
      <c r="A12" s="28">
        <f t="shared" si="0"/>
        <v>7</v>
      </c>
      <c r="B12" s="110" t="n">
        <f>'実績表 (Business results)'!B12</f>
        <v>43413.0</v>
      </c>
      <c r="C12" s="29">
        <f>建玉状況_FX_貼付用!C12/10000</f>
        <v>0</v>
      </c>
      <c r="D12" s="30">
        <f>建玉状況_FX_貼付用!D12/10000</f>
        <v>0</v>
      </c>
      <c r="E12" s="30">
        <f>建玉状況_FX_貼付用!E12/10000</f>
        <v>0</v>
      </c>
      <c r="F12" s="31">
        <f>建玉状況_FX_貼付用!F12/10000</f>
        <v>0</v>
      </c>
      <c r="G12" s="29">
        <f>建玉状況_FX_貼付用!G12/10000</f>
        <v>0</v>
      </c>
      <c r="H12" s="30">
        <f>建玉状況_FX_貼付用!H12/10000</f>
        <v>0</v>
      </c>
      <c r="I12" s="30">
        <f>建玉状況_FX_貼付用!I12/10000</f>
        <v>0</v>
      </c>
      <c r="J12" s="31">
        <f>建玉状況_FX_貼付用!J12/10000</f>
        <v>0</v>
      </c>
      <c r="K12" s="29">
        <f>建玉状況_FX_貼付用!K12/10000</f>
        <v>0</v>
      </c>
      <c r="L12" s="30">
        <f>建玉状況_FX_貼付用!L12/10000</f>
        <v>0</v>
      </c>
      <c r="M12" s="30">
        <f>建玉状況_FX_貼付用!M12/10000</f>
        <v>0</v>
      </c>
      <c r="N12" s="31">
        <f>建玉状況_FX_貼付用!N12/10000</f>
        <v>0</v>
      </c>
      <c r="O12" s="29">
        <f>建玉状況_FX_貼付用!O12/10000</f>
        <v>0</v>
      </c>
      <c r="P12" s="30">
        <f>建玉状況_FX_貼付用!P12/10000</f>
        <v>0</v>
      </c>
      <c r="Q12" s="30">
        <f>建玉状況_FX_貼付用!Q12/10000</f>
        <v>0</v>
      </c>
      <c r="R12" s="31">
        <f>建玉状況_FX_貼付用!R12/10000</f>
        <v>0</v>
      </c>
      <c r="S12" s="29">
        <f>建玉状況_FX_貼付用!S12/10000</f>
        <v>0</v>
      </c>
      <c r="T12" s="30">
        <f>建玉状況_FX_貼付用!T12/10000</f>
        <v>0</v>
      </c>
      <c r="U12" s="30">
        <f>建玉状況_FX_貼付用!U12/10000</f>
        <v>0</v>
      </c>
      <c r="V12" s="31">
        <f>建玉状況_FX_貼付用!V12/10000</f>
        <v>0</v>
      </c>
      <c r="W12" s="29">
        <f>建玉状況_FX_貼付用!W12/10000</f>
        <v>0</v>
      </c>
      <c r="X12" s="30">
        <f>建玉状況_FX_貼付用!X12/10000</f>
        <v>0</v>
      </c>
      <c r="Y12" s="30">
        <f>建玉状況_FX_貼付用!Y12/10000</f>
        <v>0</v>
      </c>
      <c r="Z12" s="31">
        <f>建玉状況_FX_貼付用!Z12/10000</f>
        <v>0</v>
      </c>
      <c r="AA12" s="29">
        <f>建玉状況_FX_貼付用!AA12/10000</f>
        <v>0</v>
      </c>
      <c r="AB12" s="30">
        <f>建玉状況_FX_貼付用!AB12/10000</f>
        <v>0</v>
      </c>
      <c r="AC12" s="30">
        <f>建玉状況_FX_貼付用!AC12/10000</f>
        <v>0</v>
      </c>
      <c r="AD12" s="31">
        <f>建玉状況_FX_貼付用!AD12/10000</f>
        <v>0</v>
      </c>
      <c r="AE12" s="29">
        <f>建玉状況_FX_貼付用!AE12/10000</f>
        <v>0</v>
      </c>
      <c r="AF12" s="30">
        <f>建玉状況_FX_貼付用!AF12/10000</f>
        <v>0</v>
      </c>
      <c r="AG12" s="30">
        <f>建玉状況_FX_貼付用!AG12/10000</f>
        <v>0</v>
      </c>
      <c r="AH12" s="31">
        <f>建玉状況_FX_貼付用!AH12/10000</f>
        <v>0</v>
      </c>
      <c r="AI12" s="29">
        <f>建玉状況_FX_貼付用!AI12/10000</f>
        <v>0</v>
      </c>
      <c r="AJ12" s="30">
        <f>建玉状況_FX_貼付用!AJ12/10000</f>
        <v>0</v>
      </c>
      <c r="AK12" s="30">
        <f>建玉状況_FX_貼付用!AK12/10000</f>
        <v>0</v>
      </c>
      <c r="AL12" s="31">
        <f>建玉状況_FX_貼付用!AL12/10000</f>
        <v>0</v>
      </c>
      <c r="AM12" s="29">
        <f>建玉状況_FX_貼付用!AM12/10000</f>
        <v>0</v>
      </c>
      <c r="AN12" s="30">
        <f>建玉状況_FX_貼付用!AN12/10000</f>
        <v>0</v>
      </c>
      <c r="AO12" s="30">
        <f>建玉状況_FX_貼付用!AO12/10000</f>
        <v>0</v>
      </c>
      <c r="AP12" s="31">
        <f>建玉状況_FX_貼付用!AP12/10000</f>
        <v>0</v>
      </c>
      <c r="AQ12" s="29">
        <f>建玉状況_FX_貼付用!AQ12/10000</f>
        <v>0</v>
      </c>
      <c r="AR12" s="30">
        <f>建玉状況_FX_貼付用!AR12/10000</f>
        <v>0</v>
      </c>
      <c r="AS12" s="30">
        <f>建玉状況_FX_貼付用!AS12/10000</f>
        <v>0</v>
      </c>
      <c r="AT12" s="31">
        <f>建玉状況_FX_貼付用!AT12/10000</f>
        <v>0</v>
      </c>
      <c r="AU12" s="29">
        <f>建玉状況_FX_貼付用!AU12/10000</f>
        <v>0</v>
      </c>
      <c r="AV12" s="30">
        <f>建玉状況_FX_貼付用!AV12/10000</f>
        <v>0</v>
      </c>
      <c r="AW12" s="30">
        <f>建玉状況_FX_貼付用!AW12/10000</f>
        <v>0</v>
      </c>
      <c r="AX12" s="31">
        <f>建玉状況_FX_貼付用!AX12/10000</f>
        <v>0</v>
      </c>
      <c r="AY12" s="29">
        <f>建玉状況_FX_貼付用!AY12/10000</f>
        <v>0</v>
      </c>
      <c r="AZ12" s="30">
        <f>建玉状況_FX_貼付用!AZ12/10000</f>
        <v>0</v>
      </c>
      <c r="BA12" s="30">
        <f>建玉状況_FX_貼付用!BA12/10000</f>
        <v>0</v>
      </c>
      <c r="BB12" s="31">
        <f>建玉状況_FX_貼付用!BB12/10000</f>
        <v>0</v>
      </c>
      <c r="BC12" s="29">
        <f>建玉状況_FX_貼付用!BC12/10000</f>
        <v>0</v>
      </c>
      <c r="BD12" s="30">
        <f>建玉状況_FX_貼付用!BD12/10000</f>
        <v>0</v>
      </c>
      <c r="BE12" s="30">
        <f>建玉状況_FX_貼付用!BE12/10000</f>
        <v>0</v>
      </c>
      <c r="BF12" s="31">
        <f>建玉状況_FX_貼付用!BF12/10000</f>
        <v>0</v>
      </c>
      <c r="BG12" s="29">
        <f>建玉状況_FX_貼付用!BG12/10000</f>
        <v>0</v>
      </c>
      <c r="BH12" s="30">
        <f>建玉状況_FX_貼付用!BH12/10000</f>
        <v>0</v>
      </c>
      <c r="BI12" s="30">
        <f>建玉状況_FX_貼付用!BI12/10000</f>
        <v>0</v>
      </c>
      <c r="BJ12" s="31">
        <f>建玉状況_FX_貼付用!BJ12/10000</f>
        <v>0</v>
      </c>
      <c r="BK12" s="29">
        <f>建玉状況_FX_貼付用!BK12/10000</f>
        <v>0</v>
      </c>
      <c r="BL12" s="30">
        <f>建玉状況_FX_貼付用!BL12/10000</f>
        <v>0</v>
      </c>
      <c r="BM12" s="30">
        <f>建玉状況_FX_貼付用!BM12/10000</f>
        <v>0</v>
      </c>
      <c r="BN12" s="31">
        <f>建玉状況_FX_貼付用!BN12/10000</f>
        <v>0</v>
      </c>
      <c r="BO12" s="29">
        <f>建玉状況_FX_貼付用!BO12/10000</f>
        <v>0</v>
      </c>
      <c r="BP12" s="30">
        <f>建玉状況_FX_貼付用!BP12/10000</f>
        <v>0</v>
      </c>
      <c r="BQ12" s="30">
        <f>建玉状況_FX_貼付用!BQ12/10000</f>
        <v>0</v>
      </c>
      <c r="BR12" s="31">
        <f>建玉状況_FX_貼付用!BR12/10000</f>
        <v>0</v>
      </c>
      <c r="BS12" s="29">
        <f>建玉状況_FX_貼付用!BS12/10000</f>
        <v>0</v>
      </c>
      <c r="BT12" s="30">
        <f>建玉状況_FX_貼付用!BT12/10000</f>
        <v>0</v>
      </c>
      <c r="BU12" s="30">
        <f>建玉状況_FX_貼付用!BU12/10000</f>
        <v>0</v>
      </c>
      <c r="BV12" s="31">
        <f>建玉状況_FX_貼付用!BV12/10000</f>
        <v>0</v>
      </c>
      <c r="BW12" s="29">
        <f>建玉状況_FX_貼付用!BW12/10000</f>
        <v>0</v>
      </c>
      <c r="BX12" s="30">
        <f>建玉状況_FX_貼付用!BX12/10000</f>
        <v>0</v>
      </c>
      <c r="BY12" s="30">
        <f>建玉状況_FX_貼付用!BY12/10000</f>
        <v>0</v>
      </c>
      <c r="BZ12" s="31">
        <f>建玉状況_FX_貼付用!BZ12/10000</f>
        <v>0</v>
      </c>
      <c r="CA12" s="29">
        <f>建玉状況_FX_貼付用!CA12/10000</f>
        <v>0</v>
      </c>
      <c r="CB12" s="30">
        <f>建玉状況_FX_貼付用!CB12/10000</f>
        <v>0</v>
      </c>
      <c r="CC12" s="30">
        <f>建玉状況_FX_貼付用!CC12/10000</f>
        <v>0</v>
      </c>
      <c r="CD12" s="31">
        <f>建玉状況_FX_貼付用!CD12/10000</f>
        <v>0</v>
      </c>
      <c r="CE12" s="42">
        <f>建玉状況_FX_貼付用!CE12/10000</f>
        <v>0</v>
      </c>
    </row>
    <row r="13" spans="1:83" ht="19.5" customHeight="1">
      <c r="A13" s="28">
        <f t="shared" si="0"/>
        <v>8</v>
      </c>
      <c r="B13" s="110" t="n">
        <f>'実績表 (Business results)'!B13</f>
        <v>43416.0</v>
      </c>
      <c r="C13" s="29">
        <f>建玉状況_FX_貼付用!C13/10000</f>
        <v>0</v>
      </c>
      <c r="D13" s="30">
        <f>建玉状況_FX_貼付用!D13/10000</f>
        <v>0</v>
      </c>
      <c r="E13" s="30">
        <f>建玉状況_FX_貼付用!E13/10000</f>
        <v>0</v>
      </c>
      <c r="F13" s="31">
        <f>建玉状況_FX_貼付用!F13/10000</f>
        <v>0</v>
      </c>
      <c r="G13" s="29">
        <f>建玉状況_FX_貼付用!G13/10000</f>
        <v>0</v>
      </c>
      <c r="H13" s="30">
        <f>建玉状況_FX_貼付用!H13/10000</f>
        <v>0</v>
      </c>
      <c r="I13" s="30">
        <f>建玉状況_FX_貼付用!I13/10000</f>
        <v>0</v>
      </c>
      <c r="J13" s="31">
        <f>建玉状況_FX_貼付用!J13/10000</f>
        <v>0</v>
      </c>
      <c r="K13" s="29">
        <f>建玉状況_FX_貼付用!K13/10000</f>
        <v>0</v>
      </c>
      <c r="L13" s="30">
        <f>建玉状況_FX_貼付用!L13/10000</f>
        <v>0</v>
      </c>
      <c r="M13" s="30">
        <f>建玉状況_FX_貼付用!M13/10000</f>
        <v>0</v>
      </c>
      <c r="N13" s="31">
        <f>建玉状況_FX_貼付用!N13/10000</f>
        <v>0</v>
      </c>
      <c r="O13" s="29">
        <f>建玉状況_FX_貼付用!O13/10000</f>
        <v>0</v>
      </c>
      <c r="P13" s="30">
        <f>建玉状況_FX_貼付用!P13/10000</f>
        <v>0</v>
      </c>
      <c r="Q13" s="30">
        <f>建玉状況_FX_貼付用!Q13/10000</f>
        <v>0</v>
      </c>
      <c r="R13" s="31">
        <f>建玉状況_FX_貼付用!R13/10000</f>
        <v>0</v>
      </c>
      <c r="S13" s="29">
        <f>建玉状況_FX_貼付用!S13/10000</f>
        <v>0</v>
      </c>
      <c r="T13" s="30">
        <f>建玉状況_FX_貼付用!T13/10000</f>
        <v>0</v>
      </c>
      <c r="U13" s="30">
        <f>建玉状況_FX_貼付用!U13/10000</f>
        <v>0</v>
      </c>
      <c r="V13" s="31">
        <f>建玉状況_FX_貼付用!V13/10000</f>
        <v>0</v>
      </c>
      <c r="W13" s="29">
        <f>建玉状況_FX_貼付用!W13/10000</f>
        <v>0</v>
      </c>
      <c r="X13" s="30">
        <f>建玉状況_FX_貼付用!X13/10000</f>
        <v>0</v>
      </c>
      <c r="Y13" s="30">
        <f>建玉状況_FX_貼付用!Y13/10000</f>
        <v>0</v>
      </c>
      <c r="Z13" s="31">
        <f>建玉状況_FX_貼付用!Z13/10000</f>
        <v>0</v>
      </c>
      <c r="AA13" s="29">
        <f>建玉状況_FX_貼付用!AA13/10000</f>
        <v>0</v>
      </c>
      <c r="AB13" s="30">
        <f>建玉状況_FX_貼付用!AB13/10000</f>
        <v>0</v>
      </c>
      <c r="AC13" s="30">
        <f>建玉状況_FX_貼付用!AC13/10000</f>
        <v>0</v>
      </c>
      <c r="AD13" s="31">
        <f>建玉状況_FX_貼付用!AD13/10000</f>
        <v>0</v>
      </c>
      <c r="AE13" s="29">
        <f>建玉状況_FX_貼付用!AE13/10000</f>
        <v>0</v>
      </c>
      <c r="AF13" s="30">
        <f>建玉状況_FX_貼付用!AF13/10000</f>
        <v>0</v>
      </c>
      <c r="AG13" s="30">
        <f>建玉状況_FX_貼付用!AG13/10000</f>
        <v>0</v>
      </c>
      <c r="AH13" s="31">
        <f>建玉状況_FX_貼付用!AH13/10000</f>
        <v>0</v>
      </c>
      <c r="AI13" s="29">
        <f>建玉状況_FX_貼付用!AI13/10000</f>
        <v>0</v>
      </c>
      <c r="AJ13" s="30">
        <f>建玉状況_FX_貼付用!AJ13/10000</f>
        <v>0</v>
      </c>
      <c r="AK13" s="30">
        <f>建玉状況_FX_貼付用!AK13/10000</f>
        <v>0</v>
      </c>
      <c r="AL13" s="31">
        <f>建玉状況_FX_貼付用!AL13/10000</f>
        <v>0</v>
      </c>
      <c r="AM13" s="29">
        <f>建玉状況_FX_貼付用!AM13/10000</f>
        <v>0</v>
      </c>
      <c r="AN13" s="30">
        <f>建玉状況_FX_貼付用!AN13/10000</f>
        <v>0</v>
      </c>
      <c r="AO13" s="30">
        <f>建玉状況_FX_貼付用!AO13/10000</f>
        <v>0</v>
      </c>
      <c r="AP13" s="31">
        <f>建玉状況_FX_貼付用!AP13/10000</f>
        <v>0</v>
      </c>
      <c r="AQ13" s="29">
        <f>建玉状況_FX_貼付用!AQ13/10000</f>
        <v>0</v>
      </c>
      <c r="AR13" s="30">
        <f>建玉状況_FX_貼付用!AR13/10000</f>
        <v>0</v>
      </c>
      <c r="AS13" s="30">
        <f>建玉状況_FX_貼付用!AS13/10000</f>
        <v>0</v>
      </c>
      <c r="AT13" s="31">
        <f>建玉状況_FX_貼付用!AT13/10000</f>
        <v>0</v>
      </c>
      <c r="AU13" s="29">
        <f>建玉状況_FX_貼付用!AU13/10000</f>
        <v>0</v>
      </c>
      <c r="AV13" s="30">
        <f>建玉状況_FX_貼付用!AV13/10000</f>
        <v>0</v>
      </c>
      <c r="AW13" s="30">
        <f>建玉状況_FX_貼付用!AW13/10000</f>
        <v>0</v>
      </c>
      <c r="AX13" s="31">
        <f>建玉状況_FX_貼付用!AX13/10000</f>
        <v>0</v>
      </c>
      <c r="AY13" s="29">
        <f>建玉状況_FX_貼付用!AY13/10000</f>
        <v>0</v>
      </c>
      <c r="AZ13" s="30">
        <f>建玉状況_FX_貼付用!AZ13/10000</f>
        <v>0</v>
      </c>
      <c r="BA13" s="30">
        <f>建玉状況_FX_貼付用!BA13/10000</f>
        <v>0</v>
      </c>
      <c r="BB13" s="31">
        <f>建玉状況_FX_貼付用!BB13/10000</f>
        <v>0</v>
      </c>
      <c r="BC13" s="29">
        <f>建玉状況_FX_貼付用!BC13/10000</f>
        <v>0</v>
      </c>
      <c r="BD13" s="30">
        <f>建玉状況_FX_貼付用!BD13/10000</f>
        <v>0</v>
      </c>
      <c r="BE13" s="30">
        <f>建玉状況_FX_貼付用!BE13/10000</f>
        <v>0</v>
      </c>
      <c r="BF13" s="31">
        <f>建玉状況_FX_貼付用!BF13/10000</f>
        <v>0</v>
      </c>
      <c r="BG13" s="29">
        <f>建玉状況_FX_貼付用!BG13/10000</f>
        <v>0</v>
      </c>
      <c r="BH13" s="30">
        <f>建玉状況_FX_貼付用!BH13/10000</f>
        <v>0</v>
      </c>
      <c r="BI13" s="30">
        <f>建玉状況_FX_貼付用!BI13/10000</f>
        <v>0</v>
      </c>
      <c r="BJ13" s="31">
        <f>建玉状況_FX_貼付用!BJ13/10000</f>
        <v>0</v>
      </c>
      <c r="BK13" s="29">
        <f>建玉状況_FX_貼付用!BK13/10000</f>
        <v>0</v>
      </c>
      <c r="BL13" s="30">
        <f>建玉状況_FX_貼付用!BL13/10000</f>
        <v>0</v>
      </c>
      <c r="BM13" s="30">
        <f>建玉状況_FX_貼付用!BM13/10000</f>
        <v>0</v>
      </c>
      <c r="BN13" s="31">
        <f>建玉状況_FX_貼付用!BN13/10000</f>
        <v>0</v>
      </c>
      <c r="BO13" s="29">
        <f>建玉状況_FX_貼付用!BO13/10000</f>
        <v>0</v>
      </c>
      <c r="BP13" s="30">
        <f>建玉状況_FX_貼付用!BP13/10000</f>
        <v>0</v>
      </c>
      <c r="BQ13" s="30">
        <f>建玉状況_FX_貼付用!BQ13/10000</f>
        <v>0</v>
      </c>
      <c r="BR13" s="31">
        <f>建玉状況_FX_貼付用!BR13/10000</f>
        <v>0</v>
      </c>
      <c r="BS13" s="29">
        <f>建玉状況_FX_貼付用!BS13/10000</f>
        <v>0</v>
      </c>
      <c r="BT13" s="30">
        <f>建玉状況_FX_貼付用!BT13/10000</f>
        <v>0</v>
      </c>
      <c r="BU13" s="30">
        <f>建玉状況_FX_貼付用!BU13/10000</f>
        <v>0</v>
      </c>
      <c r="BV13" s="31">
        <f>建玉状況_FX_貼付用!BV13/10000</f>
        <v>0</v>
      </c>
      <c r="BW13" s="29">
        <f>建玉状況_FX_貼付用!BW13/10000</f>
        <v>0</v>
      </c>
      <c r="BX13" s="30">
        <f>建玉状況_FX_貼付用!BX13/10000</f>
        <v>0</v>
      </c>
      <c r="BY13" s="30">
        <f>建玉状況_FX_貼付用!BY13/10000</f>
        <v>0</v>
      </c>
      <c r="BZ13" s="31">
        <f>建玉状況_FX_貼付用!BZ13/10000</f>
        <v>0</v>
      </c>
      <c r="CA13" s="29">
        <f>建玉状況_FX_貼付用!CA13/10000</f>
        <v>0</v>
      </c>
      <c r="CB13" s="30">
        <f>建玉状況_FX_貼付用!CB13/10000</f>
        <v>0</v>
      </c>
      <c r="CC13" s="30">
        <f>建玉状況_FX_貼付用!CC13/10000</f>
        <v>0</v>
      </c>
      <c r="CD13" s="31">
        <f>建玉状況_FX_貼付用!CD13/10000</f>
        <v>0</v>
      </c>
      <c r="CE13" s="42">
        <f>建玉状況_FX_貼付用!CE13/10000</f>
        <v>0</v>
      </c>
    </row>
    <row r="14" spans="1:83" ht="19.5" customHeight="1">
      <c r="A14" s="28">
        <f t="shared" si="0"/>
        <v>9</v>
      </c>
      <c r="B14" s="110" t="n">
        <f>'実績表 (Business results)'!B14</f>
        <v>43417.0</v>
      </c>
      <c r="C14" s="29">
        <f>建玉状況_FX_貼付用!C14/10000</f>
        <v>0</v>
      </c>
      <c r="D14" s="30">
        <f>建玉状況_FX_貼付用!D14/10000</f>
        <v>0</v>
      </c>
      <c r="E14" s="30">
        <f>建玉状況_FX_貼付用!E14/10000</f>
        <v>0</v>
      </c>
      <c r="F14" s="31">
        <f>建玉状況_FX_貼付用!F14/10000</f>
        <v>0</v>
      </c>
      <c r="G14" s="29">
        <f>建玉状況_FX_貼付用!G14/10000</f>
        <v>0</v>
      </c>
      <c r="H14" s="30">
        <f>建玉状況_FX_貼付用!H14/10000</f>
        <v>0</v>
      </c>
      <c r="I14" s="30">
        <f>建玉状況_FX_貼付用!I14/10000</f>
        <v>0</v>
      </c>
      <c r="J14" s="31">
        <f>建玉状況_FX_貼付用!J14/10000</f>
        <v>0</v>
      </c>
      <c r="K14" s="29">
        <f>建玉状況_FX_貼付用!K14/10000</f>
        <v>0</v>
      </c>
      <c r="L14" s="30">
        <f>建玉状況_FX_貼付用!L14/10000</f>
        <v>0</v>
      </c>
      <c r="M14" s="30">
        <f>建玉状況_FX_貼付用!M14/10000</f>
        <v>0</v>
      </c>
      <c r="N14" s="31">
        <f>建玉状況_FX_貼付用!N14/10000</f>
        <v>0</v>
      </c>
      <c r="O14" s="29">
        <f>建玉状況_FX_貼付用!O14/10000</f>
        <v>0</v>
      </c>
      <c r="P14" s="30">
        <f>建玉状況_FX_貼付用!P14/10000</f>
        <v>0</v>
      </c>
      <c r="Q14" s="30">
        <f>建玉状況_FX_貼付用!Q14/10000</f>
        <v>0</v>
      </c>
      <c r="R14" s="31">
        <f>建玉状況_FX_貼付用!R14/10000</f>
        <v>0</v>
      </c>
      <c r="S14" s="29">
        <f>建玉状況_FX_貼付用!S14/10000</f>
        <v>0</v>
      </c>
      <c r="T14" s="30">
        <f>建玉状況_FX_貼付用!T14/10000</f>
        <v>0</v>
      </c>
      <c r="U14" s="30">
        <f>建玉状況_FX_貼付用!U14/10000</f>
        <v>0</v>
      </c>
      <c r="V14" s="31">
        <f>建玉状況_FX_貼付用!V14/10000</f>
        <v>0</v>
      </c>
      <c r="W14" s="29">
        <f>建玉状況_FX_貼付用!W14/10000</f>
        <v>0</v>
      </c>
      <c r="X14" s="30">
        <f>建玉状況_FX_貼付用!X14/10000</f>
        <v>0</v>
      </c>
      <c r="Y14" s="30">
        <f>建玉状況_FX_貼付用!Y14/10000</f>
        <v>0</v>
      </c>
      <c r="Z14" s="31">
        <f>建玉状況_FX_貼付用!Z14/10000</f>
        <v>0</v>
      </c>
      <c r="AA14" s="29">
        <f>建玉状況_FX_貼付用!AA14/10000</f>
        <v>0</v>
      </c>
      <c r="AB14" s="30">
        <f>建玉状況_FX_貼付用!AB14/10000</f>
        <v>0</v>
      </c>
      <c r="AC14" s="30">
        <f>建玉状況_FX_貼付用!AC14/10000</f>
        <v>0</v>
      </c>
      <c r="AD14" s="31">
        <f>建玉状況_FX_貼付用!AD14/10000</f>
        <v>0</v>
      </c>
      <c r="AE14" s="29">
        <f>建玉状況_FX_貼付用!AE14/10000</f>
        <v>0</v>
      </c>
      <c r="AF14" s="30">
        <f>建玉状況_FX_貼付用!AF14/10000</f>
        <v>0</v>
      </c>
      <c r="AG14" s="30">
        <f>建玉状況_FX_貼付用!AG14/10000</f>
        <v>0</v>
      </c>
      <c r="AH14" s="31">
        <f>建玉状況_FX_貼付用!AH14/10000</f>
        <v>0</v>
      </c>
      <c r="AI14" s="29">
        <f>建玉状況_FX_貼付用!AI14/10000</f>
        <v>0</v>
      </c>
      <c r="AJ14" s="30">
        <f>建玉状況_FX_貼付用!AJ14/10000</f>
        <v>0</v>
      </c>
      <c r="AK14" s="30">
        <f>建玉状況_FX_貼付用!AK14/10000</f>
        <v>0</v>
      </c>
      <c r="AL14" s="31">
        <f>建玉状況_FX_貼付用!AL14/10000</f>
        <v>0</v>
      </c>
      <c r="AM14" s="29">
        <f>建玉状況_FX_貼付用!AM14/10000</f>
        <v>0</v>
      </c>
      <c r="AN14" s="30">
        <f>建玉状況_FX_貼付用!AN14/10000</f>
        <v>0</v>
      </c>
      <c r="AO14" s="30">
        <f>建玉状況_FX_貼付用!AO14/10000</f>
        <v>0</v>
      </c>
      <c r="AP14" s="31">
        <f>建玉状況_FX_貼付用!AP14/10000</f>
        <v>0</v>
      </c>
      <c r="AQ14" s="29">
        <f>建玉状況_FX_貼付用!AQ14/10000</f>
        <v>0</v>
      </c>
      <c r="AR14" s="30">
        <f>建玉状況_FX_貼付用!AR14/10000</f>
        <v>0</v>
      </c>
      <c r="AS14" s="30">
        <f>建玉状況_FX_貼付用!AS14/10000</f>
        <v>0</v>
      </c>
      <c r="AT14" s="31">
        <f>建玉状況_FX_貼付用!AT14/10000</f>
        <v>0</v>
      </c>
      <c r="AU14" s="29">
        <f>建玉状況_FX_貼付用!AU14/10000</f>
        <v>0</v>
      </c>
      <c r="AV14" s="30">
        <f>建玉状況_FX_貼付用!AV14/10000</f>
        <v>0</v>
      </c>
      <c r="AW14" s="30">
        <f>建玉状況_FX_貼付用!AW14/10000</f>
        <v>0</v>
      </c>
      <c r="AX14" s="31">
        <f>建玉状況_FX_貼付用!AX14/10000</f>
        <v>0</v>
      </c>
      <c r="AY14" s="29">
        <f>建玉状況_FX_貼付用!AY14/10000</f>
        <v>0</v>
      </c>
      <c r="AZ14" s="30">
        <f>建玉状況_FX_貼付用!AZ14/10000</f>
        <v>0</v>
      </c>
      <c r="BA14" s="30">
        <f>建玉状況_FX_貼付用!BA14/10000</f>
        <v>0</v>
      </c>
      <c r="BB14" s="31">
        <f>建玉状況_FX_貼付用!BB14/10000</f>
        <v>0</v>
      </c>
      <c r="BC14" s="29">
        <f>建玉状況_FX_貼付用!BC14/10000</f>
        <v>0</v>
      </c>
      <c r="BD14" s="30">
        <f>建玉状況_FX_貼付用!BD14/10000</f>
        <v>0</v>
      </c>
      <c r="BE14" s="30">
        <f>建玉状況_FX_貼付用!BE14/10000</f>
        <v>0</v>
      </c>
      <c r="BF14" s="31">
        <f>建玉状況_FX_貼付用!BF14/10000</f>
        <v>0</v>
      </c>
      <c r="BG14" s="29">
        <f>建玉状況_FX_貼付用!BG14/10000</f>
        <v>0</v>
      </c>
      <c r="BH14" s="30">
        <f>建玉状況_FX_貼付用!BH14/10000</f>
        <v>0</v>
      </c>
      <c r="BI14" s="30">
        <f>建玉状況_FX_貼付用!BI14/10000</f>
        <v>0</v>
      </c>
      <c r="BJ14" s="31">
        <f>建玉状況_FX_貼付用!BJ14/10000</f>
        <v>0</v>
      </c>
      <c r="BK14" s="29">
        <f>建玉状況_FX_貼付用!BK14/10000</f>
        <v>0</v>
      </c>
      <c r="BL14" s="30">
        <f>建玉状況_FX_貼付用!BL14/10000</f>
        <v>0</v>
      </c>
      <c r="BM14" s="30">
        <f>建玉状況_FX_貼付用!BM14/10000</f>
        <v>0</v>
      </c>
      <c r="BN14" s="31">
        <f>建玉状況_FX_貼付用!BN14/10000</f>
        <v>0</v>
      </c>
      <c r="BO14" s="29">
        <f>建玉状況_FX_貼付用!BO14/10000</f>
        <v>0</v>
      </c>
      <c r="BP14" s="30">
        <f>建玉状況_FX_貼付用!BP14/10000</f>
        <v>0</v>
      </c>
      <c r="BQ14" s="30">
        <f>建玉状況_FX_貼付用!BQ14/10000</f>
        <v>0</v>
      </c>
      <c r="BR14" s="31">
        <f>建玉状況_FX_貼付用!BR14/10000</f>
        <v>0</v>
      </c>
      <c r="BS14" s="29">
        <f>建玉状況_FX_貼付用!BS14/10000</f>
        <v>0</v>
      </c>
      <c r="BT14" s="30">
        <f>建玉状況_FX_貼付用!BT14/10000</f>
        <v>0</v>
      </c>
      <c r="BU14" s="30">
        <f>建玉状況_FX_貼付用!BU14/10000</f>
        <v>0</v>
      </c>
      <c r="BV14" s="31">
        <f>建玉状況_FX_貼付用!BV14/10000</f>
        <v>0</v>
      </c>
      <c r="BW14" s="29">
        <f>建玉状況_FX_貼付用!BW14/10000</f>
        <v>0</v>
      </c>
      <c r="BX14" s="30">
        <f>建玉状況_FX_貼付用!BX14/10000</f>
        <v>0</v>
      </c>
      <c r="BY14" s="30">
        <f>建玉状況_FX_貼付用!BY14/10000</f>
        <v>0</v>
      </c>
      <c r="BZ14" s="31">
        <f>建玉状況_FX_貼付用!BZ14/10000</f>
        <v>0</v>
      </c>
      <c r="CA14" s="29">
        <f>建玉状況_FX_貼付用!CA14/10000</f>
        <v>0</v>
      </c>
      <c r="CB14" s="30">
        <f>建玉状況_FX_貼付用!CB14/10000</f>
        <v>0</v>
      </c>
      <c r="CC14" s="30">
        <f>建玉状況_FX_貼付用!CC14/10000</f>
        <v>0</v>
      </c>
      <c r="CD14" s="31">
        <f>建玉状況_FX_貼付用!CD14/10000</f>
        <v>0</v>
      </c>
      <c r="CE14" s="42">
        <f>建玉状況_FX_貼付用!CE14/10000</f>
        <v>0</v>
      </c>
    </row>
    <row r="15" spans="1:83" ht="19.5" customHeight="1">
      <c r="A15" s="28">
        <f t="shared" si="0"/>
        <v>10</v>
      </c>
      <c r="B15" s="110" t="n">
        <f>'実績表 (Business results)'!B15</f>
        <v>43418.0</v>
      </c>
      <c r="C15" s="29">
        <f>建玉状況_FX_貼付用!C15/10000</f>
        <v>0</v>
      </c>
      <c r="D15" s="30">
        <f>建玉状況_FX_貼付用!D15/10000</f>
        <v>0</v>
      </c>
      <c r="E15" s="30">
        <f>建玉状況_FX_貼付用!E15/10000</f>
        <v>0</v>
      </c>
      <c r="F15" s="31">
        <f>建玉状況_FX_貼付用!F15/10000</f>
        <v>0</v>
      </c>
      <c r="G15" s="29">
        <f>建玉状況_FX_貼付用!G15/10000</f>
        <v>0</v>
      </c>
      <c r="H15" s="30">
        <f>建玉状況_FX_貼付用!H15/10000</f>
        <v>0</v>
      </c>
      <c r="I15" s="30">
        <f>建玉状況_FX_貼付用!I15/10000</f>
        <v>0</v>
      </c>
      <c r="J15" s="31">
        <f>建玉状況_FX_貼付用!J15/10000</f>
        <v>0</v>
      </c>
      <c r="K15" s="29">
        <f>建玉状況_FX_貼付用!K15/10000</f>
        <v>0</v>
      </c>
      <c r="L15" s="30">
        <f>建玉状況_FX_貼付用!L15/10000</f>
        <v>0</v>
      </c>
      <c r="M15" s="30">
        <f>建玉状況_FX_貼付用!M15/10000</f>
        <v>0</v>
      </c>
      <c r="N15" s="31">
        <f>建玉状況_FX_貼付用!N15/10000</f>
        <v>0</v>
      </c>
      <c r="O15" s="29">
        <f>建玉状況_FX_貼付用!O15/10000</f>
        <v>0</v>
      </c>
      <c r="P15" s="30">
        <f>建玉状況_FX_貼付用!P15/10000</f>
        <v>0</v>
      </c>
      <c r="Q15" s="30">
        <f>建玉状況_FX_貼付用!Q15/10000</f>
        <v>0</v>
      </c>
      <c r="R15" s="31">
        <f>建玉状況_FX_貼付用!R15/10000</f>
        <v>0</v>
      </c>
      <c r="S15" s="29">
        <f>建玉状況_FX_貼付用!S15/10000</f>
        <v>0</v>
      </c>
      <c r="T15" s="30">
        <f>建玉状況_FX_貼付用!T15/10000</f>
        <v>0</v>
      </c>
      <c r="U15" s="30">
        <f>建玉状況_FX_貼付用!U15/10000</f>
        <v>0</v>
      </c>
      <c r="V15" s="31">
        <f>建玉状況_FX_貼付用!V15/10000</f>
        <v>0</v>
      </c>
      <c r="W15" s="29">
        <f>建玉状況_FX_貼付用!W15/10000</f>
        <v>0</v>
      </c>
      <c r="X15" s="30">
        <f>建玉状況_FX_貼付用!X15/10000</f>
        <v>0</v>
      </c>
      <c r="Y15" s="30">
        <f>建玉状況_FX_貼付用!Y15/10000</f>
        <v>0</v>
      </c>
      <c r="Z15" s="31">
        <f>建玉状況_FX_貼付用!Z15/10000</f>
        <v>0</v>
      </c>
      <c r="AA15" s="29">
        <f>建玉状況_FX_貼付用!AA15/10000</f>
        <v>0</v>
      </c>
      <c r="AB15" s="30">
        <f>建玉状況_FX_貼付用!AB15/10000</f>
        <v>0</v>
      </c>
      <c r="AC15" s="30">
        <f>建玉状況_FX_貼付用!AC15/10000</f>
        <v>0</v>
      </c>
      <c r="AD15" s="31">
        <f>建玉状況_FX_貼付用!AD15/10000</f>
        <v>0</v>
      </c>
      <c r="AE15" s="29">
        <f>建玉状況_FX_貼付用!AE15/10000</f>
        <v>0</v>
      </c>
      <c r="AF15" s="30">
        <f>建玉状況_FX_貼付用!AF15/10000</f>
        <v>0</v>
      </c>
      <c r="AG15" s="30">
        <f>建玉状況_FX_貼付用!AG15/10000</f>
        <v>0</v>
      </c>
      <c r="AH15" s="31">
        <f>建玉状況_FX_貼付用!AH15/10000</f>
        <v>0</v>
      </c>
      <c r="AI15" s="29">
        <f>建玉状況_FX_貼付用!AI15/10000</f>
        <v>0</v>
      </c>
      <c r="AJ15" s="30">
        <f>建玉状況_FX_貼付用!AJ15/10000</f>
        <v>0</v>
      </c>
      <c r="AK15" s="30">
        <f>建玉状況_FX_貼付用!AK15/10000</f>
        <v>0</v>
      </c>
      <c r="AL15" s="31">
        <f>建玉状況_FX_貼付用!AL15/10000</f>
        <v>0</v>
      </c>
      <c r="AM15" s="29">
        <f>建玉状況_FX_貼付用!AM15/10000</f>
        <v>0</v>
      </c>
      <c r="AN15" s="30">
        <f>建玉状況_FX_貼付用!AN15/10000</f>
        <v>0</v>
      </c>
      <c r="AO15" s="30">
        <f>建玉状況_FX_貼付用!AO15/10000</f>
        <v>0</v>
      </c>
      <c r="AP15" s="31">
        <f>建玉状況_FX_貼付用!AP15/10000</f>
        <v>0</v>
      </c>
      <c r="AQ15" s="29">
        <f>建玉状況_FX_貼付用!AQ15/10000</f>
        <v>0</v>
      </c>
      <c r="AR15" s="30">
        <f>建玉状況_FX_貼付用!AR15/10000</f>
        <v>0</v>
      </c>
      <c r="AS15" s="30">
        <f>建玉状況_FX_貼付用!AS15/10000</f>
        <v>0</v>
      </c>
      <c r="AT15" s="31">
        <f>建玉状況_FX_貼付用!AT15/10000</f>
        <v>0</v>
      </c>
      <c r="AU15" s="29">
        <f>建玉状況_FX_貼付用!AU15/10000</f>
        <v>0</v>
      </c>
      <c r="AV15" s="30">
        <f>建玉状況_FX_貼付用!AV15/10000</f>
        <v>0</v>
      </c>
      <c r="AW15" s="30">
        <f>建玉状況_FX_貼付用!AW15/10000</f>
        <v>0</v>
      </c>
      <c r="AX15" s="31">
        <f>建玉状況_FX_貼付用!AX15/10000</f>
        <v>0</v>
      </c>
      <c r="AY15" s="29">
        <f>建玉状況_FX_貼付用!AY15/10000</f>
        <v>0</v>
      </c>
      <c r="AZ15" s="30">
        <f>建玉状況_FX_貼付用!AZ15/10000</f>
        <v>0</v>
      </c>
      <c r="BA15" s="30">
        <f>建玉状況_FX_貼付用!BA15/10000</f>
        <v>0</v>
      </c>
      <c r="BB15" s="31">
        <f>建玉状況_FX_貼付用!BB15/10000</f>
        <v>0</v>
      </c>
      <c r="BC15" s="29">
        <f>建玉状況_FX_貼付用!BC15/10000</f>
        <v>0</v>
      </c>
      <c r="BD15" s="30">
        <f>建玉状況_FX_貼付用!BD15/10000</f>
        <v>0</v>
      </c>
      <c r="BE15" s="30">
        <f>建玉状況_FX_貼付用!BE15/10000</f>
        <v>0</v>
      </c>
      <c r="BF15" s="31">
        <f>建玉状況_FX_貼付用!BF15/10000</f>
        <v>0</v>
      </c>
      <c r="BG15" s="29">
        <f>建玉状況_FX_貼付用!BG15/10000</f>
        <v>0</v>
      </c>
      <c r="BH15" s="30">
        <f>建玉状況_FX_貼付用!BH15/10000</f>
        <v>0</v>
      </c>
      <c r="BI15" s="30">
        <f>建玉状況_FX_貼付用!BI15/10000</f>
        <v>0</v>
      </c>
      <c r="BJ15" s="31">
        <f>建玉状況_FX_貼付用!BJ15/10000</f>
        <v>0</v>
      </c>
      <c r="BK15" s="29">
        <f>建玉状況_FX_貼付用!BK15/10000</f>
        <v>0</v>
      </c>
      <c r="BL15" s="30">
        <f>建玉状況_FX_貼付用!BL15/10000</f>
        <v>0</v>
      </c>
      <c r="BM15" s="30">
        <f>建玉状況_FX_貼付用!BM15/10000</f>
        <v>0</v>
      </c>
      <c r="BN15" s="31">
        <f>建玉状況_FX_貼付用!BN15/10000</f>
        <v>0</v>
      </c>
      <c r="BO15" s="29">
        <f>建玉状況_FX_貼付用!BO15/10000</f>
        <v>0</v>
      </c>
      <c r="BP15" s="30">
        <f>建玉状況_FX_貼付用!BP15/10000</f>
        <v>0</v>
      </c>
      <c r="BQ15" s="30">
        <f>建玉状況_FX_貼付用!BQ15/10000</f>
        <v>0</v>
      </c>
      <c r="BR15" s="31">
        <f>建玉状況_FX_貼付用!BR15/10000</f>
        <v>0</v>
      </c>
      <c r="BS15" s="29">
        <f>建玉状況_FX_貼付用!BS15/10000</f>
        <v>0</v>
      </c>
      <c r="BT15" s="30">
        <f>建玉状況_FX_貼付用!BT15/10000</f>
        <v>0</v>
      </c>
      <c r="BU15" s="30">
        <f>建玉状況_FX_貼付用!BU15/10000</f>
        <v>0</v>
      </c>
      <c r="BV15" s="31">
        <f>建玉状況_FX_貼付用!BV15/10000</f>
        <v>0</v>
      </c>
      <c r="BW15" s="29">
        <f>建玉状況_FX_貼付用!BW15/10000</f>
        <v>0</v>
      </c>
      <c r="BX15" s="30">
        <f>建玉状況_FX_貼付用!BX15/10000</f>
        <v>0</v>
      </c>
      <c r="BY15" s="30">
        <f>建玉状況_FX_貼付用!BY15/10000</f>
        <v>0</v>
      </c>
      <c r="BZ15" s="31">
        <f>建玉状況_FX_貼付用!BZ15/10000</f>
        <v>0</v>
      </c>
      <c r="CA15" s="29">
        <f>建玉状況_FX_貼付用!CA15/10000</f>
        <v>0</v>
      </c>
      <c r="CB15" s="30">
        <f>建玉状況_FX_貼付用!CB15/10000</f>
        <v>0</v>
      </c>
      <c r="CC15" s="30">
        <f>建玉状況_FX_貼付用!CC15/10000</f>
        <v>0</v>
      </c>
      <c r="CD15" s="31">
        <f>建玉状況_FX_貼付用!CD15/10000</f>
        <v>0</v>
      </c>
      <c r="CE15" s="42">
        <f>建玉状況_FX_貼付用!CE15/10000</f>
        <v>0</v>
      </c>
    </row>
    <row r="16" spans="1:83" ht="19.5" customHeight="1">
      <c r="A16" s="28">
        <f t="shared" si="0"/>
        <v>11</v>
      </c>
      <c r="B16" s="110" t="n">
        <f>'実績表 (Business results)'!B16</f>
        <v>43419.0</v>
      </c>
      <c r="C16" s="29">
        <f>建玉状況_FX_貼付用!C16/10000</f>
        <v>0</v>
      </c>
      <c r="D16" s="30">
        <f>建玉状況_FX_貼付用!D16/10000</f>
        <v>0</v>
      </c>
      <c r="E16" s="30">
        <f>建玉状況_FX_貼付用!E16/10000</f>
        <v>0</v>
      </c>
      <c r="F16" s="31">
        <f>建玉状況_FX_貼付用!F16/10000</f>
        <v>0</v>
      </c>
      <c r="G16" s="29">
        <f>建玉状況_FX_貼付用!G16/10000</f>
        <v>0</v>
      </c>
      <c r="H16" s="30">
        <f>建玉状況_FX_貼付用!H16/10000</f>
        <v>0</v>
      </c>
      <c r="I16" s="30">
        <f>建玉状況_FX_貼付用!I16/10000</f>
        <v>0</v>
      </c>
      <c r="J16" s="31">
        <f>建玉状況_FX_貼付用!J16/10000</f>
        <v>0</v>
      </c>
      <c r="K16" s="29">
        <f>建玉状況_FX_貼付用!K16/10000</f>
        <v>0</v>
      </c>
      <c r="L16" s="30">
        <f>建玉状況_FX_貼付用!L16/10000</f>
        <v>0</v>
      </c>
      <c r="M16" s="30">
        <f>建玉状況_FX_貼付用!M16/10000</f>
        <v>0</v>
      </c>
      <c r="N16" s="31">
        <f>建玉状況_FX_貼付用!N16/10000</f>
        <v>0</v>
      </c>
      <c r="O16" s="29">
        <f>建玉状況_FX_貼付用!O16/10000</f>
        <v>0</v>
      </c>
      <c r="P16" s="30">
        <f>建玉状況_FX_貼付用!P16/10000</f>
        <v>0</v>
      </c>
      <c r="Q16" s="30">
        <f>建玉状況_FX_貼付用!Q16/10000</f>
        <v>0</v>
      </c>
      <c r="R16" s="31">
        <f>建玉状況_FX_貼付用!R16/10000</f>
        <v>0</v>
      </c>
      <c r="S16" s="29">
        <f>建玉状況_FX_貼付用!S16/10000</f>
        <v>0</v>
      </c>
      <c r="T16" s="30">
        <f>建玉状況_FX_貼付用!T16/10000</f>
        <v>0</v>
      </c>
      <c r="U16" s="30">
        <f>建玉状況_FX_貼付用!U16/10000</f>
        <v>0</v>
      </c>
      <c r="V16" s="31">
        <f>建玉状況_FX_貼付用!V16/10000</f>
        <v>0</v>
      </c>
      <c r="W16" s="29">
        <f>建玉状況_FX_貼付用!W16/10000</f>
        <v>0</v>
      </c>
      <c r="X16" s="30">
        <f>建玉状況_FX_貼付用!X16/10000</f>
        <v>0</v>
      </c>
      <c r="Y16" s="30">
        <f>建玉状況_FX_貼付用!Y16/10000</f>
        <v>0</v>
      </c>
      <c r="Z16" s="31">
        <f>建玉状況_FX_貼付用!Z16/10000</f>
        <v>0</v>
      </c>
      <c r="AA16" s="29">
        <f>建玉状況_FX_貼付用!AA16/10000</f>
        <v>0</v>
      </c>
      <c r="AB16" s="30">
        <f>建玉状況_FX_貼付用!AB16/10000</f>
        <v>0</v>
      </c>
      <c r="AC16" s="30">
        <f>建玉状況_FX_貼付用!AC16/10000</f>
        <v>0</v>
      </c>
      <c r="AD16" s="31">
        <f>建玉状況_FX_貼付用!AD16/10000</f>
        <v>0</v>
      </c>
      <c r="AE16" s="29">
        <f>建玉状況_FX_貼付用!AE16/10000</f>
        <v>0</v>
      </c>
      <c r="AF16" s="30">
        <f>建玉状況_FX_貼付用!AF16/10000</f>
        <v>0</v>
      </c>
      <c r="AG16" s="30">
        <f>建玉状況_FX_貼付用!AG16/10000</f>
        <v>0</v>
      </c>
      <c r="AH16" s="31">
        <f>建玉状況_FX_貼付用!AH16/10000</f>
        <v>0</v>
      </c>
      <c r="AI16" s="29">
        <f>建玉状況_FX_貼付用!AI16/10000</f>
        <v>0</v>
      </c>
      <c r="AJ16" s="30">
        <f>建玉状況_FX_貼付用!AJ16/10000</f>
        <v>0</v>
      </c>
      <c r="AK16" s="30">
        <f>建玉状況_FX_貼付用!AK16/10000</f>
        <v>0</v>
      </c>
      <c r="AL16" s="31">
        <f>建玉状況_FX_貼付用!AL16/10000</f>
        <v>0</v>
      </c>
      <c r="AM16" s="29">
        <f>建玉状況_FX_貼付用!AM16/10000</f>
        <v>0</v>
      </c>
      <c r="AN16" s="30">
        <f>建玉状況_FX_貼付用!AN16/10000</f>
        <v>0</v>
      </c>
      <c r="AO16" s="30">
        <f>建玉状況_FX_貼付用!AO16/10000</f>
        <v>0</v>
      </c>
      <c r="AP16" s="31">
        <f>建玉状況_FX_貼付用!AP16/10000</f>
        <v>0</v>
      </c>
      <c r="AQ16" s="29">
        <f>建玉状況_FX_貼付用!AQ16/10000</f>
        <v>0</v>
      </c>
      <c r="AR16" s="30">
        <f>建玉状況_FX_貼付用!AR16/10000</f>
        <v>0</v>
      </c>
      <c r="AS16" s="30">
        <f>建玉状況_FX_貼付用!AS16/10000</f>
        <v>0</v>
      </c>
      <c r="AT16" s="31">
        <f>建玉状況_FX_貼付用!AT16/10000</f>
        <v>0</v>
      </c>
      <c r="AU16" s="29">
        <f>建玉状況_FX_貼付用!AU16/10000</f>
        <v>0</v>
      </c>
      <c r="AV16" s="30">
        <f>建玉状況_FX_貼付用!AV16/10000</f>
        <v>0</v>
      </c>
      <c r="AW16" s="30">
        <f>建玉状況_FX_貼付用!AW16/10000</f>
        <v>0</v>
      </c>
      <c r="AX16" s="31">
        <f>建玉状況_FX_貼付用!AX16/10000</f>
        <v>0</v>
      </c>
      <c r="AY16" s="29">
        <f>建玉状況_FX_貼付用!AY16/10000</f>
        <v>0</v>
      </c>
      <c r="AZ16" s="30">
        <f>建玉状況_FX_貼付用!AZ16/10000</f>
        <v>0</v>
      </c>
      <c r="BA16" s="30">
        <f>建玉状況_FX_貼付用!BA16/10000</f>
        <v>0</v>
      </c>
      <c r="BB16" s="31">
        <f>建玉状況_FX_貼付用!BB16/10000</f>
        <v>0</v>
      </c>
      <c r="BC16" s="29">
        <f>建玉状況_FX_貼付用!BC16/10000</f>
        <v>0</v>
      </c>
      <c r="BD16" s="30">
        <f>建玉状況_FX_貼付用!BD16/10000</f>
        <v>0</v>
      </c>
      <c r="BE16" s="30">
        <f>建玉状況_FX_貼付用!BE16/10000</f>
        <v>0</v>
      </c>
      <c r="BF16" s="31">
        <f>建玉状況_FX_貼付用!BF16/10000</f>
        <v>0</v>
      </c>
      <c r="BG16" s="29">
        <f>建玉状況_FX_貼付用!BG16/10000</f>
        <v>0</v>
      </c>
      <c r="BH16" s="30">
        <f>建玉状況_FX_貼付用!BH16/10000</f>
        <v>0</v>
      </c>
      <c r="BI16" s="30">
        <f>建玉状況_FX_貼付用!BI16/10000</f>
        <v>0</v>
      </c>
      <c r="BJ16" s="31">
        <f>建玉状況_FX_貼付用!BJ16/10000</f>
        <v>0</v>
      </c>
      <c r="BK16" s="29">
        <f>建玉状況_FX_貼付用!BK16/10000</f>
        <v>0</v>
      </c>
      <c r="BL16" s="30">
        <f>建玉状況_FX_貼付用!BL16/10000</f>
        <v>0</v>
      </c>
      <c r="BM16" s="30">
        <f>建玉状況_FX_貼付用!BM16/10000</f>
        <v>0</v>
      </c>
      <c r="BN16" s="31">
        <f>建玉状況_FX_貼付用!BN16/10000</f>
        <v>0</v>
      </c>
      <c r="BO16" s="29">
        <f>建玉状況_FX_貼付用!BO16/10000</f>
        <v>0</v>
      </c>
      <c r="BP16" s="30">
        <f>建玉状況_FX_貼付用!BP16/10000</f>
        <v>0</v>
      </c>
      <c r="BQ16" s="30">
        <f>建玉状況_FX_貼付用!BQ16/10000</f>
        <v>0</v>
      </c>
      <c r="BR16" s="31">
        <f>建玉状況_FX_貼付用!BR16/10000</f>
        <v>0</v>
      </c>
      <c r="BS16" s="29">
        <f>建玉状況_FX_貼付用!BS16/10000</f>
        <v>0</v>
      </c>
      <c r="BT16" s="30">
        <f>建玉状況_FX_貼付用!BT16/10000</f>
        <v>0</v>
      </c>
      <c r="BU16" s="30">
        <f>建玉状況_FX_貼付用!BU16/10000</f>
        <v>0</v>
      </c>
      <c r="BV16" s="31">
        <f>建玉状況_FX_貼付用!BV16/10000</f>
        <v>0</v>
      </c>
      <c r="BW16" s="29">
        <f>建玉状況_FX_貼付用!BW16/10000</f>
        <v>0</v>
      </c>
      <c r="BX16" s="30">
        <f>建玉状況_FX_貼付用!BX16/10000</f>
        <v>0</v>
      </c>
      <c r="BY16" s="30">
        <f>建玉状況_FX_貼付用!BY16/10000</f>
        <v>0</v>
      </c>
      <c r="BZ16" s="31">
        <f>建玉状況_FX_貼付用!BZ16/10000</f>
        <v>0</v>
      </c>
      <c r="CA16" s="29">
        <f>建玉状況_FX_貼付用!CA16/10000</f>
        <v>0</v>
      </c>
      <c r="CB16" s="30">
        <f>建玉状況_FX_貼付用!CB16/10000</f>
        <v>0</v>
      </c>
      <c r="CC16" s="30">
        <f>建玉状況_FX_貼付用!CC16/10000</f>
        <v>0</v>
      </c>
      <c r="CD16" s="31">
        <f>建玉状況_FX_貼付用!CD16/10000</f>
        <v>0</v>
      </c>
      <c r="CE16" s="42">
        <f>建玉状況_FX_貼付用!CE16/10000</f>
        <v>0</v>
      </c>
    </row>
    <row r="17" spans="1:83" ht="19.5" customHeight="1">
      <c r="A17" s="28">
        <f t="shared" si="0"/>
        <v>12</v>
      </c>
      <c r="B17" s="110" t="n">
        <f>'実績表 (Business results)'!B17</f>
        <v>43420.0</v>
      </c>
      <c r="C17" s="29">
        <f>建玉状況_FX_貼付用!C17/10000</f>
        <v>0</v>
      </c>
      <c r="D17" s="30">
        <f>建玉状況_FX_貼付用!D17/10000</f>
        <v>0</v>
      </c>
      <c r="E17" s="30">
        <f>建玉状況_FX_貼付用!E17/10000</f>
        <v>0</v>
      </c>
      <c r="F17" s="31">
        <f>建玉状況_FX_貼付用!F17/10000</f>
        <v>0</v>
      </c>
      <c r="G17" s="29">
        <f>建玉状況_FX_貼付用!G17/10000</f>
        <v>0</v>
      </c>
      <c r="H17" s="30">
        <f>建玉状況_FX_貼付用!H17/10000</f>
        <v>0</v>
      </c>
      <c r="I17" s="30">
        <f>建玉状況_FX_貼付用!I17/10000</f>
        <v>0</v>
      </c>
      <c r="J17" s="31">
        <f>建玉状況_FX_貼付用!J17/10000</f>
        <v>0</v>
      </c>
      <c r="K17" s="29">
        <f>建玉状況_FX_貼付用!K17/10000</f>
        <v>0</v>
      </c>
      <c r="L17" s="30">
        <f>建玉状況_FX_貼付用!L17/10000</f>
        <v>0</v>
      </c>
      <c r="M17" s="30">
        <f>建玉状況_FX_貼付用!M17/10000</f>
        <v>0</v>
      </c>
      <c r="N17" s="31">
        <f>建玉状況_FX_貼付用!N17/10000</f>
        <v>0</v>
      </c>
      <c r="O17" s="29">
        <f>建玉状況_FX_貼付用!O17/10000</f>
        <v>0</v>
      </c>
      <c r="P17" s="30">
        <f>建玉状況_FX_貼付用!P17/10000</f>
        <v>0</v>
      </c>
      <c r="Q17" s="30">
        <f>建玉状況_FX_貼付用!Q17/10000</f>
        <v>0</v>
      </c>
      <c r="R17" s="31">
        <f>建玉状況_FX_貼付用!R17/10000</f>
        <v>0</v>
      </c>
      <c r="S17" s="29">
        <f>建玉状況_FX_貼付用!S17/10000</f>
        <v>0</v>
      </c>
      <c r="T17" s="30">
        <f>建玉状況_FX_貼付用!T17/10000</f>
        <v>0</v>
      </c>
      <c r="U17" s="30">
        <f>建玉状況_FX_貼付用!U17/10000</f>
        <v>0</v>
      </c>
      <c r="V17" s="31">
        <f>建玉状況_FX_貼付用!V17/10000</f>
        <v>0</v>
      </c>
      <c r="W17" s="29">
        <f>建玉状況_FX_貼付用!W17/10000</f>
        <v>0</v>
      </c>
      <c r="X17" s="30">
        <f>建玉状況_FX_貼付用!X17/10000</f>
        <v>0</v>
      </c>
      <c r="Y17" s="30">
        <f>建玉状況_FX_貼付用!Y17/10000</f>
        <v>0</v>
      </c>
      <c r="Z17" s="31">
        <f>建玉状況_FX_貼付用!Z17/10000</f>
        <v>0</v>
      </c>
      <c r="AA17" s="29">
        <f>建玉状況_FX_貼付用!AA17/10000</f>
        <v>0</v>
      </c>
      <c r="AB17" s="30">
        <f>建玉状況_FX_貼付用!AB17/10000</f>
        <v>0</v>
      </c>
      <c r="AC17" s="30">
        <f>建玉状況_FX_貼付用!AC17/10000</f>
        <v>0</v>
      </c>
      <c r="AD17" s="31">
        <f>建玉状況_FX_貼付用!AD17/10000</f>
        <v>0</v>
      </c>
      <c r="AE17" s="29">
        <f>建玉状況_FX_貼付用!AE17/10000</f>
        <v>0</v>
      </c>
      <c r="AF17" s="30">
        <f>建玉状況_FX_貼付用!AF17/10000</f>
        <v>0</v>
      </c>
      <c r="AG17" s="30">
        <f>建玉状況_FX_貼付用!AG17/10000</f>
        <v>0</v>
      </c>
      <c r="AH17" s="31">
        <f>建玉状況_FX_貼付用!AH17/10000</f>
        <v>0</v>
      </c>
      <c r="AI17" s="29">
        <f>建玉状況_FX_貼付用!AI17/10000</f>
        <v>0</v>
      </c>
      <c r="AJ17" s="30">
        <f>建玉状況_FX_貼付用!AJ17/10000</f>
        <v>0</v>
      </c>
      <c r="AK17" s="30">
        <f>建玉状況_FX_貼付用!AK17/10000</f>
        <v>0</v>
      </c>
      <c r="AL17" s="31">
        <f>建玉状況_FX_貼付用!AL17/10000</f>
        <v>0</v>
      </c>
      <c r="AM17" s="29">
        <f>建玉状況_FX_貼付用!AM17/10000</f>
        <v>0</v>
      </c>
      <c r="AN17" s="30">
        <f>建玉状況_FX_貼付用!AN17/10000</f>
        <v>0</v>
      </c>
      <c r="AO17" s="30">
        <f>建玉状況_FX_貼付用!AO17/10000</f>
        <v>0</v>
      </c>
      <c r="AP17" s="31">
        <f>建玉状況_FX_貼付用!AP17/10000</f>
        <v>0</v>
      </c>
      <c r="AQ17" s="29">
        <f>建玉状況_FX_貼付用!AQ17/10000</f>
        <v>0</v>
      </c>
      <c r="AR17" s="30">
        <f>建玉状況_FX_貼付用!AR17/10000</f>
        <v>0</v>
      </c>
      <c r="AS17" s="30">
        <f>建玉状況_FX_貼付用!AS17/10000</f>
        <v>0</v>
      </c>
      <c r="AT17" s="31">
        <f>建玉状況_FX_貼付用!AT17/10000</f>
        <v>0</v>
      </c>
      <c r="AU17" s="29">
        <f>建玉状況_FX_貼付用!AU17/10000</f>
        <v>0</v>
      </c>
      <c r="AV17" s="30">
        <f>建玉状況_FX_貼付用!AV17/10000</f>
        <v>0</v>
      </c>
      <c r="AW17" s="30">
        <f>建玉状況_FX_貼付用!AW17/10000</f>
        <v>0</v>
      </c>
      <c r="AX17" s="31">
        <f>建玉状況_FX_貼付用!AX17/10000</f>
        <v>0</v>
      </c>
      <c r="AY17" s="29">
        <f>建玉状況_FX_貼付用!AY17/10000</f>
        <v>0</v>
      </c>
      <c r="AZ17" s="30">
        <f>建玉状況_FX_貼付用!AZ17/10000</f>
        <v>0</v>
      </c>
      <c r="BA17" s="30">
        <f>建玉状況_FX_貼付用!BA17/10000</f>
        <v>0</v>
      </c>
      <c r="BB17" s="31">
        <f>建玉状況_FX_貼付用!BB17/10000</f>
        <v>0</v>
      </c>
      <c r="BC17" s="29">
        <f>建玉状況_FX_貼付用!BC17/10000</f>
        <v>0</v>
      </c>
      <c r="BD17" s="30">
        <f>建玉状況_FX_貼付用!BD17/10000</f>
        <v>0</v>
      </c>
      <c r="BE17" s="30">
        <f>建玉状況_FX_貼付用!BE17/10000</f>
        <v>0</v>
      </c>
      <c r="BF17" s="31">
        <f>建玉状況_FX_貼付用!BF17/10000</f>
        <v>0</v>
      </c>
      <c r="BG17" s="29">
        <f>建玉状況_FX_貼付用!BG17/10000</f>
        <v>0</v>
      </c>
      <c r="BH17" s="30">
        <f>建玉状況_FX_貼付用!BH17/10000</f>
        <v>0</v>
      </c>
      <c r="BI17" s="30">
        <f>建玉状況_FX_貼付用!BI17/10000</f>
        <v>0</v>
      </c>
      <c r="BJ17" s="31">
        <f>建玉状況_FX_貼付用!BJ17/10000</f>
        <v>0</v>
      </c>
      <c r="BK17" s="29">
        <f>建玉状況_FX_貼付用!BK17/10000</f>
        <v>0</v>
      </c>
      <c r="BL17" s="30">
        <f>建玉状況_FX_貼付用!BL17/10000</f>
        <v>0</v>
      </c>
      <c r="BM17" s="30">
        <f>建玉状況_FX_貼付用!BM17/10000</f>
        <v>0</v>
      </c>
      <c r="BN17" s="31">
        <f>建玉状況_FX_貼付用!BN17/10000</f>
        <v>0</v>
      </c>
      <c r="BO17" s="29">
        <f>建玉状況_FX_貼付用!BO17/10000</f>
        <v>0</v>
      </c>
      <c r="BP17" s="30">
        <f>建玉状況_FX_貼付用!BP17/10000</f>
        <v>0</v>
      </c>
      <c r="BQ17" s="30">
        <f>建玉状況_FX_貼付用!BQ17/10000</f>
        <v>0</v>
      </c>
      <c r="BR17" s="31">
        <f>建玉状況_FX_貼付用!BR17/10000</f>
        <v>0</v>
      </c>
      <c r="BS17" s="29">
        <f>建玉状況_FX_貼付用!BS17/10000</f>
        <v>0</v>
      </c>
      <c r="BT17" s="30">
        <f>建玉状況_FX_貼付用!BT17/10000</f>
        <v>0</v>
      </c>
      <c r="BU17" s="30">
        <f>建玉状況_FX_貼付用!BU17/10000</f>
        <v>0</v>
      </c>
      <c r="BV17" s="31">
        <f>建玉状況_FX_貼付用!BV17/10000</f>
        <v>0</v>
      </c>
      <c r="BW17" s="29">
        <f>建玉状況_FX_貼付用!BW17/10000</f>
        <v>0</v>
      </c>
      <c r="BX17" s="30">
        <f>建玉状況_FX_貼付用!BX17/10000</f>
        <v>0</v>
      </c>
      <c r="BY17" s="30">
        <f>建玉状況_FX_貼付用!BY17/10000</f>
        <v>0</v>
      </c>
      <c r="BZ17" s="31">
        <f>建玉状況_FX_貼付用!BZ17/10000</f>
        <v>0</v>
      </c>
      <c r="CA17" s="29">
        <f>建玉状況_FX_貼付用!CA17/10000</f>
        <v>0</v>
      </c>
      <c r="CB17" s="30">
        <f>建玉状況_FX_貼付用!CB17/10000</f>
        <v>0</v>
      </c>
      <c r="CC17" s="30">
        <f>建玉状況_FX_貼付用!CC17/10000</f>
        <v>0</v>
      </c>
      <c r="CD17" s="31">
        <f>建玉状況_FX_貼付用!CD17/10000</f>
        <v>0</v>
      </c>
      <c r="CE17" s="42">
        <f>建玉状況_FX_貼付用!CE17/10000</f>
        <v>0</v>
      </c>
    </row>
    <row r="18" spans="1:83" ht="19.5" customHeight="1">
      <c r="A18" s="28">
        <f t="shared" si="0"/>
        <v>13</v>
      </c>
      <c r="B18" s="110" t="n">
        <f>'実績表 (Business results)'!B18</f>
        <v>43423.0</v>
      </c>
      <c r="C18" s="29">
        <f>建玉状況_FX_貼付用!C18/10000</f>
        <v>0</v>
      </c>
      <c r="D18" s="30">
        <f>建玉状況_FX_貼付用!D18/10000</f>
        <v>0</v>
      </c>
      <c r="E18" s="30">
        <f>建玉状況_FX_貼付用!E18/10000</f>
        <v>0</v>
      </c>
      <c r="F18" s="31">
        <f>建玉状況_FX_貼付用!F18/10000</f>
        <v>0</v>
      </c>
      <c r="G18" s="29">
        <f>建玉状況_FX_貼付用!G18/10000</f>
        <v>0</v>
      </c>
      <c r="H18" s="30">
        <f>建玉状況_FX_貼付用!H18/10000</f>
        <v>0</v>
      </c>
      <c r="I18" s="30">
        <f>建玉状況_FX_貼付用!I18/10000</f>
        <v>0</v>
      </c>
      <c r="J18" s="31">
        <f>建玉状況_FX_貼付用!J18/10000</f>
        <v>0</v>
      </c>
      <c r="K18" s="29">
        <f>建玉状況_FX_貼付用!K18/10000</f>
        <v>0</v>
      </c>
      <c r="L18" s="30">
        <f>建玉状況_FX_貼付用!L18/10000</f>
        <v>0</v>
      </c>
      <c r="M18" s="30">
        <f>建玉状況_FX_貼付用!M18/10000</f>
        <v>0</v>
      </c>
      <c r="N18" s="31">
        <f>建玉状況_FX_貼付用!N18/10000</f>
        <v>0</v>
      </c>
      <c r="O18" s="29">
        <f>建玉状況_FX_貼付用!O18/10000</f>
        <v>0</v>
      </c>
      <c r="P18" s="30">
        <f>建玉状況_FX_貼付用!P18/10000</f>
        <v>0</v>
      </c>
      <c r="Q18" s="30">
        <f>建玉状況_FX_貼付用!Q18/10000</f>
        <v>0</v>
      </c>
      <c r="R18" s="31">
        <f>建玉状況_FX_貼付用!R18/10000</f>
        <v>0</v>
      </c>
      <c r="S18" s="29">
        <f>建玉状況_FX_貼付用!S18/10000</f>
        <v>0</v>
      </c>
      <c r="T18" s="30">
        <f>建玉状況_FX_貼付用!T18/10000</f>
        <v>0</v>
      </c>
      <c r="U18" s="30">
        <f>建玉状況_FX_貼付用!U18/10000</f>
        <v>0</v>
      </c>
      <c r="V18" s="31">
        <f>建玉状況_FX_貼付用!V18/10000</f>
        <v>0</v>
      </c>
      <c r="W18" s="29">
        <f>建玉状況_FX_貼付用!W18/10000</f>
        <v>0</v>
      </c>
      <c r="X18" s="30">
        <f>建玉状況_FX_貼付用!X18/10000</f>
        <v>0</v>
      </c>
      <c r="Y18" s="30">
        <f>建玉状況_FX_貼付用!Y18/10000</f>
        <v>0</v>
      </c>
      <c r="Z18" s="31">
        <f>建玉状況_FX_貼付用!Z18/10000</f>
        <v>0</v>
      </c>
      <c r="AA18" s="29">
        <f>建玉状況_FX_貼付用!AA18/10000</f>
        <v>0</v>
      </c>
      <c r="AB18" s="30">
        <f>建玉状況_FX_貼付用!AB18/10000</f>
        <v>0</v>
      </c>
      <c r="AC18" s="30">
        <f>建玉状況_FX_貼付用!AC18/10000</f>
        <v>0</v>
      </c>
      <c r="AD18" s="31">
        <f>建玉状況_FX_貼付用!AD18/10000</f>
        <v>0</v>
      </c>
      <c r="AE18" s="29">
        <f>建玉状況_FX_貼付用!AE18/10000</f>
        <v>0</v>
      </c>
      <c r="AF18" s="30">
        <f>建玉状況_FX_貼付用!AF18/10000</f>
        <v>0</v>
      </c>
      <c r="AG18" s="30">
        <f>建玉状況_FX_貼付用!AG18/10000</f>
        <v>0</v>
      </c>
      <c r="AH18" s="31">
        <f>建玉状況_FX_貼付用!AH18/10000</f>
        <v>0</v>
      </c>
      <c r="AI18" s="29">
        <f>建玉状況_FX_貼付用!AI18/10000</f>
        <v>0</v>
      </c>
      <c r="AJ18" s="30">
        <f>建玉状況_FX_貼付用!AJ18/10000</f>
        <v>0</v>
      </c>
      <c r="AK18" s="30">
        <f>建玉状況_FX_貼付用!AK18/10000</f>
        <v>0</v>
      </c>
      <c r="AL18" s="31">
        <f>建玉状況_FX_貼付用!AL18/10000</f>
        <v>0</v>
      </c>
      <c r="AM18" s="29">
        <f>建玉状況_FX_貼付用!AM18/10000</f>
        <v>0</v>
      </c>
      <c r="AN18" s="30">
        <f>建玉状況_FX_貼付用!AN18/10000</f>
        <v>0</v>
      </c>
      <c r="AO18" s="30">
        <f>建玉状況_FX_貼付用!AO18/10000</f>
        <v>0</v>
      </c>
      <c r="AP18" s="31">
        <f>建玉状況_FX_貼付用!AP18/10000</f>
        <v>0</v>
      </c>
      <c r="AQ18" s="29">
        <f>建玉状況_FX_貼付用!AQ18/10000</f>
        <v>0</v>
      </c>
      <c r="AR18" s="30">
        <f>建玉状況_FX_貼付用!AR18/10000</f>
        <v>0</v>
      </c>
      <c r="AS18" s="30">
        <f>建玉状況_FX_貼付用!AS18/10000</f>
        <v>0</v>
      </c>
      <c r="AT18" s="31">
        <f>建玉状況_FX_貼付用!AT18/10000</f>
        <v>0</v>
      </c>
      <c r="AU18" s="29">
        <f>建玉状況_FX_貼付用!AU18/10000</f>
        <v>0</v>
      </c>
      <c r="AV18" s="30">
        <f>建玉状況_FX_貼付用!AV18/10000</f>
        <v>0</v>
      </c>
      <c r="AW18" s="30">
        <f>建玉状況_FX_貼付用!AW18/10000</f>
        <v>0</v>
      </c>
      <c r="AX18" s="31">
        <f>建玉状況_FX_貼付用!AX18/10000</f>
        <v>0</v>
      </c>
      <c r="AY18" s="29">
        <f>建玉状況_FX_貼付用!AY18/10000</f>
        <v>0</v>
      </c>
      <c r="AZ18" s="30">
        <f>建玉状況_FX_貼付用!AZ18/10000</f>
        <v>0</v>
      </c>
      <c r="BA18" s="30">
        <f>建玉状況_FX_貼付用!BA18/10000</f>
        <v>0</v>
      </c>
      <c r="BB18" s="31">
        <f>建玉状況_FX_貼付用!BB18/10000</f>
        <v>0</v>
      </c>
      <c r="BC18" s="29">
        <f>建玉状況_FX_貼付用!BC18/10000</f>
        <v>0</v>
      </c>
      <c r="BD18" s="30">
        <f>建玉状況_FX_貼付用!BD18/10000</f>
        <v>0</v>
      </c>
      <c r="BE18" s="30">
        <f>建玉状況_FX_貼付用!BE18/10000</f>
        <v>0</v>
      </c>
      <c r="BF18" s="31">
        <f>建玉状況_FX_貼付用!BF18/10000</f>
        <v>0</v>
      </c>
      <c r="BG18" s="29">
        <f>建玉状況_FX_貼付用!BG18/10000</f>
        <v>0</v>
      </c>
      <c r="BH18" s="30">
        <f>建玉状況_FX_貼付用!BH18/10000</f>
        <v>0</v>
      </c>
      <c r="BI18" s="30">
        <f>建玉状況_FX_貼付用!BI18/10000</f>
        <v>0</v>
      </c>
      <c r="BJ18" s="31">
        <f>建玉状況_FX_貼付用!BJ18/10000</f>
        <v>0</v>
      </c>
      <c r="BK18" s="29">
        <f>建玉状況_FX_貼付用!BK18/10000</f>
        <v>0</v>
      </c>
      <c r="BL18" s="30">
        <f>建玉状況_FX_貼付用!BL18/10000</f>
        <v>0</v>
      </c>
      <c r="BM18" s="30">
        <f>建玉状況_FX_貼付用!BM18/10000</f>
        <v>0</v>
      </c>
      <c r="BN18" s="31">
        <f>建玉状況_FX_貼付用!BN18/10000</f>
        <v>0</v>
      </c>
      <c r="BO18" s="29">
        <f>建玉状況_FX_貼付用!BO18/10000</f>
        <v>0</v>
      </c>
      <c r="BP18" s="30">
        <f>建玉状況_FX_貼付用!BP18/10000</f>
        <v>0</v>
      </c>
      <c r="BQ18" s="30">
        <f>建玉状況_FX_貼付用!BQ18/10000</f>
        <v>0</v>
      </c>
      <c r="BR18" s="31">
        <f>建玉状況_FX_貼付用!BR18/10000</f>
        <v>0</v>
      </c>
      <c r="BS18" s="29">
        <f>建玉状況_FX_貼付用!BS18/10000</f>
        <v>0</v>
      </c>
      <c r="BT18" s="30">
        <f>建玉状況_FX_貼付用!BT18/10000</f>
        <v>0</v>
      </c>
      <c r="BU18" s="30">
        <f>建玉状況_FX_貼付用!BU18/10000</f>
        <v>0</v>
      </c>
      <c r="BV18" s="31">
        <f>建玉状況_FX_貼付用!BV18/10000</f>
        <v>0</v>
      </c>
      <c r="BW18" s="29">
        <f>建玉状況_FX_貼付用!BW18/10000</f>
        <v>0</v>
      </c>
      <c r="BX18" s="30">
        <f>建玉状況_FX_貼付用!BX18/10000</f>
        <v>0</v>
      </c>
      <c r="BY18" s="30">
        <f>建玉状況_FX_貼付用!BY18/10000</f>
        <v>0</v>
      </c>
      <c r="BZ18" s="31">
        <f>建玉状況_FX_貼付用!BZ18/10000</f>
        <v>0</v>
      </c>
      <c r="CA18" s="29">
        <f>建玉状況_FX_貼付用!CA18/10000</f>
        <v>0</v>
      </c>
      <c r="CB18" s="30">
        <f>建玉状況_FX_貼付用!CB18/10000</f>
        <v>0</v>
      </c>
      <c r="CC18" s="30">
        <f>建玉状況_FX_貼付用!CC18/10000</f>
        <v>0</v>
      </c>
      <c r="CD18" s="31">
        <f>建玉状況_FX_貼付用!CD18/10000</f>
        <v>0</v>
      </c>
      <c r="CE18" s="42">
        <f>建玉状況_FX_貼付用!CE18/10000</f>
        <v>0</v>
      </c>
    </row>
    <row r="19" spans="1:83" ht="19.5" customHeight="1">
      <c r="A19" s="28">
        <f t="shared" si="0"/>
        <v>14</v>
      </c>
      <c r="B19" s="110" t="n">
        <f>'実績表 (Business results)'!B19</f>
        <v>43424.0</v>
      </c>
      <c r="C19" s="29">
        <f>建玉状況_FX_貼付用!C19/10000</f>
        <v>0</v>
      </c>
      <c r="D19" s="30">
        <f>建玉状況_FX_貼付用!D19/10000</f>
        <v>0</v>
      </c>
      <c r="E19" s="30">
        <f>建玉状況_FX_貼付用!E19/10000</f>
        <v>0</v>
      </c>
      <c r="F19" s="31">
        <f>建玉状況_FX_貼付用!F19/10000</f>
        <v>0</v>
      </c>
      <c r="G19" s="29">
        <f>建玉状況_FX_貼付用!G19/10000</f>
        <v>0</v>
      </c>
      <c r="H19" s="30">
        <f>建玉状況_FX_貼付用!H19/10000</f>
        <v>0</v>
      </c>
      <c r="I19" s="30">
        <f>建玉状況_FX_貼付用!I19/10000</f>
        <v>0</v>
      </c>
      <c r="J19" s="31">
        <f>建玉状況_FX_貼付用!J19/10000</f>
        <v>0</v>
      </c>
      <c r="K19" s="29">
        <f>建玉状況_FX_貼付用!K19/10000</f>
        <v>0</v>
      </c>
      <c r="L19" s="30">
        <f>建玉状況_FX_貼付用!L19/10000</f>
        <v>0</v>
      </c>
      <c r="M19" s="30">
        <f>建玉状況_FX_貼付用!M19/10000</f>
        <v>0</v>
      </c>
      <c r="N19" s="31">
        <f>建玉状況_FX_貼付用!N19/10000</f>
        <v>0</v>
      </c>
      <c r="O19" s="29">
        <f>建玉状況_FX_貼付用!O19/10000</f>
        <v>0</v>
      </c>
      <c r="P19" s="30">
        <f>建玉状況_FX_貼付用!P19/10000</f>
        <v>0</v>
      </c>
      <c r="Q19" s="30">
        <f>建玉状況_FX_貼付用!Q19/10000</f>
        <v>0</v>
      </c>
      <c r="R19" s="31">
        <f>建玉状況_FX_貼付用!R19/10000</f>
        <v>0</v>
      </c>
      <c r="S19" s="29">
        <f>建玉状況_FX_貼付用!S19/10000</f>
        <v>0</v>
      </c>
      <c r="T19" s="30">
        <f>建玉状況_FX_貼付用!T19/10000</f>
        <v>0</v>
      </c>
      <c r="U19" s="30">
        <f>建玉状況_FX_貼付用!U19/10000</f>
        <v>0</v>
      </c>
      <c r="V19" s="31">
        <f>建玉状況_FX_貼付用!V19/10000</f>
        <v>0</v>
      </c>
      <c r="W19" s="29">
        <f>建玉状況_FX_貼付用!W19/10000</f>
        <v>0</v>
      </c>
      <c r="X19" s="30">
        <f>建玉状況_FX_貼付用!X19/10000</f>
        <v>0</v>
      </c>
      <c r="Y19" s="30">
        <f>建玉状況_FX_貼付用!Y19/10000</f>
        <v>0</v>
      </c>
      <c r="Z19" s="31">
        <f>建玉状況_FX_貼付用!Z19/10000</f>
        <v>0</v>
      </c>
      <c r="AA19" s="29">
        <f>建玉状況_FX_貼付用!AA19/10000</f>
        <v>0</v>
      </c>
      <c r="AB19" s="30">
        <f>建玉状況_FX_貼付用!AB19/10000</f>
        <v>0</v>
      </c>
      <c r="AC19" s="30">
        <f>建玉状況_FX_貼付用!AC19/10000</f>
        <v>0</v>
      </c>
      <c r="AD19" s="31">
        <f>建玉状況_FX_貼付用!AD19/10000</f>
        <v>0</v>
      </c>
      <c r="AE19" s="29">
        <f>建玉状況_FX_貼付用!AE19/10000</f>
        <v>0</v>
      </c>
      <c r="AF19" s="30">
        <f>建玉状況_FX_貼付用!AF19/10000</f>
        <v>0</v>
      </c>
      <c r="AG19" s="30">
        <f>建玉状況_FX_貼付用!AG19/10000</f>
        <v>0</v>
      </c>
      <c r="AH19" s="31">
        <f>建玉状況_FX_貼付用!AH19/10000</f>
        <v>0</v>
      </c>
      <c r="AI19" s="29">
        <f>建玉状況_FX_貼付用!AI19/10000</f>
        <v>0</v>
      </c>
      <c r="AJ19" s="30">
        <f>建玉状況_FX_貼付用!AJ19/10000</f>
        <v>0</v>
      </c>
      <c r="AK19" s="30">
        <f>建玉状況_FX_貼付用!AK19/10000</f>
        <v>0</v>
      </c>
      <c r="AL19" s="31">
        <f>建玉状況_FX_貼付用!AL19/10000</f>
        <v>0</v>
      </c>
      <c r="AM19" s="29">
        <f>建玉状況_FX_貼付用!AM19/10000</f>
        <v>0</v>
      </c>
      <c r="AN19" s="30">
        <f>建玉状況_FX_貼付用!AN19/10000</f>
        <v>0</v>
      </c>
      <c r="AO19" s="30">
        <f>建玉状況_FX_貼付用!AO19/10000</f>
        <v>0</v>
      </c>
      <c r="AP19" s="31">
        <f>建玉状況_FX_貼付用!AP19/10000</f>
        <v>0</v>
      </c>
      <c r="AQ19" s="29">
        <f>建玉状況_FX_貼付用!AQ19/10000</f>
        <v>0</v>
      </c>
      <c r="AR19" s="30">
        <f>建玉状況_FX_貼付用!AR19/10000</f>
        <v>0</v>
      </c>
      <c r="AS19" s="30">
        <f>建玉状況_FX_貼付用!AS19/10000</f>
        <v>0</v>
      </c>
      <c r="AT19" s="31">
        <f>建玉状況_FX_貼付用!AT19/10000</f>
        <v>0</v>
      </c>
      <c r="AU19" s="29">
        <f>建玉状況_FX_貼付用!AU19/10000</f>
        <v>0</v>
      </c>
      <c r="AV19" s="30">
        <f>建玉状況_FX_貼付用!AV19/10000</f>
        <v>0</v>
      </c>
      <c r="AW19" s="30">
        <f>建玉状況_FX_貼付用!AW19/10000</f>
        <v>0</v>
      </c>
      <c r="AX19" s="31">
        <f>建玉状況_FX_貼付用!AX19/10000</f>
        <v>0</v>
      </c>
      <c r="AY19" s="29">
        <f>建玉状況_FX_貼付用!AY19/10000</f>
        <v>0</v>
      </c>
      <c r="AZ19" s="30">
        <f>建玉状況_FX_貼付用!AZ19/10000</f>
        <v>0</v>
      </c>
      <c r="BA19" s="30">
        <f>建玉状況_FX_貼付用!BA19/10000</f>
        <v>0</v>
      </c>
      <c r="BB19" s="31">
        <f>建玉状況_FX_貼付用!BB19/10000</f>
        <v>0</v>
      </c>
      <c r="BC19" s="29">
        <f>建玉状況_FX_貼付用!BC19/10000</f>
        <v>0</v>
      </c>
      <c r="BD19" s="30">
        <f>建玉状況_FX_貼付用!BD19/10000</f>
        <v>0</v>
      </c>
      <c r="BE19" s="30">
        <f>建玉状況_FX_貼付用!BE19/10000</f>
        <v>0</v>
      </c>
      <c r="BF19" s="31">
        <f>建玉状況_FX_貼付用!BF19/10000</f>
        <v>0</v>
      </c>
      <c r="BG19" s="29">
        <f>建玉状況_FX_貼付用!BG19/10000</f>
        <v>0</v>
      </c>
      <c r="BH19" s="30">
        <f>建玉状況_FX_貼付用!BH19/10000</f>
        <v>0</v>
      </c>
      <c r="BI19" s="30">
        <f>建玉状況_FX_貼付用!BI19/10000</f>
        <v>0</v>
      </c>
      <c r="BJ19" s="31">
        <f>建玉状況_FX_貼付用!BJ19/10000</f>
        <v>0</v>
      </c>
      <c r="BK19" s="29">
        <f>建玉状況_FX_貼付用!BK19/10000</f>
        <v>0</v>
      </c>
      <c r="BL19" s="30">
        <f>建玉状況_FX_貼付用!BL19/10000</f>
        <v>0</v>
      </c>
      <c r="BM19" s="30">
        <f>建玉状況_FX_貼付用!BM19/10000</f>
        <v>0</v>
      </c>
      <c r="BN19" s="31">
        <f>建玉状況_FX_貼付用!BN19/10000</f>
        <v>0</v>
      </c>
      <c r="BO19" s="29">
        <f>建玉状況_FX_貼付用!BO19/10000</f>
        <v>0</v>
      </c>
      <c r="BP19" s="30">
        <f>建玉状況_FX_貼付用!BP19/10000</f>
        <v>0</v>
      </c>
      <c r="BQ19" s="30">
        <f>建玉状況_FX_貼付用!BQ19/10000</f>
        <v>0</v>
      </c>
      <c r="BR19" s="31">
        <f>建玉状況_FX_貼付用!BR19/10000</f>
        <v>0</v>
      </c>
      <c r="BS19" s="29">
        <f>建玉状況_FX_貼付用!BS19/10000</f>
        <v>0</v>
      </c>
      <c r="BT19" s="30">
        <f>建玉状況_FX_貼付用!BT19/10000</f>
        <v>0</v>
      </c>
      <c r="BU19" s="30">
        <f>建玉状況_FX_貼付用!BU19/10000</f>
        <v>0</v>
      </c>
      <c r="BV19" s="31">
        <f>建玉状況_FX_貼付用!BV19/10000</f>
        <v>0</v>
      </c>
      <c r="BW19" s="29">
        <f>建玉状況_FX_貼付用!BW19/10000</f>
        <v>0</v>
      </c>
      <c r="BX19" s="30">
        <f>建玉状況_FX_貼付用!BX19/10000</f>
        <v>0</v>
      </c>
      <c r="BY19" s="30">
        <f>建玉状況_FX_貼付用!BY19/10000</f>
        <v>0</v>
      </c>
      <c r="BZ19" s="31">
        <f>建玉状況_FX_貼付用!BZ19/10000</f>
        <v>0</v>
      </c>
      <c r="CA19" s="29">
        <f>建玉状況_FX_貼付用!CA19/10000</f>
        <v>0</v>
      </c>
      <c r="CB19" s="30">
        <f>建玉状況_FX_貼付用!CB19/10000</f>
        <v>0</v>
      </c>
      <c r="CC19" s="30">
        <f>建玉状況_FX_貼付用!CC19/10000</f>
        <v>0</v>
      </c>
      <c r="CD19" s="31">
        <f>建玉状況_FX_貼付用!CD19/10000</f>
        <v>0</v>
      </c>
      <c r="CE19" s="42">
        <f>建玉状況_FX_貼付用!CE19/10000</f>
        <v>0</v>
      </c>
    </row>
    <row r="20" spans="1:83" ht="19.5" customHeight="1">
      <c r="A20" s="28">
        <f t="shared" si="0"/>
        <v>15</v>
      </c>
      <c r="B20" s="110" t="n">
        <f>'実績表 (Business results)'!B20</f>
        <v>43425.0</v>
      </c>
      <c r="C20" s="29">
        <f>建玉状況_FX_貼付用!C20/10000</f>
        <v>0</v>
      </c>
      <c r="D20" s="30">
        <f>建玉状況_FX_貼付用!D20/10000</f>
        <v>0</v>
      </c>
      <c r="E20" s="30">
        <f>建玉状況_FX_貼付用!E20/10000</f>
        <v>0</v>
      </c>
      <c r="F20" s="31">
        <f>建玉状況_FX_貼付用!F20/10000</f>
        <v>0</v>
      </c>
      <c r="G20" s="29">
        <f>建玉状況_FX_貼付用!G20/10000</f>
        <v>0</v>
      </c>
      <c r="H20" s="30">
        <f>建玉状況_FX_貼付用!H20/10000</f>
        <v>0</v>
      </c>
      <c r="I20" s="30">
        <f>建玉状況_FX_貼付用!I20/10000</f>
        <v>0</v>
      </c>
      <c r="J20" s="31">
        <f>建玉状況_FX_貼付用!J20/10000</f>
        <v>0</v>
      </c>
      <c r="K20" s="29">
        <f>建玉状況_FX_貼付用!K20/10000</f>
        <v>0</v>
      </c>
      <c r="L20" s="30">
        <f>建玉状況_FX_貼付用!L20/10000</f>
        <v>0</v>
      </c>
      <c r="M20" s="30">
        <f>建玉状況_FX_貼付用!M20/10000</f>
        <v>0</v>
      </c>
      <c r="N20" s="31">
        <f>建玉状況_FX_貼付用!N20/10000</f>
        <v>0</v>
      </c>
      <c r="O20" s="29">
        <f>建玉状況_FX_貼付用!O20/10000</f>
        <v>0</v>
      </c>
      <c r="P20" s="30">
        <f>建玉状況_FX_貼付用!P20/10000</f>
        <v>0</v>
      </c>
      <c r="Q20" s="30">
        <f>建玉状況_FX_貼付用!Q20/10000</f>
        <v>0</v>
      </c>
      <c r="R20" s="31">
        <f>建玉状況_FX_貼付用!R20/10000</f>
        <v>0</v>
      </c>
      <c r="S20" s="29">
        <f>建玉状況_FX_貼付用!S20/10000</f>
        <v>0</v>
      </c>
      <c r="T20" s="30">
        <f>建玉状況_FX_貼付用!T20/10000</f>
        <v>0</v>
      </c>
      <c r="U20" s="30">
        <f>建玉状況_FX_貼付用!U20/10000</f>
        <v>0</v>
      </c>
      <c r="V20" s="31">
        <f>建玉状況_FX_貼付用!V20/10000</f>
        <v>0</v>
      </c>
      <c r="W20" s="29">
        <f>建玉状況_FX_貼付用!W20/10000</f>
        <v>0</v>
      </c>
      <c r="X20" s="30">
        <f>建玉状況_FX_貼付用!X20/10000</f>
        <v>0</v>
      </c>
      <c r="Y20" s="30">
        <f>建玉状況_FX_貼付用!Y20/10000</f>
        <v>0</v>
      </c>
      <c r="Z20" s="31">
        <f>建玉状況_FX_貼付用!Z20/10000</f>
        <v>0</v>
      </c>
      <c r="AA20" s="29">
        <f>建玉状況_FX_貼付用!AA20/10000</f>
        <v>0</v>
      </c>
      <c r="AB20" s="30">
        <f>建玉状況_FX_貼付用!AB20/10000</f>
        <v>0</v>
      </c>
      <c r="AC20" s="30">
        <f>建玉状況_FX_貼付用!AC20/10000</f>
        <v>0</v>
      </c>
      <c r="AD20" s="31">
        <f>建玉状況_FX_貼付用!AD20/10000</f>
        <v>0</v>
      </c>
      <c r="AE20" s="29">
        <f>建玉状況_FX_貼付用!AE20/10000</f>
        <v>0</v>
      </c>
      <c r="AF20" s="30">
        <f>建玉状況_FX_貼付用!AF20/10000</f>
        <v>0</v>
      </c>
      <c r="AG20" s="30">
        <f>建玉状況_FX_貼付用!AG20/10000</f>
        <v>0</v>
      </c>
      <c r="AH20" s="31">
        <f>建玉状況_FX_貼付用!AH20/10000</f>
        <v>0</v>
      </c>
      <c r="AI20" s="29">
        <f>建玉状況_FX_貼付用!AI20/10000</f>
        <v>0</v>
      </c>
      <c r="AJ20" s="30">
        <f>建玉状況_FX_貼付用!AJ20/10000</f>
        <v>0</v>
      </c>
      <c r="AK20" s="30">
        <f>建玉状況_FX_貼付用!AK20/10000</f>
        <v>0</v>
      </c>
      <c r="AL20" s="31">
        <f>建玉状況_FX_貼付用!AL20/10000</f>
        <v>0</v>
      </c>
      <c r="AM20" s="29">
        <f>建玉状況_FX_貼付用!AM20/10000</f>
        <v>0</v>
      </c>
      <c r="AN20" s="30">
        <f>建玉状況_FX_貼付用!AN20/10000</f>
        <v>0</v>
      </c>
      <c r="AO20" s="30">
        <f>建玉状況_FX_貼付用!AO20/10000</f>
        <v>0</v>
      </c>
      <c r="AP20" s="31">
        <f>建玉状況_FX_貼付用!AP20/10000</f>
        <v>0</v>
      </c>
      <c r="AQ20" s="29">
        <f>建玉状況_FX_貼付用!AQ20/10000</f>
        <v>0</v>
      </c>
      <c r="AR20" s="30">
        <f>建玉状況_FX_貼付用!AR20/10000</f>
        <v>0</v>
      </c>
      <c r="AS20" s="30">
        <f>建玉状況_FX_貼付用!AS20/10000</f>
        <v>0</v>
      </c>
      <c r="AT20" s="31">
        <f>建玉状況_FX_貼付用!AT20/10000</f>
        <v>0</v>
      </c>
      <c r="AU20" s="29">
        <f>建玉状況_FX_貼付用!AU20/10000</f>
        <v>0</v>
      </c>
      <c r="AV20" s="30">
        <f>建玉状況_FX_貼付用!AV20/10000</f>
        <v>0</v>
      </c>
      <c r="AW20" s="30">
        <f>建玉状況_FX_貼付用!AW20/10000</f>
        <v>0</v>
      </c>
      <c r="AX20" s="31">
        <f>建玉状況_FX_貼付用!AX20/10000</f>
        <v>0</v>
      </c>
      <c r="AY20" s="29">
        <f>建玉状況_FX_貼付用!AY20/10000</f>
        <v>0</v>
      </c>
      <c r="AZ20" s="30">
        <f>建玉状況_FX_貼付用!AZ20/10000</f>
        <v>0</v>
      </c>
      <c r="BA20" s="30">
        <f>建玉状況_FX_貼付用!BA20/10000</f>
        <v>0</v>
      </c>
      <c r="BB20" s="31">
        <f>建玉状況_FX_貼付用!BB20/10000</f>
        <v>0</v>
      </c>
      <c r="BC20" s="29">
        <f>建玉状況_FX_貼付用!BC20/10000</f>
        <v>0</v>
      </c>
      <c r="BD20" s="30">
        <f>建玉状況_FX_貼付用!BD20/10000</f>
        <v>0</v>
      </c>
      <c r="BE20" s="30">
        <f>建玉状況_FX_貼付用!BE20/10000</f>
        <v>0</v>
      </c>
      <c r="BF20" s="31">
        <f>建玉状況_FX_貼付用!BF20/10000</f>
        <v>0</v>
      </c>
      <c r="BG20" s="29">
        <f>建玉状況_FX_貼付用!BG20/10000</f>
        <v>0</v>
      </c>
      <c r="BH20" s="30">
        <f>建玉状況_FX_貼付用!BH20/10000</f>
        <v>0</v>
      </c>
      <c r="BI20" s="30">
        <f>建玉状況_FX_貼付用!BI20/10000</f>
        <v>0</v>
      </c>
      <c r="BJ20" s="31">
        <f>建玉状況_FX_貼付用!BJ20/10000</f>
        <v>0</v>
      </c>
      <c r="BK20" s="29">
        <f>建玉状況_FX_貼付用!BK20/10000</f>
        <v>0</v>
      </c>
      <c r="BL20" s="30">
        <f>建玉状況_FX_貼付用!BL20/10000</f>
        <v>0</v>
      </c>
      <c r="BM20" s="30">
        <f>建玉状況_FX_貼付用!BM20/10000</f>
        <v>0</v>
      </c>
      <c r="BN20" s="31">
        <f>建玉状況_FX_貼付用!BN20/10000</f>
        <v>0</v>
      </c>
      <c r="BO20" s="29">
        <f>建玉状況_FX_貼付用!BO20/10000</f>
        <v>0</v>
      </c>
      <c r="BP20" s="30">
        <f>建玉状況_FX_貼付用!BP20/10000</f>
        <v>0</v>
      </c>
      <c r="BQ20" s="30">
        <f>建玉状況_FX_貼付用!BQ20/10000</f>
        <v>0</v>
      </c>
      <c r="BR20" s="31">
        <f>建玉状況_FX_貼付用!BR20/10000</f>
        <v>0</v>
      </c>
      <c r="BS20" s="29">
        <f>建玉状況_FX_貼付用!BS20/10000</f>
        <v>0</v>
      </c>
      <c r="BT20" s="30">
        <f>建玉状況_FX_貼付用!BT20/10000</f>
        <v>0</v>
      </c>
      <c r="BU20" s="30">
        <f>建玉状況_FX_貼付用!BU20/10000</f>
        <v>0</v>
      </c>
      <c r="BV20" s="31">
        <f>建玉状況_FX_貼付用!BV20/10000</f>
        <v>0</v>
      </c>
      <c r="BW20" s="29">
        <f>建玉状況_FX_貼付用!BW20/10000</f>
        <v>0</v>
      </c>
      <c r="BX20" s="30">
        <f>建玉状況_FX_貼付用!BX20/10000</f>
        <v>0</v>
      </c>
      <c r="BY20" s="30">
        <f>建玉状況_FX_貼付用!BY20/10000</f>
        <v>0</v>
      </c>
      <c r="BZ20" s="31">
        <f>建玉状況_FX_貼付用!BZ20/10000</f>
        <v>0</v>
      </c>
      <c r="CA20" s="29">
        <f>建玉状況_FX_貼付用!CA20/10000</f>
        <v>0</v>
      </c>
      <c r="CB20" s="30">
        <f>建玉状況_FX_貼付用!CB20/10000</f>
        <v>0</v>
      </c>
      <c r="CC20" s="30">
        <f>建玉状況_FX_貼付用!CC20/10000</f>
        <v>0</v>
      </c>
      <c r="CD20" s="31">
        <f>建玉状況_FX_貼付用!CD20/10000</f>
        <v>0</v>
      </c>
      <c r="CE20" s="42">
        <f>建玉状況_FX_貼付用!CE20/10000</f>
        <v>0</v>
      </c>
    </row>
    <row r="21" spans="1:83" ht="19.5" customHeight="1">
      <c r="A21" s="28">
        <f t="shared" si="0"/>
        <v>16</v>
      </c>
      <c r="B21" s="110" t="n">
        <f>'実績表 (Business results)'!B21</f>
        <v>43426.0</v>
      </c>
      <c r="C21" s="29">
        <f>建玉状況_FX_貼付用!C21/10000</f>
        <v>0</v>
      </c>
      <c r="D21" s="30">
        <f>建玉状況_FX_貼付用!D21/10000</f>
        <v>0</v>
      </c>
      <c r="E21" s="30">
        <f>建玉状況_FX_貼付用!E21/10000</f>
        <v>0</v>
      </c>
      <c r="F21" s="31">
        <f>建玉状況_FX_貼付用!F21/10000</f>
        <v>0</v>
      </c>
      <c r="G21" s="29">
        <f>建玉状況_FX_貼付用!G21/10000</f>
        <v>0</v>
      </c>
      <c r="H21" s="30">
        <f>建玉状況_FX_貼付用!H21/10000</f>
        <v>0</v>
      </c>
      <c r="I21" s="30">
        <f>建玉状況_FX_貼付用!I21/10000</f>
        <v>0</v>
      </c>
      <c r="J21" s="31">
        <f>建玉状況_FX_貼付用!J21/10000</f>
        <v>0</v>
      </c>
      <c r="K21" s="29">
        <f>建玉状況_FX_貼付用!K21/10000</f>
        <v>0</v>
      </c>
      <c r="L21" s="30">
        <f>建玉状況_FX_貼付用!L21/10000</f>
        <v>0</v>
      </c>
      <c r="M21" s="30">
        <f>建玉状況_FX_貼付用!M21/10000</f>
        <v>0</v>
      </c>
      <c r="N21" s="31">
        <f>建玉状況_FX_貼付用!N21/10000</f>
        <v>0</v>
      </c>
      <c r="O21" s="29">
        <f>建玉状況_FX_貼付用!O21/10000</f>
        <v>0</v>
      </c>
      <c r="P21" s="30">
        <f>建玉状況_FX_貼付用!P21/10000</f>
        <v>0</v>
      </c>
      <c r="Q21" s="30">
        <f>建玉状況_FX_貼付用!Q21/10000</f>
        <v>0</v>
      </c>
      <c r="R21" s="31">
        <f>建玉状況_FX_貼付用!R21/10000</f>
        <v>0</v>
      </c>
      <c r="S21" s="29">
        <f>建玉状況_FX_貼付用!S21/10000</f>
        <v>0</v>
      </c>
      <c r="T21" s="30">
        <f>建玉状況_FX_貼付用!T21/10000</f>
        <v>0</v>
      </c>
      <c r="U21" s="30">
        <f>建玉状況_FX_貼付用!U21/10000</f>
        <v>0</v>
      </c>
      <c r="V21" s="31">
        <f>建玉状況_FX_貼付用!V21/10000</f>
        <v>0</v>
      </c>
      <c r="W21" s="29">
        <f>建玉状況_FX_貼付用!W21/10000</f>
        <v>0</v>
      </c>
      <c r="X21" s="30">
        <f>建玉状況_FX_貼付用!X21/10000</f>
        <v>0</v>
      </c>
      <c r="Y21" s="30">
        <f>建玉状況_FX_貼付用!Y21/10000</f>
        <v>0</v>
      </c>
      <c r="Z21" s="31">
        <f>建玉状況_FX_貼付用!Z21/10000</f>
        <v>0</v>
      </c>
      <c r="AA21" s="29">
        <f>建玉状況_FX_貼付用!AA21/10000</f>
        <v>0</v>
      </c>
      <c r="AB21" s="30">
        <f>建玉状況_FX_貼付用!AB21/10000</f>
        <v>0</v>
      </c>
      <c r="AC21" s="30">
        <f>建玉状況_FX_貼付用!AC21/10000</f>
        <v>0</v>
      </c>
      <c r="AD21" s="31">
        <f>建玉状況_FX_貼付用!AD21/10000</f>
        <v>0</v>
      </c>
      <c r="AE21" s="29">
        <f>建玉状況_FX_貼付用!AE21/10000</f>
        <v>0</v>
      </c>
      <c r="AF21" s="30">
        <f>建玉状況_FX_貼付用!AF21/10000</f>
        <v>0</v>
      </c>
      <c r="AG21" s="30">
        <f>建玉状況_FX_貼付用!AG21/10000</f>
        <v>0</v>
      </c>
      <c r="AH21" s="31">
        <f>建玉状況_FX_貼付用!AH21/10000</f>
        <v>0</v>
      </c>
      <c r="AI21" s="29">
        <f>建玉状況_FX_貼付用!AI21/10000</f>
        <v>0</v>
      </c>
      <c r="AJ21" s="30">
        <f>建玉状況_FX_貼付用!AJ21/10000</f>
        <v>0</v>
      </c>
      <c r="AK21" s="30">
        <f>建玉状況_FX_貼付用!AK21/10000</f>
        <v>0</v>
      </c>
      <c r="AL21" s="31">
        <f>建玉状況_FX_貼付用!AL21/10000</f>
        <v>0</v>
      </c>
      <c r="AM21" s="29">
        <f>建玉状況_FX_貼付用!AM21/10000</f>
        <v>0</v>
      </c>
      <c r="AN21" s="30">
        <f>建玉状況_FX_貼付用!AN21/10000</f>
        <v>0</v>
      </c>
      <c r="AO21" s="30">
        <f>建玉状況_FX_貼付用!AO21/10000</f>
        <v>0</v>
      </c>
      <c r="AP21" s="31">
        <f>建玉状況_FX_貼付用!AP21/10000</f>
        <v>0</v>
      </c>
      <c r="AQ21" s="29">
        <f>建玉状況_FX_貼付用!AQ21/10000</f>
        <v>0</v>
      </c>
      <c r="AR21" s="30">
        <f>建玉状況_FX_貼付用!AR21/10000</f>
        <v>0</v>
      </c>
      <c r="AS21" s="30">
        <f>建玉状況_FX_貼付用!AS21/10000</f>
        <v>0</v>
      </c>
      <c r="AT21" s="31">
        <f>建玉状況_FX_貼付用!AT21/10000</f>
        <v>0</v>
      </c>
      <c r="AU21" s="29">
        <f>建玉状況_FX_貼付用!AU21/10000</f>
        <v>0</v>
      </c>
      <c r="AV21" s="30">
        <f>建玉状況_FX_貼付用!AV21/10000</f>
        <v>0</v>
      </c>
      <c r="AW21" s="30">
        <f>建玉状況_FX_貼付用!AW21/10000</f>
        <v>0</v>
      </c>
      <c r="AX21" s="31">
        <f>建玉状況_FX_貼付用!AX21/10000</f>
        <v>0</v>
      </c>
      <c r="AY21" s="29">
        <f>建玉状況_FX_貼付用!AY21/10000</f>
        <v>0</v>
      </c>
      <c r="AZ21" s="30">
        <f>建玉状況_FX_貼付用!AZ21/10000</f>
        <v>0</v>
      </c>
      <c r="BA21" s="30">
        <f>建玉状況_FX_貼付用!BA21/10000</f>
        <v>0</v>
      </c>
      <c r="BB21" s="31">
        <f>建玉状況_FX_貼付用!BB21/10000</f>
        <v>0</v>
      </c>
      <c r="BC21" s="29">
        <f>建玉状況_FX_貼付用!BC21/10000</f>
        <v>0</v>
      </c>
      <c r="BD21" s="30">
        <f>建玉状況_FX_貼付用!BD21/10000</f>
        <v>0</v>
      </c>
      <c r="BE21" s="30">
        <f>建玉状況_FX_貼付用!BE21/10000</f>
        <v>0</v>
      </c>
      <c r="BF21" s="31">
        <f>建玉状況_FX_貼付用!BF21/10000</f>
        <v>0</v>
      </c>
      <c r="BG21" s="29">
        <f>建玉状況_FX_貼付用!BG21/10000</f>
        <v>0</v>
      </c>
      <c r="BH21" s="30">
        <f>建玉状況_FX_貼付用!BH21/10000</f>
        <v>0</v>
      </c>
      <c r="BI21" s="30">
        <f>建玉状況_FX_貼付用!BI21/10000</f>
        <v>0</v>
      </c>
      <c r="BJ21" s="31">
        <f>建玉状況_FX_貼付用!BJ21/10000</f>
        <v>0</v>
      </c>
      <c r="BK21" s="29">
        <f>建玉状況_FX_貼付用!BK21/10000</f>
        <v>0</v>
      </c>
      <c r="BL21" s="30">
        <f>建玉状況_FX_貼付用!BL21/10000</f>
        <v>0</v>
      </c>
      <c r="BM21" s="30">
        <f>建玉状況_FX_貼付用!BM21/10000</f>
        <v>0</v>
      </c>
      <c r="BN21" s="31">
        <f>建玉状況_FX_貼付用!BN21/10000</f>
        <v>0</v>
      </c>
      <c r="BO21" s="29">
        <f>建玉状況_FX_貼付用!BO21/10000</f>
        <v>0</v>
      </c>
      <c r="BP21" s="30">
        <f>建玉状況_FX_貼付用!BP21/10000</f>
        <v>0</v>
      </c>
      <c r="BQ21" s="30">
        <f>建玉状況_FX_貼付用!BQ21/10000</f>
        <v>0</v>
      </c>
      <c r="BR21" s="31">
        <f>建玉状況_FX_貼付用!BR21/10000</f>
        <v>0</v>
      </c>
      <c r="BS21" s="29">
        <f>建玉状況_FX_貼付用!BS21/10000</f>
        <v>0</v>
      </c>
      <c r="BT21" s="30">
        <f>建玉状況_FX_貼付用!BT21/10000</f>
        <v>0</v>
      </c>
      <c r="BU21" s="30">
        <f>建玉状況_FX_貼付用!BU21/10000</f>
        <v>0</v>
      </c>
      <c r="BV21" s="31">
        <f>建玉状況_FX_貼付用!BV21/10000</f>
        <v>0</v>
      </c>
      <c r="BW21" s="29">
        <f>建玉状況_FX_貼付用!BW21/10000</f>
        <v>0</v>
      </c>
      <c r="BX21" s="30">
        <f>建玉状況_FX_貼付用!BX21/10000</f>
        <v>0</v>
      </c>
      <c r="BY21" s="30">
        <f>建玉状況_FX_貼付用!BY21/10000</f>
        <v>0</v>
      </c>
      <c r="BZ21" s="31">
        <f>建玉状況_FX_貼付用!BZ21/10000</f>
        <v>0</v>
      </c>
      <c r="CA21" s="29">
        <f>建玉状況_FX_貼付用!CA21/10000</f>
        <v>0</v>
      </c>
      <c r="CB21" s="30">
        <f>建玉状況_FX_貼付用!CB21/10000</f>
        <v>0</v>
      </c>
      <c r="CC21" s="30">
        <f>建玉状況_FX_貼付用!CC21/10000</f>
        <v>0</v>
      </c>
      <c r="CD21" s="31">
        <f>建玉状況_FX_貼付用!CD21/10000</f>
        <v>0</v>
      </c>
      <c r="CE21" s="42">
        <f>建玉状況_FX_貼付用!CE21/10000</f>
        <v>0</v>
      </c>
    </row>
    <row r="22" spans="1:83" ht="19.5" customHeight="1">
      <c r="A22" s="28">
        <f t="shared" si="0"/>
        <v>17</v>
      </c>
      <c r="B22" s="110" t="n">
        <f>'実績表 (Business results)'!B22</f>
        <v>43427.0</v>
      </c>
      <c r="C22" s="29">
        <f>建玉状況_FX_貼付用!C22/10000</f>
        <v>0</v>
      </c>
      <c r="D22" s="30">
        <f>建玉状況_FX_貼付用!D22/10000</f>
        <v>0</v>
      </c>
      <c r="E22" s="30">
        <f>建玉状況_FX_貼付用!E22/10000</f>
        <v>0</v>
      </c>
      <c r="F22" s="31">
        <f>建玉状況_FX_貼付用!F22/10000</f>
        <v>0</v>
      </c>
      <c r="G22" s="29">
        <f>建玉状況_FX_貼付用!G22/10000</f>
        <v>0</v>
      </c>
      <c r="H22" s="30">
        <f>建玉状況_FX_貼付用!H22/10000</f>
        <v>0</v>
      </c>
      <c r="I22" s="30">
        <f>建玉状況_FX_貼付用!I22/10000</f>
        <v>0</v>
      </c>
      <c r="J22" s="31">
        <f>建玉状況_FX_貼付用!J22/10000</f>
        <v>0</v>
      </c>
      <c r="K22" s="29">
        <f>建玉状況_FX_貼付用!K22/10000</f>
        <v>0</v>
      </c>
      <c r="L22" s="30">
        <f>建玉状況_FX_貼付用!L22/10000</f>
        <v>0</v>
      </c>
      <c r="M22" s="30">
        <f>建玉状況_FX_貼付用!M22/10000</f>
        <v>0</v>
      </c>
      <c r="N22" s="31">
        <f>建玉状況_FX_貼付用!N22/10000</f>
        <v>0</v>
      </c>
      <c r="O22" s="29">
        <f>建玉状況_FX_貼付用!O22/10000</f>
        <v>0</v>
      </c>
      <c r="P22" s="30">
        <f>建玉状況_FX_貼付用!P22/10000</f>
        <v>0</v>
      </c>
      <c r="Q22" s="30">
        <f>建玉状況_FX_貼付用!Q22/10000</f>
        <v>0</v>
      </c>
      <c r="R22" s="31">
        <f>建玉状況_FX_貼付用!R22/10000</f>
        <v>0</v>
      </c>
      <c r="S22" s="29">
        <f>建玉状況_FX_貼付用!S22/10000</f>
        <v>0</v>
      </c>
      <c r="T22" s="30">
        <f>建玉状況_FX_貼付用!T22/10000</f>
        <v>0</v>
      </c>
      <c r="U22" s="30">
        <f>建玉状況_FX_貼付用!U22/10000</f>
        <v>0</v>
      </c>
      <c r="V22" s="31">
        <f>建玉状況_FX_貼付用!V22/10000</f>
        <v>0</v>
      </c>
      <c r="W22" s="29">
        <f>建玉状況_FX_貼付用!W22/10000</f>
        <v>0</v>
      </c>
      <c r="X22" s="30">
        <f>建玉状況_FX_貼付用!X22/10000</f>
        <v>0</v>
      </c>
      <c r="Y22" s="30">
        <f>建玉状況_FX_貼付用!Y22/10000</f>
        <v>0</v>
      </c>
      <c r="Z22" s="31">
        <f>建玉状況_FX_貼付用!Z22/10000</f>
        <v>0</v>
      </c>
      <c r="AA22" s="29">
        <f>建玉状況_FX_貼付用!AA22/10000</f>
        <v>0</v>
      </c>
      <c r="AB22" s="30">
        <f>建玉状況_FX_貼付用!AB22/10000</f>
        <v>0</v>
      </c>
      <c r="AC22" s="30">
        <f>建玉状況_FX_貼付用!AC22/10000</f>
        <v>0</v>
      </c>
      <c r="AD22" s="31">
        <f>建玉状況_FX_貼付用!AD22/10000</f>
        <v>0</v>
      </c>
      <c r="AE22" s="29">
        <f>建玉状況_FX_貼付用!AE22/10000</f>
        <v>0</v>
      </c>
      <c r="AF22" s="30">
        <f>建玉状況_FX_貼付用!AF22/10000</f>
        <v>0</v>
      </c>
      <c r="AG22" s="30">
        <f>建玉状況_FX_貼付用!AG22/10000</f>
        <v>0</v>
      </c>
      <c r="AH22" s="31">
        <f>建玉状況_FX_貼付用!AH22/10000</f>
        <v>0</v>
      </c>
      <c r="AI22" s="29">
        <f>建玉状況_FX_貼付用!AI22/10000</f>
        <v>0</v>
      </c>
      <c r="AJ22" s="30">
        <f>建玉状況_FX_貼付用!AJ22/10000</f>
        <v>0</v>
      </c>
      <c r="AK22" s="30">
        <f>建玉状況_FX_貼付用!AK22/10000</f>
        <v>0</v>
      </c>
      <c r="AL22" s="31">
        <f>建玉状況_FX_貼付用!AL22/10000</f>
        <v>0</v>
      </c>
      <c r="AM22" s="29">
        <f>建玉状況_FX_貼付用!AM22/10000</f>
        <v>0</v>
      </c>
      <c r="AN22" s="30">
        <f>建玉状況_FX_貼付用!AN22/10000</f>
        <v>0</v>
      </c>
      <c r="AO22" s="30">
        <f>建玉状況_FX_貼付用!AO22/10000</f>
        <v>0</v>
      </c>
      <c r="AP22" s="31">
        <f>建玉状況_FX_貼付用!AP22/10000</f>
        <v>0</v>
      </c>
      <c r="AQ22" s="29">
        <f>建玉状況_FX_貼付用!AQ22/10000</f>
        <v>0</v>
      </c>
      <c r="AR22" s="30">
        <f>建玉状況_FX_貼付用!AR22/10000</f>
        <v>0</v>
      </c>
      <c r="AS22" s="30">
        <f>建玉状況_FX_貼付用!AS22/10000</f>
        <v>0</v>
      </c>
      <c r="AT22" s="31">
        <f>建玉状況_FX_貼付用!AT22/10000</f>
        <v>0</v>
      </c>
      <c r="AU22" s="29">
        <f>建玉状況_FX_貼付用!AU22/10000</f>
        <v>0</v>
      </c>
      <c r="AV22" s="30">
        <f>建玉状況_FX_貼付用!AV22/10000</f>
        <v>0</v>
      </c>
      <c r="AW22" s="30">
        <f>建玉状況_FX_貼付用!AW22/10000</f>
        <v>0</v>
      </c>
      <c r="AX22" s="31">
        <f>建玉状況_FX_貼付用!AX22/10000</f>
        <v>0</v>
      </c>
      <c r="AY22" s="29">
        <f>建玉状況_FX_貼付用!AY22/10000</f>
        <v>0</v>
      </c>
      <c r="AZ22" s="30">
        <f>建玉状況_FX_貼付用!AZ22/10000</f>
        <v>0</v>
      </c>
      <c r="BA22" s="30">
        <f>建玉状況_FX_貼付用!BA22/10000</f>
        <v>0</v>
      </c>
      <c r="BB22" s="31">
        <f>建玉状況_FX_貼付用!BB22/10000</f>
        <v>0</v>
      </c>
      <c r="BC22" s="29">
        <f>建玉状況_FX_貼付用!BC22/10000</f>
        <v>0</v>
      </c>
      <c r="BD22" s="30">
        <f>建玉状況_FX_貼付用!BD22/10000</f>
        <v>0</v>
      </c>
      <c r="BE22" s="30">
        <f>建玉状況_FX_貼付用!BE22/10000</f>
        <v>0</v>
      </c>
      <c r="BF22" s="31">
        <f>建玉状況_FX_貼付用!BF22/10000</f>
        <v>0</v>
      </c>
      <c r="BG22" s="29">
        <f>建玉状況_FX_貼付用!BG22/10000</f>
        <v>0</v>
      </c>
      <c r="BH22" s="30">
        <f>建玉状況_FX_貼付用!BH22/10000</f>
        <v>0</v>
      </c>
      <c r="BI22" s="30">
        <f>建玉状況_FX_貼付用!BI22/10000</f>
        <v>0</v>
      </c>
      <c r="BJ22" s="31">
        <f>建玉状況_FX_貼付用!BJ22/10000</f>
        <v>0</v>
      </c>
      <c r="BK22" s="29">
        <f>建玉状況_FX_貼付用!BK22/10000</f>
        <v>0</v>
      </c>
      <c r="BL22" s="30">
        <f>建玉状況_FX_貼付用!BL22/10000</f>
        <v>0</v>
      </c>
      <c r="BM22" s="30">
        <f>建玉状況_FX_貼付用!BM22/10000</f>
        <v>0</v>
      </c>
      <c r="BN22" s="31">
        <f>建玉状況_FX_貼付用!BN22/10000</f>
        <v>0</v>
      </c>
      <c r="BO22" s="29">
        <f>建玉状況_FX_貼付用!BO22/10000</f>
        <v>0</v>
      </c>
      <c r="BP22" s="30">
        <f>建玉状況_FX_貼付用!BP22/10000</f>
        <v>0</v>
      </c>
      <c r="BQ22" s="30">
        <f>建玉状況_FX_貼付用!BQ22/10000</f>
        <v>0</v>
      </c>
      <c r="BR22" s="31">
        <f>建玉状況_FX_貼付用!BR22/10000</f>
        <v>0</v>
      </c>
      <c r="BS22" s="29">
        <f>建玉状況_FX_貼付用!BS22/10000</f>
        <v>0</v>
      </c>
      <c r="BT22" s="30">
        <f>建玉状況_FX_貼付用!BT22/10000</f>
        <v>0</v>
      </c>
      <c r="BU22" s="30">
        <f>建玉状況_FX_貼付用!BU22/10000</f>
        <v>0</v>
      </c>
      <c r="BV22" s="31">
        <f>建玉状況_FX_貼付用!BV22/10000</f>
        <v>0</v>
      </c>
      <c r="BW22" s="29">
        <f>建玉状況_FX_貼付用!BW22/10000</f>
        <v>0</v>
      </c>
      <c r="BX22" s="30">
        <f>建玉状況_FX_貼付用!BX22/10000</f>
        <v>0</v>
      </c>
      <c r="BY22" s="30">
        <f>建玉状況_FX_貼付用!BY22/10000</f>
        <v>0</v>
      </c>
      <c r="BZ22" s="31">
        <f>建玉状況_FX_貼付用!BZ22/10000</f>
        <v>0</v>
      </c>
      <c r="CA22" s="29">
        <f>建玉状況_FX_貼付用!CA22/10000</f>
        <v>0</v>
      </c>
      <c r="CB22" s="30">
        <f>建玉状況_FX_貼付用!CB22/10000</f>
        <v>0</v>
      </c>
      <c r="CC22" s="30">
        <f>建玉状況_FX_貼付用!CC22/10000</f>
        <v>0</v>
      </c>
      <c r="CD22" s="31">
        <f>建玉状況_FX_貼付用!CD22/10000</f>
        <v>0</v>
      </c>
      <c r="CE22" s="42">
        <f>建玉状況_FX_貼付用!CE22/10000</f>
        <v>0</v>
      </c>
    </row>
    <row r="23" spans="1:83" ht="19.5" customHeight="1">
      <c r="A23" s="28">
        <f t="shared" si="0"/>
        <v>18</v>
      </c>
      <c r="B23" s="110" t="n">
        <f>'実績表 (Business results)'!B23</f>
        <v>43430.0</v>
      </c>
      <c r="C23" s="29">
        <f>建玉状況_FX_貼付用!C23/10000</f>
        <v>0</v>
      </c>
      <c r="D23" s="30">
        <f>建玉状況_FX_貼付用!D23/10000</f>
        <v>0</v>
      </c>
      <c r="E23" s="30">
        <f>建玉状況_FX_貼付用!E23/10000</f>
        <v>0</v>
      </c>
      <c r="F23" s="31">
        <f>建玉状況_FX_貼付用!F23/10000</f>
        <v>0</v>
      </c>
      <c r="G23" s="29">
        <f>建玉状況_FX_貼付用!G23/10000</f>
        <v>0</v>
      </c>
      <c r="H23" s="30">
        <f>建玉状況_FX_貼付用!H23/10000</f>
        <v>0</v>
      </c>
      <c r="I23" s="30">
        <f>建玉状況_FX_貼付用!I23/10000</f>
        <v>0</v>
      </c>
      <c r="J23" s="31">
        <f>建玉状況_FX_貼付用!J23/10000</f>
        <v>0</v>
      </c>
      <c r="K23" s="29">
        <f>建玉状況_FX_貼付用!K23/10000</f>
        <v>0</v>
      </c>
      <c r="L23" s="30">
        <f>建玉状況_FX_貼付用!L23/10000</f>
        <v>0</v>
      </c>
      <c r="M23" s="30">
        <f>建玉状況_FX_貼付用!M23/10000</f>
        <v>0</v>
      </c>
      <c r="N23" s="31">
        <f>建玉状況_FX_貼付用!N23/10000</f>
        <v>0</v>
      </c>
      <c r="O23" s="29">
        <f>建玉状況_FX_貼付用!O23/10000</f>
        <v>0</v>
      </c>
      <c r="P23" s="30">
        <f>建玉状況_FX_貼付用!P23/10000</f>
        <v>0</v>
      </c>
      <c r="Q23" s="30">
        <f>建玉状況_FX_貼付用!Q23/10000</f>
        <v>0</v>
      </c>
      <c r="R23" s="31">
        <f>建玉状況_FX_貼付用!R23/10000</f>
        <v>0</v>
      </c>
      <c r="S23" s="29">
        <f>建玉状況_FX_貼付用!S23/10000</f>
        <v>0</v>
      </c>
      <c r="T23" s="30">
        <f>建玉状況_FX_貼付用!T23/10000</f>
        <v>0</v>
      </c>
      <c r="U23" s="30">
        <f>建玉状況_FX_貼付用!U23/10000</f>
        <v>0</v>
      </c>
      <c r="V23" s="31">
        <f>建玉状況_FX_貼付用!V23/10000</f>
        <v>0</v>
      </c>
      <c r="W23" s="29">
        <f>建玉状況_FX_貼付用!W23/10000</f>
        <v>0</v>
      </c>
      <c r="X23" s="30">
        <f>建玉状況_FX_貼付用!X23/10000</f>
        <v>0</v>
      </c>
      <c r="Y23" s="30">
        <f>建玉状況_FX_貼付用!Y23/10000</f>
        <v>0</v>
      </c>
      <c r="Z23" s="31">
        <f>建玉状況_FX_貼付用!Z23/10000</f>
        <v>0</v>
      </c>
      <c r="AA23" s="29">
        <f>建玉状況_FX_貼付用!AA23/10000</f>
        <v>0</v>
      </c>
      <c r="AB23" s="30">
        <f>建玉状況_FX_貼付用!AB23/10000</f>
        <v>0</v>
      </c>
      <c r="AC23" s="30">
        <f>建玉状況_FX_貼付用!AC23/10000</f>
        <v>0</v>
      </c>
      <c r="AD23" s="31">
        <f>建玉状況_FX_貼付用!AD23/10000</f>
        <v>0</v>
      </c>
      <c r="AE23" s="29">
        <f>建玉状況_FX_貼付用!AE23/10000</f>
        <v>0</v>
      </c>
      <c r="AF23" s="30">
        <f>建玉状況_FX_貼付用!AF23/10000</f>
        <v>0</v>
      </c>
      <c r="AG23" s="30">
        <f>建玉状況_FX_貼付用!AG23/10000</f>
        <v>0</v>
      </c>
      <c r="AH23" s="31">
        <f>建玉状況_FX_貼付用!AH23/10000</f>
        <v>0</v>
      </c>
      <c r="AI23" s="29">
        <f>建玉状況_FX_貼付用!AI23/10000</f>
        <v>0</v>
      </c>
      <c r="AJ23" s="30">
        <f>建玉状況_FX_貼付用!AJ23/10000</f>
        <v>0</v>
      </c>
      <c r="AK23" s="30">
        <f>建玉状況_FX_貼付用!AK23/10000</f>
        <v>0</v>
      </c>
      <c r="AL23" s="31">
        <f>建玉状況_FX_貼付用!AL23/10000</f>
        <v>0</v>
      </c>
      <c r="AM23" s="29">
        <f>建玉状況_FX_貼付用!AM23/10000</f>
        <v>0</v>
      </c>
      <c r="AN23" s="30">
        <f>建玉状況_FX_貼付用!AN23/10000</f>
        <v>0</v>
      </c>
      <c r="AO23" s="30">
        <f>建玉状況_FX_貼付用!AO23/10000</f>
        <v>0</v>
      </c>
      <c r="AP23" s="31">
        <f>建玉状況_FX_貼付用!AP23/10000</f>
        <v>0</v>
      </c>
      <c r="AQ23" s="29">
        <f>建玉状況_FX_貼付用!AQ23/10000</f>
        <v>0</v>
      </c>
      <c r="AR23" s="30">
        <f>建玉状況_FX_貼付用!AR23/10000</f>
        <v>0</v>
      </c>
      <c r="AS23" s="30">
        <f>建玉状況_FX_貼付用!AS23/10000</f>
        <v>0</v>
      </c>
      <c r="AT23" s="31">
        <f>建玉状況_FX_貼付用!AT23/10000</f>
        <v>0</v>
      </c>
      <c r="AU23" s="29">
        <f>建玉状況_FX_貼付用!AU23/10000</f>
        <v>0</v>
      </c>
      <c r="AV23" s="30">
        <f>建玉状況_FX_貼付用!AV23/10000</f>
        <v>0</v>
      </c>
      <c r="AW23" s="30">
        <f>建玉状況_FX_貼付用!AW23/10000</f>
        <v>0</v>
      </c>
      <c r="AX23" s="31">
        <f>建玉状況_FX_貼付用!AX23/10000</f>
        <v>0</v>
      </c>
      <c r="AY23" s="29">
        <f>建玉状況_FX_貼付用!AY23/10000</f>
        <v>0</v>
      </c>
      <c r="AZ23" s="30">
        <f>建玉状況_FX_貼付用!AZ23/10000</f>
        <v>0</v>
      </c>
      <c r="BA23" s="30">
        <f>建玉状況_FX_貼付用!BA23/10000</f>
        <v>0</v>
      </c>
      <c r="BB23" s="31">
        <f>建玉状況_FX_貼付用!BB23/10000</f>
        <v>0</v>
      </c>
      <c r="BC23" s="29">
        <f>建玉状況_FX_貼付用!BC23/10000</f>
        <v>0</v>
      </c>
      <c r="BD23" s="30">
        <f>建玉状況_FX_貼付用!BD23/10000</f>
        <v>0</v>
      </c>
      <c r="BE23" s="30">
        <f>建玉状況_FX_貼付用!BE23/10000</f>
        <v>0</v>
      </c>
      <c r="BF23" s="31">
        <f>建玉状況_FX_貼付用!BF23/10000</f>
        <v>0</v>
      </c>
      <c r="BG23" s="29">
        <f>建玉状況_FX_貼付用!BG23/10000</f>
        <v>0</v>
      </c>
      <c r="BH23" s="30">
        <f>建玉状況_FX_貼付用!BH23/10000</f>
        <v>0</v>
      </c>
      <c r="BI23" s="30">
        <f>建玉状況_FX_貼付用!BI23/10000</f>
        <v>0</v>
      </c>
      <c r="BJ23" s="31">
        <f>建玉状況_FX_貼付用!BJ23/10000</f>
        <v>0</v>
      </c>
      <c r="BK23" s="29">
        <f>建玉状況_FX_貼付用!BK23/10000</f>
        <v>0</v>
      </c>
      <c r="BL23" s="30">
        <f>建玉状況_FX_貼付用!BL23/10000</f>
        <v>0</v>
      </c>
      <c r="BM23" s="30">
        <f>建玉状況_FX_貼付用!BM23/10000</f>
        <v>0</v>
      </c>
      <c r="BN23" s="31">
        <f>建玉状況_FX_貼付用!BN23/10000</f>
        <v>0</v>
      </c>
      <c r="BO23" s="29">
        <f>建玉状況_FX_貼付用!BO23/10000</f>
        <v>0</v>
      </c>
      <c r="BP23" s="30">
        <f>建玉状況_FX_貼付用!BP23/10000</f>
        <v>0</v>
      </c>
      <c r="BQ23" s="30">
        <f>建玉状況_FX_貼付用!BQ23/10000</f>
        <v>0</v>
      </c>
      <c r="BR23" s="31">
        <f>建玉状況_FX_貼付用!BR23/10000</f>
        <v>0</v>
      </c>
      <c r="BS23" s="29">
        <f>建玉状況_FX_貼付用!BS23/10000</f>
        <v>0</v>
      </c>
      <c r="BT23" s="30">
        <f>建玉状況_FX_貼付用!BT23/10000</f>
        <v>0</v>
      </c>
      <c r="BU23" s="30">
        <f>建玉状況_FX_貼付用!BU23/10000</f>
        <v>0</v>
      </c>
      <c r="BV23" s="31">
        <f>建玉状況_FX_貼付用!BV23/10000</f>
        <v>0</v>
      </c>
      <c r="BW23" s="29">
        <f>建玉状況_FX_貼付用!BW23/10000</f>
        <v>0</v>
      </c>
      <c r="BX23" s="30">
        <f>建玉状況_FX_貼付用!BX23/10000</f>
        <v>0</v>
      </c>
      <c r="BY23" s="30">
        <f>建玉状況_FX_貼付用!BY23/10000</f>
        <v>0</v>
      </c>
      <c r="BZ23" s="31">
        <f>建玉状況_FX_貼付用!BZ23/10000</f>
        <v>0</v>
      </c>
      <c r="CA23" s="29">
        <f>建玉状況_FX_貼付用!CA23/10000</f>
        <v>0</v>
      </c>
      <c r="CB23" s="30">
        <f>建玉状況_FX_貼付用!CB23/10000</f>
        <v>0</v>
      </c>
      <c r="CC23" s="30">
        <f>建玉状況_FX_貼付用!CC23/10000</f>
        <v>0</v>
      </c>
      <c r="CD23" s="31">
        <f>建玉状況_FX_貼付用!CD23/10000</f>
        <v>0</v>
      </c>
      <c r="CE23" s="42">
        <f>建玉状況_FX_貼付用!CE23/10000</f>
        <v>0</v>
      </c>
    </row>
    <row r="24" spans="1:83" ht="19.5" customHeight="1">
      <c r="A24" s="28">
        <f t="shared" si="0"/>
        <v>19</v>
      </c>
      <c r="B24" s="110" t="n">
        <f>'実績表 (Business results)'!B24</f>
        <v>43431.0</v>
      </c>
      <c r="C24" s="29">
        <f>建玉状況_FX_貼付用!C24/10000</f>
        <v>0</v>
      </c>
      <c r="D24" s="30">
        <f>建玉状況_FX_貼付用!D24/10000</f>
        <v>0</v>
      </c>
      <c r="E24" s="30">
        <f>建玉状況_FX_貼付用!E24/10000</f>
        <v>0</v>
      </c>
      <c r="F24" s="31">
        <f>建玉状況_FX_貼付用!F24/10000</f>
        <v>0</v>
      </c>
      <c r="G24" s="29">
        <f>建玉状況_FX_貼付用!G24/10000</f>
        <v>0</v>
      </c>
      <c r="H24" s="30">
        <f>建玉状況_FX_貼付用!H24/10000</f>
        <v>0</v>
      </c>
      <c r="I24" s="30">
        <f>建玉状況_FX_貼付用!I24/10000</f>
        <v>0</v>
      </c>
      <c r="J24" s="31">
        <f>建玉状況_FX_貼付用!J24/10000</f>
        <v>0</v>
      </c>
      <c r="K24" s="29">
        <f>建玉状況_FX_貼付用!K24/10000</f>
        <v>0</v>
      </c>
      <c r="L24" s="30">
        <f>建玉状況_FX_貼付用!L24/10000</f>
        <v>0</v>
      </c>
      <c r="M24" s="30">
        <f>建玉状況_FX_貼付用!M24/10000</f>
        <v>0</v>
      </c>
      <c r="N24" s="31">
        <f>建玉状況_FX_貼付用!N24/10000</f>
        <v>0</v>
      </c>
      <c r="O24" s="29">
        <f>建玉状況_FX_貼付用!O24/10000</f>
        <v>0</v>
      </c>
      <c r="P24" s="30">
        <f>建玉状況_FX_貼付用!P24/10000</f>
        <v>0</v>
      </c>
      <c r="Q24" s="30">
        <f>建玉状況_FX_貼付用!Q24/10000</f>
        <v>0</v>
      </c>
      <c r="R24" s="31">
        <f>建玉状況_FX_貼付用!R24/10000</f>
        <v>0</v>
      </c>
      <c r="S24" s="29">
        <f>建玉状況_FX_貼付用!S24/10000</f>
        <v>0</v>
      </c>
      <c r="T24" s="30">
        <f>建玉状況_FX_貼付用!T24/10000</f>
        <v>0</v>
      </c>
      <c r="U24" s="30">
        <f>建玉状況_FX_貼付用!U24/10000</f>
        <v>0</v>
      </c>
      <c r="V24" s="31">
        <f>建玉状況_FX_貼付用!V24/10000</f>
        <v>0</v>
      </c>
      <c r="W24" s="29">
        <f>建玉状況_FX_貼付用!W24/10000</f>
        <v>0</v>
      </c>
      <c r="X24" s="30">
        <f>建玉状況_FX_貼付用!X24/10000</f>
        <v>0</v>
      </c>
      <c r="Y24" s="30">
        <f>建玉状況_FX_貼付用!Y24/10000</f>
        <v>0</v>
      </c>
      <c r="Z24" s="31">
        <f>建玉状況_FX_貼付用!Z24/10000</f>
        <v>0</v>
      </c>
      <c r="AA24" s="29">
        <f>建玉状況_FX_貼付用!AA24/10000</f>
        <v>0</v>
      </c>
      <c r="AB24" s="30">
        <f>建玉状況_FX_貼付用!AB24/10000</f>
        <v>0</v>
      </c>
      <c r="AC24" s="30">
        <f>建玉状況_FX_貼付用!AC24/10000</f>
        <v>0</v>
      </c>
      <c r="AD24" s="31">
        <f>建玉状況_FX_貼付用!AD24/10000</f>
        <v>0</v>
      </c>
      <c r="AE24" s="29">
        <f>建玉状況_FX_貼付用!AE24/10000</f>
        <v>0</v>
      </c>
      <c r="AF24" s="30">
        <f>建玉状況_FX_貼付用!AF24/10000</f>
        <v>0</v>
      </c>
      <c r="AG24" s="30">
        <f>建玉状況_FX_貼付用!AG24/10000</f>
        <v>0</v>
      </c>
      <c r="AH24" s="31">
        <f>建玉状況_FX_貼付用!AH24/10000</f>
        <v>0</v>
      </c>
      <c r="AI24" s="29">
        <f>建玉状況_FX_貼付用!AI24/10000</f>
        <v>0</v>
      </c>
      <c r="AJ24" s="30">
        <f>建玉状況_FX_貼付用!AJ24/10000</f>
        <v>0</v>
      </c>
      <c r="AK24" s="30">
        <f>建玉状況_FX_貼付用!AK24/10000</f>
        <v>0</v>
      </c>
      <c r="AL24" s="31">
        <f>建玉状況_FX_貼付用!AL24/10000</f>
        <v>0</v>
      </c>
      <c r="AM24" s="29">
        <f>建玉状況_FX_貼付用!AM24/10000</f>
        <v>0</v>
      </c>
      <c r="AN24" s="30">
        <f>建玉状況_FX_貼付用!AN24/10000</f>
        <v>0</v>
      </c>
      <c r="AO24" s="30">
        <f>建玉状況_FX_貼付用!AO24/10000</f>
        <v>0</v>
      </c>
      <c r="AP24" s="31">
        <f>建玉状況_FX_貼付用!AP24/10000</f>
        <v>0</v>
      </c>
      <c r="AQ24" s="29">
        <f>建玉状況_FX_貼付用!AQ24/10000</f>
        <v>0</v>
      </c>
      <c r="AR24" s="30">
        <f>建玉状況_FX_貼付用!AR24/10000</f>
        <v>0</v>
      </c>
      <c r="AS24" s="30">
        <f>建玉状況_FX_貼付用!AS24/10000</f>
        <v>0</v>
      </c>
      <c r="AT24" s="31">
        <f>建玉状況_FX_貼付用!AT24/10000</f>
        <v>0</v>
      </c>
      <c r="AU24" s="29">
        <f>建玉状況_FX_貼付用!AU24/10000</f>
        <v>0</v>
      </c>
      <c r="AV24" s="30">
        <f>建玉状況_FX_貼付用!AV24/10000</f>
        <v>0</v>
      </c>
      <c r="AW24" s="30">
        <f>建玉状況_FX_貼付用!AW24/10000</f>
        <v>0</v>
      </c>
      <c r="AX24" s="31">
        <f>建玉状況_FX_貼付用!AX24/10000</f>
        <v>0</v>
      </c>
      <c r="AY24" s="29">
        <f>建玉状況_FX_貼付用!AY24/10000</f>
        <v>0</v>
      </c>
      <c r="AZ24" s="30">
        <f>建玉状況_FX_貼付用!AZ24/10000</f>
        <v>0</v>
      </c>
      <c r="BA24" s="30">
        <f>建玉状況_FX_貼付用!BA24/10000</f>
        <v>0</v>
      </c>
      <c r="BB24" s="31">
        <f>建玉状況_FX_貼付用!BB24/10000</f>
        <v>0</v>
      </c>
      <c r="BC24" s="29">
        <f>建玉状況_FX_貼付用!BC24/10000</f>
        <v>0</v>
      </c>
      <c r="BD24" s="30">
        <f>建玉状況_FX_貼付用!BD24/10000</f>
        <v>0</v>
      </c>
      <c r="BE24" s="30">
        <f>建玉状況_FX_貼付用!BE24/10000</f>
        <v>0</v>
      </c>
      <c r="BF24" s="31">
        <f>建玉状況_FX_貼付用!BF24/10000</f>
        <v>0</v>
      </c>
      <c r="BG24" s="29">
        <f>建玉状況_FX_貼付用!BG24/10000</f>
        <v>0</v>
      </c>
      <c r="BH24" s="30">
        <f>建玉状況_FX_貼付用!BH24/10000</f>
        <v>0</v>
      </c>
      <c r="BI24" s="30">
        <f>建玉状況_FX_貼付用!BI24/10000</f>
        <v>0</v>
      </c>
      <c r="BJ24" s="31">
        <f>建玉状況_FX_貼付用!BJ24/10000</f>
        <v>0</v>
      </c>
      <c r="BK24" s="29">
        <f>建玉状況_FX_貼付用!BK24/10000</f>
        <v>0</v>
      </c>
      <c r="BL24" s="30">
        <f>建玉状況_FX_貼付用!BL24/10000</f>
        <v>0</v>
      </c>
      <c r="BM24" s="30">
        <f>建玉状況_FX_貼付用!BM24/10000</f>
        <v>0</v>
      </c>
      <c r="BN24" s="31">
        <f>建玉状況_FX_貼付用!BN24/10000</f>
        <v>0</v>
      </c>
      <c r="BO24" s="29">
        <f>建玉状況_FX_貼付用!BO24/10000</f>
        <v>0</v>
      </c>
      <c r="BP24" s="30">
        <f>建玉状況_FX_貼付用!BP24/10000</f>
        <v>0</v>
      </c>
      <c r="BQ24" s="30">
        <f>建玉状況_FX_貼付用!BQ24/10000</f>
        <v>0</v>
      </c>
      <c r="BR24" s="31">
        <f>建玉状況_FX_貼付用!BR24/10000</f>
        <v>0</v>
      </c>
      <c r="BS24" s="29">
        <f>建玉状況_FX_貼付用!BS24/10000</f>
        <v>0</v>
      </c>
      <c r="BT24" s="30">
        <f>建玉状況_FX_貼付用!BT24/10000</f>
        <v>0</v>
      </c>
      <c r="BU24" s="30">
        <f>建玉状況_FX_貼付用!BU24/10000</f>
        <v>0</v>
      </c>
      <c r="BV24" s="31">
        <f>建玉状況_FX_貼付用!BV24/10000</f>
        <v>0</v>
      </c>
      <c r="BW24" s="29">
        <f>建玉状況_FX_貼付用!BW24/10000</f>
        <v>0</v>
      </c>
      <c r="BX24" s="30">
        <f>建玉状況_FX_貼付用!BX24/10000</f>
        <v>0</v>
      </c>
      <c r="BY24" s="30">
        <f>建玉状況_FX_貼付用!BY24/10000</f>
        <v>0</v>
      </c>
      <c r="BZ24" s="31">
        <f>建玉状況_FX_貼付用!BZ24/10000</f>
        <v>0</v>
      </c>
      <c r="CA24" s="29">
        <f>建玉状況_FX_貼付用!CA24/10000</f>
        <v>0</v>
      </c>
      <c r="CB24" s="30">
        <f>建玉状況_FX_貼付用!CB24/10000</f>
        <v>0</v>
      </c>
      <c r="CC24" s="30">
        <f>建玉状況_FX_貼付用!CC24/10000</f>
        <v>0</v>
      </c>
      <c r="CD24" s="31">
        <f>建玉状況_FX_貼付用!CD24/10000</f>
        <v>0</v>
      </c>
      <c r="CE24" s="42">
        <f>建玉状況_FX_貼付用!CE24/10000</f>
        <v>0</v>
      </c>
    </row>
    <row r="25" spans="1:83" ht="19.5" customHeight="1">
      <c r="A25" s="28">
        <f t="shared" si="0"/>
        <v>20</v>
      </c>
      <c r="B25" s="110" t="n">
        <f>'実績表 (Business results)'!B25</f>
        <v>43432.0</v>
      </c>
      <c r="C25" s="29">
        <f>建玉状況_FX_貼付用!C25/10000</f>
        <v>0</v>
      </c>
      <c r="D25" s="30">
        <f>建玉状況_FX_貼付用!D25/10000</f>
        <v>0</v>
      </c>
      <c r="E25" s="30">
        <f>建玉状況_FX_貼付用!E25/10000</f>
        <v>0</v>
      </c>
      <c r="F25" s="31">
        <f>建玉状況_FX_貼付用!F25/10000</f>
        <v>0</v>
      </c>
      <c r="G25" s="29">
        <f>建玉状況_FX_貼付用!G25/10000</f>
        <v>0</v>
      </c>
      <c r="H25" s="30">
        <f>建玉状況_FX_貼付用!H25/10000</f>
        <v>0</v>
      </c>
      <c r="I25" s="30">
        <f>建玉状況_FX_貼付用!I25/10000</f>
        <v>0</v>
      </c>
      <c r="J25" s="31">
        <f>建玉状況_FX_貼付用!J25/10000</f>
        <v>0</v>
      </c>
      <c r="K25" s="29">
        <f>建玉状況_FX_貼付用!K25/10000</f>
        <v>0</v>
      </c>
      <c r="L25" s="30">
        <f>建玉状況_FX_貼付用!L25/10000</f>
        <v>0</v>
      </c>
      <c r="M25" s="30">
        <f>建玉状況_FX_貼付用!M25/10000</f>
        <v>0</v>
      </c>
      <c r="N25" s="31">
        <f>建玉状況_FX_貼付用!N25/10000</f>
        <v>0</v>
      </c>
      <c r="O25" s="29">
        <f>建玉状況_FX_貼付用!O25/10000</f>
        <v>0</v>
      </c>
      <c r="P25" s="30">
        <f>建玉状況_FX_貼付用!P25/10000</f>
        <v>0</v>
      </c>
      <c r="Q25" s="30">
        <f>建玉状況_FX_貼付用!Q25/10000</f>
        <v>0</v>
      </c>
      <c r="R25" s="31">
        <f>建玉状況_FX_貼付用!R25/10000</f>
        <v>0</v>
      </c>
      <c r="S25" s="29">
        <f>建玉状況_FX_貼付用!S25/10000</f>
        <v>0</v>
      </c>
      <c r="T25" s="30">
        <f>建玉状況_FX_貼付用!T25/10000</f>
        <v>0</v>
      </c>
      <c r="U25" s="30">
        <f>建玉状況_FX_貼付用!U25/10000</f>
        <v>0</v>
      </c>
      <c r="V25" s="31">
        <f>建玉状況_FX_貼付用!V25/10000</f>
        <v>0</v>
      </c>
      <c r="W25" s="29">
        <f>建玉状況_FX_貼付用!W25/10000</f>
        <v>0</v>
      </c>
      <c r="X25" s="30">
        <f>建玉状況_FX_貼付用!X25/10000</f>
        <v>0</v>
      </c>
      <c r="Y25" s="30">
        <f>建玉状況_FX_貼付用!Y25/10000</f>
        <v>0</v>
      </c>
      <c r="Z25" s="31">
        <f>建玉状況_FX_貼付用!Z25/10000</f>
        <v>0</v>
      </c>
      <c r="AA25" s="29">
        <f>建玉状況_FX_貼付用!AA25/10000</f>
        <v>0</v>
      </c>
      <c r="AB25" s="30">
        <f>建玉状況_FX_貼付用!AB25/10000</f>
        <v>0</v>
      </c>
      <c r="AC25" s="30">
        <f>建玉状況_FX_貼付用!AC25/10000</f>
        <v>0</v>
      </c>
      <c r="AD25" s="31">
        <f>建玉状況_FX_貼付用!AD25/10000</f>
        <v>0</v>
      </c>
      <c r="AE25" s="29">
        <f>建玉状況_FX_貼付用!AE25/10000</f>
        <v>0</v>
      </c>
      <c r="AF25" s="30">
        <f>建玉状況_FX_貼付用!AF25/10000</f>
        <v>0</v>
      </c>
      <c r="AG25" s="30">
        <f>建玉状況_FX_貼付用!AG25/10000</f>
        <v>0</v>
      </c>
      <c r="AH25" s="31">
        <f>建玉状況_FX_貼付用!AH25/10000</f>
        <v>0</v>
      </c>
      <c r="AI25" s="29">
        <f>建玉状況_FX_貼付用!AI25/10000</f>
        <v>0</v>
      </c>
      <c r="AJ25" s="30">
        <f>建玉状況_FX_貼付用!AJ25/10000</f>
        <v>0</v>
      </c>
      <c r="AK25" s="30">
        <f>建玉状況_FX_貼付用!AK25/10000</f>
        <v>0</v>
      </c>
      <c r="AL25" s="31">
        <f>建玉状況_FX_貼付用!AL25/10000</f>
        <v>0</v>
      </c>
      <c r="AM25" s="29">
        <f>建玉状況_FX_貼付用!AM25/10000</f>
        <v>0</v>
      </c>
      <c r="AN25" s="30">
        <f>建玉状況_FX_貼付用!AN25/10000</f>
        <v>0</v>
      </c>
      <c r="AO25" s="30">
        <f>建玉状況_FX_貼付用!AO25/10000</f>
        <v>0</v>
      </c>
      <c r="AP25" s="31">
        <f>建玉状況_FX_貼付用!AP25/10000</f>
        <v>0</v>
      </c>
      <c r="AQ25" s="29">
        <f>建玉状況_FX_貼付用!AQ25/10000</f>
        <v>0</v>
      </c>
      <c r="AR25" s="30">
        <f>建玉状況_FX_貼付用!AR25/10000</f>
        <v>0</v>
      </c>
      <c r="AS25" s="30">
        <f>建玉状況_FX_貼付用!AS25/10000</f>
        <v>0</v>
      </c>
      <c r="AT25" s="31">
        <f>建玉状況_FX_貼付用!AT25/10000</f>
        <v>0</v>
      </c>
      <c r="AU25" s="29">
        <f>建玉状況_FX_貼付用!AU25/10000</f>
        <v>0</v>
      </c>
      <c r="AV25" s="30">
        <f>建玉状況_FX_貼付用!AV25/10000</f>
        <v>0</v>
      </c>
      <c r="AW25" s="30">
        <f>建玉状況_FX_貼付用!AW25/10000</f>
        <v>0</v>
      </c>
      <c r="AX25" s="31">
        <f>建玉状況_FX_貼付用!AX25/10000</f>
        <v>0</v>
      </c>
      <c r="AY25" s="29">
        <f>建玉状況_FX_貼付用!AY25/10000</f>
        <v>0</v>
      </c>
      <c r="AZ25" s="30">
        <f>建玉状況_FX_貼付用!AZ25/10000</f>
        <v>0</v>
      </c>
      <c r="BA25" s="30">
        <f>建玉状況_FX_貼付用!BA25/10000</f>
        <v>0</v>
      </c>
      <c r="BB25" s="31">
        <f>建玉状況_FX_貼付用!BB25/10000</f>
        <v>0</v>
      </c>
      <c r="BC25" s="29">
        <f>建玉状況_FX_貼付用!BC25/10000</f>
        <v>0</v>
      </c>
      <c r="BD25" s="30">
        <f>建玉状況_FX_貼付用!BD25/10000</f>
        <v>0</v>
      </c>
      <c r="BE25" s="30">
        <f>建玉状況_FX_貼付用!BE25/10000</f>
        <v>0</v>
      </c>
      <c r="BF25" s="31">
        <f>建玉状況_FX_貼付用!BF25/10000</f>
        <v>0</v>
      </c>
      <c r="BG25" s="29">
        <f>建玉状況_FX_貼付用!BG25/10000</f>
        <v>0</v>
      </c>
      <c r="BH25" s="30">
        <f>建玉状況_FX_貼付用!BH25/10000</f>
        <v>0</v>
      </c>
      <c r="BI25" s="30">
        <f>建玉状況_FX_貼付用!BI25/10000</f>
        <v>0</v>
      </c>
      <c r="BJ25" s="31">
        <f>建玉状況_FX_貼付用!BJ25/10000</f>
        <v>0</v>
      </c>
      <c r="BK25" s="29">
        <f>建玉状況_FX_貼付用!BK25/10000</f>
        <v>0</v>
      </c>
      <c r="BL25" s="30">
        <f>建玉状況_FX_貼付用!BL25/10000</f>
        <v>0</v>
      </c>
      <c r="BM25" s="30">
        <f>建玉状況_FX_貼付用!BM25/10000</f>
        <v>0</v>
      </c>
      <c r="BN25" s="31">
        <f>建玉状況_FX_貼付用!BN25/10000</f>
        <v>0</v>
      </c>
      <c r="BO25" s="29">
        <f>建玉状況_FX_貼付用!BO25/10000</f>
        <v>0</v>
      </c>
      <c r="BP25" s="30">
        <f>建玉状況_FX_貼付用!BP25/10000</f>
        <v>0</v>
      </c>
      <c r="BQ25" s="30">
        <f>建玉状況_FX_貼付用!BQ25/10000</f>
        <v>0</v>
      </c>
      <c r="BR25" s="31">
        <f>建玉状況_FX_貼付用!BR25/10000</f>
        <v>0</v>
      </c>
      <c r="BS25" s="29">
        <f>建玉状況_FX_貼付用!BS25/10000</f>
        <v>0</v>
      </c>
      <c r="BT25" s="30">
        <f>建玉状況_FX_貼付用!BT25/10000</f>
        <v>0</v>
      </c>
      <c r="BU25" s="30">
        <f>建玉状況_FX_貼付用!BU25/10000</f>
        <v>0</v>
      </c>
      <c r="BV25" s="31">
        <f>建玉状況_FX_貼付用!BV25/10000</f>
        <v>0</v>
      </c>
      <c r="BW25" s="29">
        <f>建玉状況_FX_貼付用!BW25/10000</f>
        <v>0</v>
      </c>
      <c r="BX25" s="30">
        <f>建玉状況_FX_貼付用!BX25/10000</f>
        <v>0</v>
      </c>
      <c r="BY25" s="30">
        <f>建玉状況_FX_貼付用!BY25/10000</f>
        <v>0</v>
      </c>
      <c r="BZ25" s="31">
        <f>建玉状況_FX_貼付用!BZ25/10000</f>
        <v>0</v>
      </c>
      <c r="CA25" s="29">
        <f>建玉状況_FX_貼付用!CA25/10000</f>
        <v>0</v>
      </c>
      <c r="CB25" s="30">
        <f>建玉状況_FX_貼付用!CB25/10000</f>
        <v>0</v>
      </c>
      <c r="CC25" s="30">
        <f>建玉状況_FX_貼付用!CC25/10000</f>
        <v>0</v>
      </c>
      <c r="CD25" s="31">
        <f>建玉状況_FX_貼付用!CD25/10000</f>
        <v>0</v>
      </c>
      <c r="CE25" s="42">
        <f>建玉状況_FX_貼付用!CE25/10000</f>
        <v>0</v>
      </c>
    </row>
    <row r="26" spans="1:83" ht="19.5" customHeight="1">
      <c r="A26" s="28">
        <f t="shared" si="0"/>
        <v>21</v>
      </c>
      <c r="B26" s="110" t="n">
        <f>'実績表 (Business results)'!B26</f>
        <v>43433.0</v>
      </c>
      <c r="C26" s="29">
        <f>建玉状況_FX_貼付用!C26/10000</f>
        <v>0</v>
      </c>
      <c r="D26" s="30">
        <f>建玉状況_FX_貼付用!D26/10000</f>
        <v>0</v>
      </c>
      <c r="E26" s="30">
        <f>建玉状況_FX_貼付用!E26/10000</f>
        <v>0</v>
      </c>
      <c r="F26" s="31">
        <f>建玉状況_FX_貼付用!F26/10000</f>
        <v>0</v>
      </c>
      <c r="G26" s="29">
        <f>建玉状況_FX_貼付用!G26/10000</f>
        <v>0</v>
      </c>
      <c r="H26" s="30">
        <f>建玉状況_FX_貼付用!H26/10000</f>
        <v>0</v>
      </c>
      <c r="I26" s="30">
        <f>建玉状況_FX_貼付用!I26/10000</f>
        <v>0</v>
      </c>
      <c r="J26" s="31">
        <f>建玉状況_FX_貼付用!J26/10000</f>
        <v>0</v>
      </c>
      <c r="K26" s="29">
        <f>建玉状況_FX_貼付用!K26/10000</f>
        <v>0</v>
      </c>
      <c r="L26" s="30">
        <f>建玉状況_FX_貼付用!L26/10000</f>
        <v>0</v>
      </c>
      <c r="M26" s="30">
        <f>建玉状況_FX_貼付用!M26/10000</f>
        <v>0</v>
      </c>
      <c r="N26" s="31">
        <f>建玉状況_FX_貼付用!N26/10000</f>
        <v>0</v>
      </c>
      <c r="O26" s="29">
        <f>建玉状況_FX_貼付用!O26/10000</f>
        <v>0</v>
      </c>
      <c r="P26" s="30">
        <f>建玉状況_FX_貼付用!P26/10000</f>
        <v>0</v>
      </c>
      <c r="Q26" s="30">
        <f>建玉状況_FX_貼付用!Q26/10000</f>
        <v>0</v>
      </c>
      <c r="R26" s="31">
        <f>建玉状況_FX_貼付用!R26/10000</f>
        <v>0</v>
      </c>
      <c r="S26" s="29">
        <f>建玉状況_FX_貼付用!S26/10000</f>
        <v>0</v>
      </c>
      <c r="T26" s="30">
        <f>建玉状況_FX_貼付用!T26/10000</f>
        <v>0</v>
      </c>
      <c r="U26" s="30">
        <f>建玉状況_FX_貼付用!U26/10000</f>
        <v>0</v>
      </c>
      <c r="V26" s="31">
        <f>建玉状況_FX_貼付用!V26/10000</f>
        <v>0</v>
      </c>
      <c r="W26" s="29">
        <f>建玉状況_FX_貼付用!W26/10000</f>
        <v>0</v>
      </c>
      <c r="X26" s="30">
        <f>建玉状況_FX_貼付用!X26/10000</f>
        <v>0</v>
      </c>
      <c r="Y26" s="30">
        <f>建玉状況_FX_貼付用!Y26/10000</f>
        <v>0</v>
      </c>
      <c r="Z26" s="31">
        <f>建玉状況_FX_貼付用!Z26/10000</f>
        <v>0</v>
      </c>
      <c r="AA26" s="29">
        <f>建玉状況_FX_貼付用!AA26/10000</f>
        <v>0</v>
      </c>
      <c r="AB26" s="30">
        <f>建玉状況_FX_貼付用!AB26/10000</f>
        <v>0</v>
      </c>
      <c r="AC26" s="30">
        <f>建玉状況_FX_貼付用!AC26/10000</f>
        <v>0</v>
      </c>
      <c r="AD26" s="31">
        <f>建玉状況_FX_貼付用!AD26/10000</f>
        <v>0</v>
      </c>
      <c r="AE26" s="29">
        <f>建玉状況_FX_貼付用!AE26/10000</f>
        <v>0</v>
      </c>
      <c r="AF26" s="30">
        <f>建玉状況_FX_貼付用!AF26/10000</f>
        <v>0</v>
      </c>
      <c r="AG26" s="30">
        <f>建玉状況_FX_貼付用!AG26/10000</f>
        <v>0</v>
      </c>
      <c r="AH26" s="31">
        <f>建玉状況_FX_貼付用!AH26/10000</f>
        <v>0</v>
      </c>
      <c r="AI26" s="29">
        <f>建玉状況_FX_貼付用!AI26/10000</f>
        <v>0</v>
      </c>
      <c r="AJ26" s="30">
        <f>建玉状況_FX_貼付用!AJ26/10000</f>
        <v>0</v>
      </c>
      <c r="AK26" s="30">
        <f>建玉状況_FX_貼付用!AK26/10000</f>
        <v>0</v>
      </c>
      <c r="AL26" s="31">
        <f>建玉状況_FX_貼付用!AL26/10000</f>
        <v>0</v>
      </c>
      <c r="AM26" s="29">
        <f>建玉状況_FX_貼付用!AM26/10000</f>
        <v>0</v>
      </c>
      <c r="AN26" s="30">
        <f>建玉状況_FX_貼付用!AN26/10000</f>
        <v>0</v>
      </c>
      <c r="AO26" s="30">
        <f>建玉状況_FX_貼付用!AO26/10000</f>
        <v>0</v>
      </c>
      <c r="AP26" s="31">
        <f>建玉状況_FX_貼付用!AP26/10000</f>
        <v>0</v>
      </c>
      <c r="AQ26" s="29">
        <f>建玉状況_FX_貼付用!AQ26/10000</f>
        <v>0</v>
      </c>
      <c r="AR26" s="30">
        <f>建玉状況_FX_貼付用!AR26/10000</f>
        <v>0</v>
      </c>
      <c r="AS26" s="30">
        <f>建玉状況_FX_貼付用!AS26/10000</f>
        <v>0</v>
      </c>
      <c r="AT26" s="31">
        <f>建玉状況_FX_貼付用!AT26/10000</f>
        <v>0</v>
      </c>
      <c r="AU26" s="29">
        <f>建玉状況_FX_貼付用!AU26/10000</f>
        <v>0</v>
      </c>
      <c r="AV26" s="30">
        <f>建玉状況_FX_貼付用!AV26/10000</f>
        <v>0</v>
      </c>
      <c r="AW26" s="30">
        <f>建玉状況_FX_貼付用!AW26/10000</f>
        <v>0</v>
      </c>
      <c r="AX26" s="31">
        <f>建玉状況_FX_貼付用!AX26/10000</f>
        <v>0</v>
      </c>
      <c r="AY26" s="29">
        <f>建玉状況_FX_貼付用!AY26/10000</f>
        <v>0</v>
      </c>
      <c r="AZ26" s="30">
        <f>建玉状況_FX_貼付用!AZ26/10000</f>
        <v>0</v>
      </c>
      <c r="BA26" s="30">
        <f>建玉状況_FX_貼付用!BA26/10000</f>
        <v>0</v>
      </c>
      <c r="BB26" s="31">
        <f>建玉状況_FX_貼付用!BB26/10000</f>
        <v>0</v>
      </c>
      <c r="BC26" s="29">
        <f>建玉状況_FX_貼付用!BC26/10000</f>
        <v>0</v>
      </c>
      <c r="BD26" s="30">
        <f>建玉状況_FX_貼付用!BD26/10000</f>
        <v>0</v>
      </c>
      <c r="BE26" s="30">
        <f>建玉状況_FX_貼付用!BE26/10000</f>
        <v>0</v>
      </c>
      <c r="BF26" s="31">
        <f>建玉状況_FX_貼付用!BF26/10000</f>
        <v>0</v>
      </c>
      <c r="BG26" s="29">
        <f>建玉状況_FX_貼付用!BG26/10000</f>
        <v>0</v>
      </c>
      <c r="BH26" s="30">
        <f>建玉状況_FX_貼付用!BH26/10000</f>
        <v>0</v>
      </c>
      <c r="BI26" s="30">
        <f>建玉状況_FX_貼付用!BI26/10000</f>
        <v>0</v>
      </c>
      <c r="BJ26" s="31">
        <f>建玉状況_FX_貼付用!BJ26/10000</f>
        <v>0</v>
      </c>
      <c r="BK26" s="29">
        <f>建玉状況_FX_貼付用!BK26/10000</f>
        <v>0</v>
      </c>
      <c r="BL26" s="30">
        <f>建玉状況_FX_貼付用!BL26/10000</f>
        <v>0</v>
      </c>
      <c r="BM26" s="30">
        <f>建玉状況_FX_貼付用!BM26/10000</f>
        <v>0</v>
      </c>
      <c r="BN26" s="31">
        <f>建玉状況_FX_貼付用!BN26/10000</f>
        <v>0</v>
      </c>
      <c r="BO26" s="29">
        <f>建玉状況_FX_貼付用!BO26/10000</f>
        <v>0</v>
      </c>
      <c r="BP26" s="30">
        <f>建玉状況_FX_貼付用!BP26/10000</f>
        <v>0</v>
      </c>
      <c r="BQ26" s="30">
        <f>建玉状況_FX_貼付用!BQ26/10000</f>
        <v>0</v>
      </c>
      <c r="BR26" s="31">
        <f>建玉状況_FX_貼付用!BR26/10000</f>
        <v>0</v>
      </c>
      <c r="BS26" s="29">
        <f>建玉状況_FX_貼付用!BS26/10000</f>
        <v>0</v>
      </c>
      <c r="BT26" s="30">
        <f>建玉状況_FX_貼付用!BT26/10000</f>
        <v>0</v>
      </c>
      <c r="BU26" s="30">
        <f>建玉状況_FX_貼付用!BU26/10000</f>
        <v>0</v>
      </c>
      <c r="BV26" s="31">
        <f>建玉状況_FX_貼付用!BV26/10000</f>
        <v>0</v>
      </c>
      <c r="BW26" s="29">
        <f>建玉状況_FX_貼付用!BW26/10000</f>
        <v>0</v>
      </c>
      <c r="BX26" s="30">
        <f>建玉状況_FX_貼付用!BX26/10000</f>
        <v>0</v>
      </c>
      <c r="BY26" s="30">
        <f>建玉状況_FX_貼付用!BY26/10000</f>
        <v>0</v>
      </c>
      <c r="BZ26" s="31">
        <f>建玉状況_FX_貼付用!BZ26/10000</f>
        <v>0</v>
      </c>
      <c r="CA26" s="29">
        <f>建玉状況_FX_貼付用!CA26/10000</f>
        <v>0</v>
      </c>
      <c r="CB26" s="30">
        <f>建玉状況_FX_貼付用!CB26/10000</f>
        <v>0</v>
      </c>
      <c r="CC26" s="30">
        <f>建玉状況_FX_貼付用!CC26/10000</f>
        <v>0</v>
      </c>
      <c r="CD26" s="31">
        <f>建玉状況_FX_貼付用!CD26/10000</f>
        <v>0</v>
      </c>
      <c r="CE26" s="42">
        <f>建玉状況_FX_貼付用!CE26/10000</f>
        <v>0</v>
      </c>
    </row>
    <row r="27" spans="1:83" ht="19.5" customHeight="1">
      <c r="A27" s="28">
        <f t="shared" si="0"/>
        <v>22</v>
      </c>
      <c r="B27" s="110" t="n">
        <f>'実績表 (Business results)'!B27</f>
        <v>43434.0</v>
      </c>
      <c r="C27" s="29">
        <f>建玉状況_FX_貼付用!C27/10000</f>
        <v>0</v>
      </c>
      <c r="D27" s="30">
        <f>建玉状況_FX_貼付用!D27/10000</f>
        <v>0</v>
      </c>
      <c r="E27" s="30">
        <f>建玉状況_FX_貼付用!E27/10000</f>
        <v>0</v>
      </c>
      <c r="F27" s="31">
        <f>建玉状況_FX_貼付用!F27/10000</f>
        <v>0</v>
      </c>
      <c r="G27" s="29">
        <f>建玉状況_FX_貼付用!G27/10000</f>
        <v>0</v>
      </c>
      <c r="H27" s="30">
        <f>建玉状況_FX_貼付用!H27/10000</f>
        <v>0</v>
      </c>
      <c r="I27" s="30">
        <f>建玉状況_FX_貼付用!I27/10000</f>
        <v>0</v>
      </c>
      <c r="J27" s="31">
        <f>建玉状況_FX_貼付用!J27/10000</f>
        <v>0</v>
      </c>
      <c r="K27" s="29">
        <f>建玉状況_FX_貼付用!K27/10000</f>
        <v>0</v>
      </c>
      <c r="L27" s="30">
        <f>建玉状況_FX_貼付用!L27/10000</f>
        <v>0</v>
      </c>
      <c r="M27" s="30">
        <f>建玉状況_FX_貼付用!M27/10000</f>
        <v>0</v>
      </c>
      <c r="N27" s="31">
        <f>建玉状況_FX_貼付用!N27/10000</f>
        <v>0</v>
      </c>
      <c r="O27" s="29">
        <f>建玉状況_FX_貼付用!O27/10000</f>
        <v>0</v>
      </c>
      <c r="P27" s="30">
        <f>建玉状況_FX_貼付用!P27/10000</f>
        <v>0</v>
      </c>
      <c r="Q27" s="30">
        <f>建玉状況_FX_貼付用!Q27/10000</f>
        <v>0</v>
      </c>
      <c r="R27" s="31">
        <f>建玉状況_FX_貼付用!R27/10000</f>
        <v>0</v>
      </c>
      <c r="S27" s="29">
        <f>建玉状況_FX_貼付用!S27/10000</f>
        <v>0</v>
      </c>
      <c r="T27" s="30">
        <f>建玉状況_FX_貼付用!T27/10000</f>
        <v>0</v>
      </c>
      <c r="U27" s="30">
        <f>建玉状況_FX_貼付用!U27/10000</f>
        <v>0</v>
      </c>
      <c r="V27" s="31">
        <f>建玉状況_FX_貼付用!V27/10000</f>
        <v>0</v>
      </c>
      <c r="W27" s="29">
        <f>建玉状況_FX_貼付用!W27/10000</f>
        <v>0</v>
      </c>
      <c r="X27" s="30">
        <f>建玉状況_FX_貼付用!X27/10000</f>
        <v>0</v>
      </c>
      <c r="Y27" s="30">
        <f>建玉状況_FX_貼付用!Y27/10000</f>
        <v>0</v>
      </c>
      <c r="Z27" s="31">
        <f>建玉状況_FX_貼付用!Z27/10000</f>
        <v>0</v>
      </c>
      <c r="AA27" s="29">
        <f>建玉状況_FX_貼付用!AA27/10000</f>
        <v>0</v>
      </c>
      <c r="AB27" s="30">
        <f>建玉状況_FX_貼付用!AB27/10000</f>
        <v>0</v>
      </c>
      <c r="AC27" s="30">
        <f>建玉状況_FX_貼付用!AC27/10000</f>
        <v>0</v>
      </c>
      <c r="AD27" s="31">
        <f>建玉状況_FX_貼付用!AD27/10000</f>
        <v>0</v>
      </c>
      <c r="AE27" s="29">
        <f>建玉状況_FX_貼付用!AE27/10000</f>
        <v>0</v>
      </c>
      <c r="AF27" s="30">
        <f>建玉状況_FX_貼付用!AF27/10000</f>
        <v>0</v>
      </c>
      <c r="AG27" s="30">
        <f>建玉状況_FX_貼付用!AG27/10000</f>
        <v>0</v>
      </c>
      <c r="AH27" s="31">
        <f>建玉状況_FX_貼付用!AH27/10000</f>
        <v>0</v>
      </c>
      <c r="AI27" s="29">
        <f>建玉状況_FX_貼付用!AI27/10000</f>
        <v>0</v>
      </c>
      <c r="AJ27" s="30">
        <f>建玉状況_FX_貼付用!AJ27/10000</f>
        <v>0</v>
      </c>
      <c r="AK27" s="30">
        <f>建玉状況_FX_貼付用!AK27/10000</f>
        <v>0</v>
      </c>
      <c r="AL27" s="31">
        <f>建玉状況_FX_貼付用!AL27/10000</f>
        <v>0</v>
      </c>
      <c r="AM27" s="29">
        <f>建玉状況_FX_貼付用!AM27/10000</f>
        <v>0</v>
      </c>
      <c r="AN27" s="30">
        <f>建玉状況_FX_貼付用!AN27/10000</f>
        <v>0</v>
      </c>
      <c r="AO27" s="30">
        <f>建玉状況_FX_貼付用!AO27/10000</f>
        <v>0</v>
      </c>
      <c r="AP27" s="31">
        <f>建玉状況_FX_貼付用!AP27/10000</f>
        <v>0</v>
      </c>
      <c r="AQ27" s="29">
        <f>建玉状況_FX_貼付用!AQ27/10000</f>
        <v>0</v>
      </c>
      <c r="AR27" s="30">
        <f>建玉状況_FX_貼付用!AR27/10000</f>
        <v>0</v>
      </c>
      <c r="AS27" s="30">
        <f>建玉状況_FX_貼付用!AS27/10000</f>
        <v>0</v>
      </c>
      <c r="AT27" s="31">
        <f>建玉状況_FX_貼付用!AT27/10000</f>
        <v>0</v>
      </c>
      <c r="AU27" s="29">
        <f>建玉状況_FX_貼付用!AU27/10000</f>
        <v>0</v>
      </c>
      <c r="AV27" s="30">
        <f>建玉状況_FX_貼付用!AV27/10000</f>
        <v>0</v>
      </c>
      <c r="AW27" s="30">
        <f>建玉状況_FX_貼付用!AW27/10000</f>
        <v>0</v>
      </c>
      <c r="AX27" s="31">
        <f>建玉状況_FX_貼付用!AX27/10000</f>
        <v>0</v>
      </c>
      <c r="AY27" s="29">
        <f>建玉状況_FX_貼付用!AY27/10000</f>
        <v>0</v>
      </c>
      <c r="AZ27" s="30">
        <f>建玉状況_FX_貼付用!AZ27/10000</f>
        <v>0</v>
      </c>
      <c r="BA27" s="30">
        <f>建玉状況_FX_貼付用!BA27/10000</f>
        <v>0</v>
      </c>
      <c r="BB27" s="31">
        <f>建玉状況_FX_貼付用!BB27/10000</f>
        <v>0</v>
      </c>
      <c r="BC27" s="29">
        <f>建玉状況_FX_貼付用!BC27/10000</f>
        <v>0</v>
      </c>
      <c r="BD27" s="30">
        <f>建玉状況_FX_貼付用!BD27/10000</f>
        <v>0</v>
      </c>
      <c r="BE27" s="30">
        <f>建玉状況_FX_貼付用!BE27/10000</f>
        <v>0</v>
      </c>
      <c r="BF27" s="31">
        <f>建玉状況_FX_貼付用!BF27/10000</f>
        <v>0</v>
      </c>
      <c r="BG27" s="29">
        <f>建玉状況_FX_貼付用!BG27/10000</f>
        <v>0</v>
      </c>
      <c r="BH27" s="30">
        <f>建玉状況_FX_貼付用!BH27/10000</f>
        <v>0</v>
      </c>
      <c r="BI27" s="30">
        <f>建玉状況_FX_貼付用!BI27/10000</f>
        <v>0</v>
      </c>
      <c r="BJ27" s="31">
        <f>建玉状況_FX_貼付用!BJ27/10000</f>
        <v>0</v>
      </c>
      <c r="BK27" s="29">
        <f>建玉状況_FX_貼付用!BK27/10000</f>
        <v>0</v>
      </c>
      <c r="BL27" s="30">
        <f>建玉状況_FX_貼付用!BL27/10000</f>
        <v>0</v>
      </c>
      <c r="BM27" s="30">
        <f>建玉状況_FX_貼付用!BM27/10000</f>
        <v>0</v>
      </c>
      <c r="BN27" s="31">
        <f>建玉状況_FX_貼付用!BN27/10000</f>
        <v>0</v>
      </c>
      <c r="BO27" s="29">
        <f>建玉状況_FX_貼付用!BO27/10000</f>
        <v>0</v>
      </c>
      <c r="BP27" s="30">
        <f>建玉状況_FX_貼付用!BP27/10000</f>
        <v>0</v>
      </c>
      <c r="BQ27" s="30">
        <f>建玉状況_FX_貼付用!BQ27/10000</f>
        <v>0</v>
      </c>
      <c r="BR27" s="31">
        <f>建玉状況_FX_貼付用!BR27/10000</f>
        <v>0</v>
      </c>
      <c r="BS27" s="29">
        <f>建玉状況_FX_貼付用!BS27/10000</f>
        <v>0</v>
      </c>
      <c r="BT27" s="30">
        <f>建玉状況_FX_貼付用!BT27/10000</f>
        <v>0</v>
      </c>
      <c r="BU27" s="30">
        <f>建玉状況_FX_貼付用!BU27/10000</f>
        <v>0</v>
      </c>
      <c r="BV27" s="31">
        <f>建玉状況_FX_貼付用!BV27/10000</f>
        <v>0</v>
      </c>
      <c r="BW27" s="29">
        <f>建玉状況_FX_貼付用!BW27/10000</f>
        <v>0</v>
      </c>
      <c r="BX27" s="30">
        <f>建玉状況_FX_貼付用!BX27/10000</f>
        <v>0</v>
      </c>
      <c r="BY27" s="30">
        <f>建玉状況_FX_貼付用!BY27/10000</f>
        <v>0</v>
      </c>
      <c r="BZ27" s="31">
        <f>建玉状況_FX_貼付用!BZ27/10000</f>
        <v>0</v>
      </c>
      <c r="CA27" s="29">
        <f>建玉状況_FX_貼付用!CA27/10000</f>
        <v>0</v>
      </c>
      <c r="CB27" s="30">
        <f>建玉状況_FX_貼付用!CB27/10000</f>
        <v>0</v>
      </c>
      <c r="CC27" s="30">
        <f>建玉状況_FX_貼付用!CC27/10000</f>
        <v>0</v>
      </c>
      <c r="CD27" s="31">
        <f>建玉状況_FX_貼付用!CD27/10000</f>
        <v>0</v>
      </c>
      <c r="CE27" s="42">
        <f>建玉状況_FX_貼付用!CE27/10000</f>
        <v>0</v>
      </c>
    </row>
    <row r="28" spans="1:83" ht="19.5" customHeight="1">
      <c r="A28" s="144"/>
      <c r="B28" s="145"/>
      <c r="C28" s="29"/>
      <c r="D28" s="30"/>
      <c r="E28" s="30"/>
      <c r="F28" s="31"/>
      <c r="G28" s="29"/>
      <c r="H28" s="30"/>
      <c r="I28" s="30"/>
      <c r="J28" s="31"/>
      <c r="K28" s="29"/>
      <c r="L28" s="30"/>
      <c r="M28" s="30"/>
      <c r="N28" s="31"/>
      <c r="O28" s="29"/>
      <c r="P28" s="30"/>
      <c r="Q28" s="30"/>
      <c r="R28" s="31"/>
      <c r="S28" s="29"/>
      <c r="T28" s="30"/>
      <c r="U28" s="30"/>
      <c r="V28" s="31"/>
      <c r="W28" s="29"/>
      <c r="X28" s="30"/>
      <c r="Y28" s="30"/>
      <c r="Z28" s="31"/>
      <c r="AA28" s="29"/>
      <c r="AB28" s="30"/>
      <c r="AC28" s="30"/>
      <c r="AD28" s="31"/>
      <c r="AE28" s="29"/>
      <c r="AF28" s="30"/>
      <c r="AG28" s="30"/>
      <c r="AH28" s="31"/>
      <c r="AI28" s="29"/>
      <c r="AJ28" s="30"/>
      <c r="AK28" s="30"/>
      <c r="AL28" s="31"/>
      <c r="AM28" s="29"/>
      <c r="AN28" s="30"/>
      <c r="AO28" s="30"/>
      <c r="AP28" s="31"/>
      <c r="AQ28" s="29"/>
      <c r="AR28" s="30"/>
      <c r="AS28" s="30"/>
      <c r="AT28" s="31"/>
      <c r="AU28" s="29"/>
      <c r="AV28" s="30"/>
      <c r="AW28" s="30"/>
      <c r="AX28" s="31"/>
      <c r="AY28" s="29"/>
      <c r="AZ28" s="30"/>
      <c r="BA28" s="30"/>
      <c r="BB28" s="31"/>
      <c r="BC28" s="29"/>
      <c r="BD28" s="30"/>
      <c r="BE28" s="30"/>
      <c r="BF28" s="31"/>
      <c r="BG28" s="29"/>
      <c r="BH28" s="30"/>
      <c r="BI28" s="30"/>
      <c r="BJ28" s="31"/>
      <c r="BK28" s="29"/>
      <c r="BL28" s="30"/>
      <c r="BM28" s="30"/>
      <c r="BN28" s="31"/>
      <c r="BO28" s="29"/>
      <c r="BP28" s="30"/>
      <c r="BQ28" s="30"/>
      <c r="BR28" s="31"/>
      <c r="BS28" s="29"/>
      <c r="BT28" s="30"/>
      <c r="BU28" s="30"/>
      <c r="BV28" s="31"/>
      <c r="BW28" s="29"/>
      <c r="BX28" s="30"/>
      <c r="BY28" s="30"/>
      <c r="BZ28" s="31"/>
      <c r="CA28" s="29"/>
      <c r="CB28" s="30"/>
      <c r="CC28" s="30"/>
      <c r="CD28" s="31"/>
      <c r="CE28" s="42"/>
    </row>
  </sheetData>
  <mergeCells count="22">
    <mergeCell ref="CE4:CE5"/>
    <mergeCell ref="A4:B5"/>
    <mergeCell ref="BK4:BN4"/>
    <mergeCell ref="BO4:BR4"/>
    <mergeCell ref="BS4:BV4"/>
    <mergeCell ref="BW4:BZ4"/>
    <mergeCell ref="CA4:CD4"/>
    <mergeCell ref="AQ4:AT4"/>
    <mergeCell ref="AU4:AX4"/>
    <mergeCell ref="AY4:BB4"/>
    <mergeCell ref="BC4:BF4"/>
    <mergeCell ref="BG4:BJ4"/>
    <mergeCell ref="W4:Z4"/>
    <mergeCell ref="AA4:AD4"/>
    <mergeCell ref="AE4:AH4"/>
    <mergeCell ref="AI4:AL4"/>
    <mergeCell ref="AM4:AP4"/>
    <mergeCell ref="C4:F4"/>
    <mergeCell ref="G4:J4"/>
    <mergeCell ref="K4:N4"/>
    <mergeCell ref="O4:R4"/>
    <mergeCell ref="S4:V4"/>
  </mergeCells>
  <pageMargins left="0.75" right="0.75" top="1" bottom="1" header="0.51180555555555596" footer="0.5118055555555559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CE28"/>
  <sheetViews>
    <sheetView topLeftCell="BF13" workbookViewId="0">
      <selection activeCell="C14" sqref="C14:CE28"/>
    </sheetView>
  </sheetViews>
  <sheetFormatPr defaultColWidth="9" defaultRowHeight="11.25"/>
  <cols>
    <col min="1" max="1" customWidth="true" style="1" width="2.875" collapsed="false"/>
    <col min="2" max="2" customWidth="true" style="1" width="11.75" collapsed="false"/>
    <col min="3" max="82" customWidth="true" style="1" width="5.625" collapsed="false"/>
    <col min="83" max="83" customWidth="true" style="1" width="8.0" collapsed="false"/>
    <col min="84" max="16384" style="1" width="9.0" collapsed="false"/>
  </cols>
  <sheetData>
    <row r="1" spans="1:83">
      <c r="B1" s="140"/>
    </row>
    <row r="2" spans="1:83">
      <c r="A2" s="1" t="s">
        <v>93</v>
      </c>
      <c r="B2" s="140"/>
      <c r="CD2" s="1" t="s">
        <v>94</v>
      </c>
    </row>
    <row r="3" spans="1:83">
      <c r="B3" s="140"/>
    </row>
    <row r="4" spans="1:83">
      <c r="A4" s="399"/>
      <c r="B4" s="400"/>
      <c r="C4" s="390" t="s">
        <v>66</v>
      </c>
      <c r="D4" s="391"/>
      <c r="E4" s="391"/>
      <c r="F4" s="392"/>
      <c r="G4" s="393" t="s">
        <v>67</v>
      </c>
      <c r="H4" s="391"/>
      <c r="I4" s="391"/>
      <c r="J4" s="394"/>
      <c r="K4" s="390" t="s">
        <v>68</v>
      </c>
      <c r="L4" s="391"/>
      <c r="M4" s="391"/>
      <c r="N4" s="392"/>
      <c r="O4" s="390" t="s">
        <v>69</v>
      </c>
      <c r="P4" s="391"/>
      <c r="Q4" s="391"/>
      <c r="R4" s="392"/>
      <c r="S4" s="393" t="s">
        <v>70</v>
      </c>
      <c r="T4" s="391"/>
      <c r="U4" s="391"/>
      <c r="V4" s="394"/>
      <c r="W4" s="390" t="s">
        <v>71</v>
      </c>
      <c r="X4" s="391"/>
      <c r="Y4" s="391"/>
      <c r="Z4" s="392"/>
      <c r="AA4" s="390" t="s">
        <v>72</v>
      </c>
      <c r="AB4" s="391"/>
      <c r="AC4" s="391"/>
      <c r="AD4" s="392"/>
      <c r="AE4" s="390" t="s">
        <v>73</v>
      </c>
      <c r="AF4" s="391"/>
      <c r="AG4" s="391"/>
      <c r="AH4" s="392"/>
      <c r="AI4" s="395" t="s">
        <v>74</v>
      </c>
      <c r="AJ4" s="396"/>
      <c r="AK4" s="396"/>
      <c r="AL4" s="397"/>
      <c r="AM4" s="396" t="s">
        <v>75</v>
      </c>
      <c r="AN4" s="396"/>
      <c r="AO4" s="396"/>
      <c r="AP4" s="396"/>
      <c r="AQ4" s="395" t="s">
        <v>76</v>
      </c>
      <c r="AR4" s="396"/>
      <c r="AS4" s="396"/>
      <c r="AT4" s="397"/>
      <c r="AU4" s="393" t="s">
        <v>77</v>
      </c>
      <c r="AV4" s="391"/>
      <c r="AW4" s="391"/>
      <c r="AX4" s="394"/>
      <c r="AY4" s="390" t="s">
        <v>78</v>
      </c>
      <c r="AZ4" s="391"/>
      <c r="BA4" s="391"/>
      <c r="BB4" s="394"/>
      <c r="BC4" s="390" t="s">
        <v>79</v>
      </c>
      <c r="BD4" s="391"/>
      <c r="BE4" s="391"/>
      <c r="BF4" s="394"/>
      <c r="BG4" s="390" t="s">
        <v>80</v>
      </c>
      <c r="BH4" s="391"/>
      <c r="BI4" s="391"/>
      <c r="BJ4" s="394"/>
      <c r="BK4" s="390" t="s">
        <v>81</v>
      </c>
      <c r="BL4" s="391"/>
      <c r="BM4" s="391"/>
      <c r="BN4" s="392"/>
      <c r="BO4" s="393" t="s">
        <v>82</v>
      </c>
      <c r="BP4" s="391"/>
      <c r="BQ4" s="391"/>
      <c r="BR4" s="394"/>
      <c r="BS4" s="390" t="s">
        <v>83</v>
      </c>
      <c r="BT4" s="391"/>
      <c r="BU4" s="391"/>
      <c r="BV4" s="392"/>
      <c r="BW4" s="393" t="s">
        <v>84</v>
      </c>
      <c r="BX4" s="391"/>
      <c r="BY4" s="391"/>
      <c r="BZ4" s="394"/>
      <c r="CA4" s="390" t="s">
        <v>85</v>
      </c>
      <c r="CB4" s="391"/>
      <c r="CC4" s="391"/>
      <c r="CD4" s="392"/>
      <c r="CE4" s="397" t="s">
        <v>95</v>
      </c>
    </row>
    <row r="5" spans="1:83">
      <c r="A5" s="401"/>
      <c r="B5" s="402"/>
      <c r="C5" s="141" t="s">
        <v>96</v>
      </c>
      <c r="D5" s="142" t="s">
        <v>97</v>
      </c>
      <c r="E5" s="142" t="s">
        <v>98</v>
      </c>
      <c r="F5" s="143" t="s">
        <v>99</v>
      </c>
      <c r="G5" s="141" t="s">
        <v>96</v>
      </c>
      <c r="H5" s="142" t="s">
        <v>97</v>
      </c>
      <c r="I5" s="142" t="s">
        <v>98</v>
      </c>
      <c r="J5" s="143" t="s">
        <v>99</v>
      </c>
      <c r="K5" s="141" t="s">
        <v>96</v>
      </c>
      <c r="L5" s="142" t="s">
        <v>97</v>
      </c>
      <c r="M5" s="142" t="s">
        <v>98</v>
      </c>
      <c r="N5" s="143" t="s">
        <v>99</v>
      </c>
      <c r="O5" s="141" t="s">
        <v>96</v>
      </c>
      <c r="P5" s="142" t="s">
        <v>97</v>
      </c>
      <c r="Q5" s="142" t="s">
        <v>98</v>
      </c>
      <c r="R5" s="143" t="s">
        <v>99</v>
      </c>
      <c r="S5" s="141" t="s">
        <v>96</v>
      </c>
      <c r="T5" s="142" t="s">
        <v>97</v>
      </c>
      <c r="U5" s="142" t="s">
        <v>98</v>
      </c>
      <c r="V5" s="143" t="s">
        <v>99</v>
      </c>
      <c r="W5" s="141" t="s">
        <v>96</v>
      </c>
      <c r="X5" s="142" t="s">
        <v>97</v>
      </c>
      <c r="Y5" s="142" t="s">
        <v>98</v>
      </c>
      <c r="Z5" s="143" t="s">
        <v>99</v>
      </c>
      <c r="AA5" s="141" t="s">
        <v>96</v>
      </c>
      <c r="AB5" s="142" t="s">
        <v>97</v>
      </c>
      <c r="AC5" s="142" t="s">
        <v>98</v>
      </c>
      <c r="AD5" s="143" t="s">
        <v>99</v>
      </c>
      <c r="AE5" s="141" t="s">
        <v>96</v>
      </c>
      <c r="AF5" s="142" t="s">
        <v>97</v>
      </c>
      <c r="AG5" s="142" t="s">
        <v>98</v>
      </c>
      <c r="AH5" s="143" t="s">
        <v>99</v>
      </c>
      <c r="AI5" s="141" t="s">
        <v>96</v>
      </c>
      <c r="AJ5" s="142" t="s">
        <v>97</v>
      </c>
      <c r="AK5" s="142" t="s">
        <v>98</v>
      </c>
      <c r="AL5" s="143" t="s">
        <v>99</v>
      </c>
      <c r="AM5" s="141" t="s">
        <v>96</v>
      </c>
      <c r="AN5" s="142" t="s">
        <v>97</v>
      </c>
      <c r="AO5" s="142" t="s">
        <v>98</v>
      </c>
      <c r="AP5" s="143" t="s">
        <v>99</v>
      </c>
      <c r="AQ5" s="141" t="s">
        <v>96</v>
      </c>
      <c r="AR5" s="142" t="s">
        <v>97</v>
      </c>
      <c r="AS5" s="142" t="s">
        <v>98</v>
      </c>
      <c r="AT5" s="143" t="s">
        <v>99</v>
      </c>
      <c r="AU5" s="141" t="s">
        <v>96</v>
      </c>
      <c r="AV5" s="142" t="s">
        <v>97</v>
      </c>
      <c r="AW5" s="142" t="s">
        <v>98</v>
      </c>
      <c r="AX5" s="143" t="s">
        <v>99</v>
      </c>
      <c r="AY5" s="141" t="s">
        <v>96</v>
      </c>
      <c r="AZ5" s="142" t="s">
        <v>97</v>
      </c>
      <c r="BA5" s="142" t="s">
        <v>98</v>
      </c>
      <c r="BB5" s="143" t="s">
        <v>99</v>
      </c>
      <c r="BC5" s="141" t="s">
        <v>96</v>
      </c>
      <c r="BD5" s="142" t="s">
        <v>97</v>
      </c>
      <c r="BE5" s="142" t="s">
        <v>98</v>
      </c>
      <c r="BF5" s="143" t="s">
        <v>99</v>
      </c>
      <c r="BG5" s="141" t="s">
        <v>96</v>
      </c>
      <c r="BH5" s="142" t="s">
        <v>97</v>
      </c>
      <c r="BI5" s="142" t="s">
        <v>98</v>
      </c>
      <c r="BJ5" s="143" t="s">
        <v>99</v>
      </c>
      <c r="BK5" s="141" t="s">
        <v>96</v>
      </c>
      <c r="BL5" s="142" t="s">
        <v>97</v>
      </c>
      <c r="BM5" s="142" t="s">
        <v>98</v>
      </c>
      <c r="BN5" s="143" t="s">
        <v>99</v>
      </c>
      <c r="BO5" s="141" t="s">
        <v>96</v>
      </c>
      <c r="BP5" s="142" t="s">
        <v>97</v>
      </c>
      <c r="BQ5" s="142" t="s">
        <v>98</v>
      </c>
      <c r="BR5" s="143" t="s">
        <v>99</v>
      </c>
      <c r="BS5" s="141" t="s">
        <v>96</v>
      </c>
      <c r="BT5" s="142" t="s">
        <v>97</v>
      </c>
      <c r="BU5" s="142" t="s">
        <v>98</v>
      </c>
      <c r="BV5" s="143" t="s">
        <v>99</v>
      </c>
      <c r="BW5" s="141" t="s">
        <v>96</v>
      </c>
      <c r="BX5" s="142" t="s">
        <v>97</v>
      </c>
      <c r="BY5" s="142" t="s">
        <v>98</v>
      </c>
      <c r="BZ5" s="143" t="s">
        <v>99</v>
      </c>
      <c r="CA5" s="141" t="s">
        <v>96</v>
      </c>
      <c r="CB5" s="142" t="s">
        <v>97</v>
      </c>
      <c r="CC5" s="142" t="s">
        <v>98</v>
      </c>
      <c r="CD5" s="143" t="s">
        <v>99</v>
      </c>
      <c r="CE5" s="398"/>
    </row>
    <row r="6" spans="1:83" ht="19.5" customHeight="1">
      <c r="A6" s="24">
        <v>1</v>
      </c>
      <c r="B6" s="107" t="n">
        <f>'実績表 (Business results)'!B6</f>
        <v>43405.0</v>
      </c>
      <c r="C6" s="25">
        <f>建玉状況_SC_貼付用!C6/10000</f>
        <v>0</v>
      </c>
      <c r="D6" s="26">
        <f>建玉状況_SC_貼付用!D6/10000</f>
        <v>0</v>
      </c>
      <c r="E6" s="26">
        <f>建玉状況_SC_貼付用!E6/10000</f>
        <v>0</v>
      </c>
      <c r="F6" s="27">
        <f>建玉状況_SC_貼付用!F6/10000</f>
        <v>0</v>
      </c>
      <c r="G6" s="25">
        <f>建玉状況_SC_貼付用!G6/10000</f>
        <v>0</v>
      </c>
      <c r="H6" s="26">
        <f>建玉状況_SC_貼付用!H6/10000</f>
        <v>0</v>
      </c>
      <c r="I6" s="26">
        <f>建玉状況_SC_貼付用!I6/10000</f>
        <v>0</v>
      </c>
      <c r="J6" s="27">
        <f>建玉状況_SC_貼付用!J6/10000</f>
        <v>0</v>
      </c>
      <c r="K6" s="25">
        <f>建玉状況_SC_貼付用!K6/10000</f>
        <v>0</v>
      </c>
      <c r="L6" s="26">
        <f>建玉状況_SC_貼付用!L6/10000</f>
        <v>0</v>
      </c>
      <c r="M6" s="26">
        <f>建玉状況_SC_貼付用!M6/10000</f>
        <v>0</v>
      </c>
      <c r="N6" s="27">
        <f>建玉状況_SC_貼付用!N6/10000</f>
        <v>0</v>
      </c>
      <c r="O6" s="25">
        <f>建玉状況_SC_貼付用!O6/10000</f>
        <v>0</v>
      </c>
      <c r="P6" s="26">
        <f>建玉状況_SC_貼付用!P6/10000</f>
        <v>0</v>
      </c>
      <c r="Q6" s="26">
        <f>建玉状況_SC_貼付用!Q6/10000</f>
        <v>0</v>
      </c>
      <c r="R6" s="27">
        <f>建玉状況_SC_貼付用!R6/10000</f>
        <v>0</v>
      </c>
      <c r="S6" s="25">
        <f>建玉状況_SC_貼付用!S6/10000</f>
        <v>0</v>
      </c>
      <c r="T6" s="26">
        <f>建玉状況_SC_貼付用!T6/10000</f>
        <v>0</v>
      </c>
      <c r="U6" s="26">
        <f>建玉状況_SC_貼付用!U6/10000</f>
        <v>0</v>
      </c>
      <c r="V6" s="27">
        <f>建玉状況_SC_貼付用!V6/10000</f>
        <v>0</v>
      </c>
      <c r="W6" s="25">
        <f>建玉状況_SC_貼付用!W6/10000</f>
        <v>0</v>
      </c>
      <c r="X6" s="26">
        <f>建玉状況_SC_貼付用!X6/10000</f>
        <v>0</v>
      </c>
      <c r="Y6" s="26">
        <f>建玉状況_SC_貼付用!Y6/10000</f>
        <v>0</v>
      </c>
      <c r="Z6" s="27">
        <f>建玉状況_SC_貼付用!Z6/10000</f>
        <v>0</v>
      </c>
      <c r="AA6" s="25">
        <f>建玉状況_SC_貼付用!AA6/10000</f>
        <v>0</v>
      </c>
      <c r="AB6" s="26">
        <f>建玉状況_SC_貼付用!AB6/10000</f>
        <v>0</v>
      </c>
      <c r="AC6" s="26">
        <f>建玉状況_SC_貼付用!AC6/10000</f>
        <v>0</v>
      </c>
      <c r="AD6" s="27">
        <f>建玉状況_SC_貼付用!AD6/10000</f>
        <v>0</v>
      </c>
      <c r="AE6" s="25">
        <f>建玉状況_SC_貼付用!AE6/10000</f>
        <v>0</v>
      </c>
      <c r="AF6" s="26">
        <f>建玉状況_SC_貼付用!AF6/10000</f>
        <v>0</v>
      </c>
      <c r="AG6" s="26">
        <f>建玉状況_SC_貼付用!AG6/10000</f>
        <v>0</v>
      </c>
      <c r="AH6" s="27">
        <f>建玉状況_SC_貼付用!AH6/10000</f>
        <v>0</v>
      </c>
      <c r="AI6" s="25">
        <f>建玉状況_SC_貼付用!AI6/10000</f>
        <v>0</v>
      </c>
      <c r="AJ6" s="26">
        <f>建玉状況_SC_貼付用!AJ6/10000</f>
        <v>0</v>
      </c>
      <c r="AK6" s="26">
        <f>建玉状況_SC_貼付用!AK6/10000</f>
        <v>0</v>
      </c>
      <c r="AL6" s="27">
        <f>建玉状況_SC_貼付用!AL6/10000</f>
        <v>0</v>
      </c>
      <c r="AM6" s="25">
        <f>建玉状況_SC_貼付用!AM6/10000</f>
        <v>0</v>
      </c>
      <c r="AN6" s="26">
        <f>建玉状況_SC_貼付用!AN6/10000</f>
        <v>0</v>
      </c>
      <c r="AO6" s="26">
        <f>建玉状況_SC_貼付用!AO6/10000</f>
        <v>0</v>
      </c>
      <c r="AP6" s="27">
        <f>建玉状況_SC_貼付用!AP6/10000</f>
        <v>0</v>
      </c>
      <c r="AQ6" s="25">
        <f>建玉状況_SC_貼付用!AQ6/10000</f>
        <v>0</v>
      </c>
      <c r="AR6" s="26">
        <f>建玉状況_SC_貼付用!AR6/10000</f>
        <v>0</v>
      </c>
      <c r="AS6" s="26">
        <f>建玉状況_SC_貼付用!AS6/10000</f>
        <v>0</v>
      </c>
      <c r="AT6" s="27">
        <f>建玉状況_SC_貼付用!AT6/10000</f>
        <v>0</v>
      </c>
      <c r="AU6" s="25">
        <f>建玉状況_SC_貼付用!AU6/10000</f>
        <v>0</v>
      </c>
      <c r="AV6" s="26">
        <f>建玉状況_SC_貼付用!AV6/10000</f>
        <v>0</v>
      </c>
      <c r="AW6" s="26">
        <f>建玉状況_SC_貼付用!AW6/10000</f>
        <v>0</v>
      </c>
      <c r="AX6" s="27">
        <f>建玉状況_SC_貼付用!AX6/10000</f>
        <v>0</v>
      </c>
      <c r="AY6" s="25">
        <f>建玉状況_SC_貼付用!AY6/10000</f>
        <v>0</v>
      </c>
      <c r="AZ6" s="26">
        <f>建玉状況_SC_貼付用!AZ6/10000</f>
        <v>0</v>
      </c>
      <c r="BA6" s="26">
        <f>建玉状況_SC_貼付用!BA6/10000</f>
        <v>0</v>
      </c>
      <c r="BB6" s="27">
        <f>建玉状況_SC_貼付用!BB6/10000</f>
        <v>0</v>
      </c>
      <c r="BC6" s="25">
        <f>建玉状況_SC_貼付用!BC6/10000</f>
        <v>0</v>
      </c>
      <c r="BD6" s="26">
        <f>建玉状況_SC_貼付用!BD6/10000</f>
        <v>0</v>
      </c>
      <c r="BE6" s="26">
        <f>建玉状況_SC_貼付用!BE6/10000</f>
        <v>0</v>
      </c>
      <c r="BF6" s="27">
        <f>建玉状況_SC_貼付用!BF6/10000</f>
        <v>0</v>
      </c>
      <c r="BG6" s="25">
        <f>建玉状況_SC_貼付用!BG6/10000</f>
        <v>0</v>
      </c>
      <c r="BH6" s="26">
        <f>建玉状況_SC_貼付用!BH6/10000</f>
        <v>0</v>
      </c>
      <c r="BI6" s="26">
        <f>建玉状況_SC_貼付用!BI6/10000</f>
        <v>0</v>
      </c>
      <c r="BJ6" s="27">
        <f>建玉状況_SC_貼付用!BJ6/10000</f>
        <v>0</v>
      </c>
      <c r="BK6" s="25">
        <f>建玉状況_SC_貼付用!BK6/10000</f>
        <v>0</v>
      </c>
      <c r="BL6" s="26">
        <f>建玉状況_SC_貼付用!BL6/10000</f>
        <v>0</v>
      </c>
      <c r="BM6" s="26">
        <f>建玉状況_SC_貼付用!BM6/10000</f>
        <v>0</v>
      </c>
      <c r="BN6" s="27">
        <f>建玉状況_SC_貼付用!BN6/10000</f>
        <v>0</v>
      </c>
      <c r="BO6" s="25">
        <f>建玉状況_SC_貼付用!BO6/10000</f>
        <v>0</v>
      </c>
      <c r="BP6" s="26">
        <f>建玉状況_SC_貼付用!BP6/10000</f>
        <v>0</v>
      </c>
      <c r="BQ6" s="26">
        <f>建玉状況_SC_貼付用!BQ6/10000</f>
        <v>0</v>
      </c>
      <c r="BR6" s="27">
        <f>建玉状況_SC_貼付用!BR6/10000</f>
        <v>0</v>
      </c>
      <c r="BS6" s="25">
        <f>建玉状況_SC_貼付用!BS6/10000</f>
        <v>0</v>
      </c>
      <c r="BT6" s="26">
        <f>建玉状況_SC_貼付用!BT6/10000</f>
        <v>0</v>
      </c>
      <c r="BU6" s="26">
        <f>建玉状況_SC_貼付用!BU6/10000</f>
        <v>0</v>
      </c>
      <c r="BV6" s="27">
        <f>建玉状況_SC_貼付用!BV6/10000</f>
        <v>0</v>
      </c>
      <c r="BW6" s="25">
        <f>建玉状況_SC_貼付用!BW6/10000</f>
        <v>0</v>
      </c>
      <c r="BX6" s="26">
        <f>建玉状況_SC_貼付用!BX6/10000</f>
        <v>0</v>
      </c>
      <c r="BY6" s="26">
        <f>建玉状況_SC_貼付用!BY6/10000</f>
        <v>0</v>
      </c>
      <c r="BZ6" s="27">
        <f>建玉状況_SC_貼付用!BZ6/10000</f>
        <v>0</v>
      </c>
      <c r="CA6" s="25">
        <f>建玉状況_SC_貼付用!CA6/10000</f>
        <v>0</v>
      </c>
      <c r="CB6" s="26">
        <f>建玉状況_SC_貼付用!CB6/10000</f>
        <v>0</v>
      </c>
      <c r="CC6" s="26">
        <f>建玉状況_SC_貼付用!CC6/10000</f>
        <v>0</v>
      </c>
      <c r="CD6" s="27">
        <f>建玉状況_SC_貼付用!CD6/10000</f>
        <v>0</v>
      </c>
      <c r="CE6" s="41">
        <f>建玉状況_SC_貼付用!CE6/10000</f>
        <v>0</v>
      </c>
    </row>
    <row r="7" spans="1:83" ht="19.5" customHeight="1">
      <c r="A7" s="28">
        <f>A6+1</f>
        <v>2</v>
      </c>
      <c r="B7" s="110" t="n">
        <f>'実績表 (Business results)'!B7</f>
        <v>43406.0</v>
      </c>
      <c r="C7" s="29">
        <f>建玉状況_SC_貼付用!C7/10000</f>
        <v>0</v>
      </c>
      <c r="D7" s="30">
        <f>建玉状況_SC_貼付用!D7/10000</f>
        <v>0</v>
      </c>
      <c r="E7" s="30">
        <f>建玉状況_SC_貼付用!E7/10000</f>
        <v>0</v>
      </c>
      <c r="F7" s="31">
        <f>建玉状況_SC_貼付用!F7/10000</f>
        <v>0</v>
      </c>
      <c r="G7" s="29">
        <f>建玉状況_SC_貼付用!G7/10000</f>
        <v>0</v>
      </c>
      <c r="H7" s="30">
        <f>建玉状況_SC_貼付用!H7/10000</f>
        <v>0</v>
      </c>
      <c r="I7" s="30">
        <f>建玉状況_SC_貼付用!I7/10000</f>
        <v>0</v>
      </c>
      <c r="J7" s="31">
        <f>建玉状況_SC_貼付用!J7/10000</f>
        <v>0</v>
      </c>
      <c r="K7" s="29">
        <f>建玉状況_SC_貼付用!K7/10000</f>
        <v>0</v>
      </c>
      <c r="L7" s="30">
        <f>建玉状況_SC_貼付用!L7/10000</f>
        <v>0</v>
      </c>
      <c r="M7" s="30">
        <f>建玉状況_SC_貼付用!M7/10000</f>
        <v>0</v>
      </c>
      <c r="N7" s="31">
        <f>建玉状況_SC_貼付用!N7/10000</f>
        <v>0</v>
      </c>
      <c r="O7" s="29">
        <f>建玉状況_SC_貼付用!O7/10000</f>
        <v>0</v>
      </c>
      <c r="P7" s="30">
        <f>建玉状況_SC_貼付用!P7/10000</f>
        <v>0</v>
      </c>
      <c r="Q7" s="30">
        <f>建玉状況_SC_貼付用!Q7/10000</f>
        <v>0</v>
      </c>
      <c r="R7" s="31">
        <f>建玉状況_SC_貼付用!R7/10000</f>
        <v>0</v>
      </c>
      <c r="S7" s="29">
        <f>建玉状況_SC_貼付用!S7/10000</f>
        <v>0</v>
      </c>
      <c r="T7" s="30">
        <f>建玉状況_SC_貼付用!T7/10000</f>
        <v>0</v>
      </c>
      <c r="U7" s="30">
        <f>建玉状況_SC_貼付用!U7/10000</f>
        <v>0</v>
      </c>
      <c r="V7" s="31">
        <f>建玉状況_SC_貼付用!V7/10000</f>
        <v>0</v>
      </c>
      <c r="W7" s="29">
        <f>建玉状況_SC_貼付用!W7/10000</f>
        <v>0</v>
      </c>
      <c r="X7" s="30">
        <f>建玉状況_SC_貼付用!X7/10000</f>
        <v>0</v>
      </c>
      <c r="Y7" s="30">
        <f>建玉状況_SC_貼付用!Y7/10000</f>
        <v>0</v>
      </c>
      <c r="Z7" s="31">
        <f>建玉状況_SC_貼付用!Z7/10000</f>
        <v>0</v>
      </c>
      <c r="AA7" s="29">
        <f>建玉状況_SC_貼付用!AA7/10000</f>
        <v>0</v>
      </c>
      <c r="AB7" s="30">
        <f>建玉状況_SC_貼付用!AB7/10000</f>
        <v>0</v>
      </c>
      <c r="AC7" s="30">
        <f>建玉状況_SC_貼付用!AC7/10000</f>
        <v>0</v>
      </c>
      <c r="AD7" s="31">
        <f>建玉状況_SC_貼付用!AD7/10000</f>
        <v>0</v>
      </c>
      <c r="AE7" s="29">
        <f>建玉状況_SC_貼付用!AE7/10000</f>
        <v>0</v>
      </c>
      <c r="AF7" s="30">
        <f>建玉状況_SC_貼付用!AF7/10000</f>
        <v>0</v>
      </c>
      <c r="AG7" s="30">
        <f>建玉状況_SC_貼付用!AG7/10000</f>
        <v>0</v>
      </c>
      <c r="AH7" s="31">
        <f>建玉状況_SC_貼付用!AH7/10000</f>
        <v>0</v>
      </c>
      <c r="AI7" s="29">
        <f>建玉状況_SC_貼付用!AI7/10000</f>
        <v>0</v>
      </c>
      <c r="AJ7" s="30">
        <f>建玉状況_SC_貼付用!AJ7/10000</f>
        <v>0</v>
      </c>
      <c r="AK7" s="30">
        <f>建玉状況_SC_貼付用!AK7/10000</f>
        <v>0</v>
      </c>
      <c r="AL7" s="31">
        <f>建玉状況_SC_貼付用!AL7/10000</f>
        <v>0</v>
      </c>
      <c r="AM7" s="29">
        <f>建玉状況_SC_貼付用!AM7/10000</f>
        <v>0</v>
      </c>
      <c r="AN7" s="30">
        <f>建玉状況_SC_貼付用!AN7/10000</f>
        <v>0</v>
      </c>
      <c r="AO7" s="30">
        <f>建玉状況_SC_貼付用!AO7/10000</f>
        <v>0</v>
      </c>
      <c r="AP7" s="31">
        <f>建玉状況_SC_貼付用!AP7/10000</f>
        <v>0</v>
      </c>
      <c r="AQ7" s="29">
        <f>建玉状況_SC_貼付用!AQ7/10000</f>
        <v>0</v>
      </c>
      <c r="AR7" s="30">
        <f>建玉状況_SC_貼付用!AR7/10000</f>
        <v>0</v>
      </c>
      <c r="AS7" s="30">
        <f>建玉状況_SC_貼付用!AS7/10000</f>
        <v>0</v>
      </c>
      <c r="AT7" s="31">
        <f>建玉状況_SC_貼付用!AT7/10000</f>
        <v>0</v>
      </c>
      <c r="AU7" s="29">
        <f>建玉状況_SC_貼付用!AU7/10000</f>
        <v>0</v>
      </c>
      <c r="AV7" s="30">
        <f>建玉状況_SC_貼付用!AV7/10000</f>
        <v>0</v>
      </c>
      <c r="AW7" s="30">
        <f>建玉状況_SC_貼付用!AW7/10000</f>
        <v>0</v>
      </c>
      <c r="AX7" s="31">
        <f>建玉状況_SC_貼付用!AX7/10000</f>
        <v>0</v>
      </c>
      <c r="AY7" s="29">
        <f>建玉状況_SC_貼付用!AY7/10000</f>
        <v>0</v>
      </c>
      <c r="AZ7" s="30">
        <f>建玉状況_SC_貼付用!AZ7/10000</f>
        <v>0</v>
      </c>
      <c r="BA7" s="30">
        <f>建玉状況_SC_貼付用!BA7/10000</f>
        <v>0</v>
      </c>
      <c r="BB7" s="31">
        <f>建玉状況_SC_貼付用!BB7/10000</f>
        <v>0</v>
      </c>
      <c r="BC7" s="29">
        <f>建玉状況_SC_貼付用!BC7/10000</f>
        <v>0</v>
      </c>
      <c r="BD7" s="30">
        <f>建玉状況_SC_貼付用!BD7/10000</f>
        <v>0</v>
      </c>
      <c r="BE7" s="30">
        <f>建玉状況_SC_貼付用!BE7/10000</f>
        <v>0</v>
      </c>
      <c r="BF7" s="31">
        <f>建玉状況_SC_貼付用!BF7/10000</f>
        <v>0</v>
      </c>
      <c r="BG7" s="29">
        <f>建玉状況_SC_貼付用!BG7/10000</f>
        <v>0</v>
      </c>
      <c r="BH7" s="30">
        <f>建玉状況_SC_貼付用!BH7/10000</f>
        <v>0</v>
      </c>
      <c r="BI7" s="30">
        <f>建玉状況_SC_貼付用!BI7/10000</f>
        <v>0</v>
      </c>
      <c r="BJ7" s="31">
        <f>建玉状況_SC_貼付用!BJ7/10000</f>
        <v>0</v>
      </c>
      <c r="BK7" s="29">
        <f>建玉状況_SC_貼付用!BK7/10000</f>
        <v>0</v>
      </c>
      <c r="BL7" s="30">
        <f>建玉状況_SC_貼付用!BL7/10000</f>
        <v>0</v>
      </c>
      <c r="BM7" s="30">
        <f>建玉状況_SC_貼付用!BM7/10000</f>
        <v>0</v>
      </c>
      <c r="BN7" s="31">
        <f>建玉状況_SC_貼付用!BN7/10000</f>
        <v>0</v>
      </c>
      <c r="BO7" s="29">
        <f>建玉状況_SC_貼付用!BO7/10000</f>
        <v>0</v>
      </c>
      <c r="BP7" s="30">
        <f>建玉状況_SC_貼付用!BP7/10000</f>
        <v>0</v>
      </c>
      <c r="BQ7" s="30">
        <f>建玉状況_SC_貼付用!BQ7/10000</f>
        <v>0</v>
      </c>
      <c r="BR7" s="31">
        <f>建玉状況_SC_貼付用!BR7/10000</f>
        <v>0</v>
      </c>
      <c r="BS7" s="29">
        <f>建玉状況_SC_貼付用!BS7/10000</f>
        <v>0</v>
      </c>
      <c r="BT7" s="30">
        <f>建玉状況_SC_貼付用!BT7/10000</f>
        <v>0</v>
      </c>
      <c r="BU7" s="30">
        <f>建玉状況_SC_貼付用!BU7/10000</f>
        <v>0</v>
      </c>
      <c r="BV7" s="31">
        <f>建玉状況_SC_貼付用!BV7/10000</f>
        <v>0</v>
      </c>
      <c r="BW7" s="29">
        <f>建玉状況_SC_貼付用!BW7/10000</f>
        <v>0</v>
      </c>
      <c r="BX7" s="30">
        <f>建玉状況_SC_貼付用!BX7/10000</f>
        <v>0</v>
      </c>
      <c r="BY7" s="30">
        <f>建玉状況_SC_貼付用!BY7/10000</f>
        <v>0</v>
      </c>
      <c r="BZ7" s="31">
        <f>建玉状況_SC_貼付用!BZ7/10000</f>
        <v>0</v>
      </c>
      <c r="CA7" s="29">
        <f>建玉状況_SC_貼付用!CA7/10000</f>
        <v>0</v>
      </c>
      <c r="CB7" s="30">
        <f>建玉状況_SC_貼付用!CB7/10000</f>
        <v>0</v>
      </c>
      <c r="CC7" s="30">
        <f>建玉状況_SC_貼付用!CC7/10000</f>
        <v>0</v>
      </c>
      <c r="CD7" s="31">
        <f>建玉状況_SC_貼付用!CD7/10000</f>
        <v>0</v>
      </c>
      <c r="CE7" s="42">
        <f>建玉状況_SC_貼付用!CE7/10000</f>
        <v>0</v>
      </c>
    </row>
    <row r="8" spans="1:83" ht="19.5" customHeight="1">
      <c r="A8" s="28">
        <f t="shared" ref="A8:A28" si="0">A7+1</f>
        <v>3</v>
      </c>
      <c r="B8" s="110" t="n">
        <f>'実績表 (Business results)'!B8</f>
        <v>43409.0</v>
      </c>
      <c r="C8" s="29">
        <f>建玉状況_SC_貼付用!C8/10000</f>
        <v>0</v>
      </c>
      <c r="D8" s="30">
        <f>建玉状況_SC_貼付用!D8/10000</f>
        <v>0</v>
      </c>
      <c r="E8" s="30">
        <f>建玉状況_SC_貼付用!E8/10000</f>
        <v>0</v>
      </c>
      <c r="F8" s="31">
        <f>建玉状況_SC_貼付用!F8/10000</f>
        <v>0</v>
      </c>
      <c r="G8" s="29">
        <f>建玉状況_SC_貼付用!G8/10000</f>
        <v>0</v>
      </c>
      <c r="H8" s="30">
        <f>建玉状況_SC_貼付用!H8/10000</f>
        <v>0</v>
      </c>
      <c r="I8" s="30">
        <f>建玉状況_SC_貼付用!I8/10000</f>
        <v>0</v>
      </c>
      <c r="J8" s="31">
        <f>建玉状況_SC_貼付用!J8/10000</f>
        <v>0</v>
      </c>
      <c r="K8" s="29">
        <f>建玉状況_SC_貼付用!K8/10000</f>
        <v>0</v>
      </c>
      <c r="L8" s="30">
        <f>建玉状況_SC_貼付用!L8/10000</f>
        <v>0</v>
      </c>
      <c r="M8" s="30">
        <f>建玉状況_SC_貼付用!M8/10000</f>
        <v>0</v>
      </c>
      <c r="N8" s="31">
        <f>建玉状況_SC_貼付用!N8/10000</f>
        <v>0</v>
      </c>
      <c r="O8" s="29">
        <f>建玉状況_SC_貼付用!O8/10000</f>
        <v>0</v>
      </c>
      <c r="P8" s="30">
        <f>建玉状況_SC_貼付用!P8/10000</f>
        <v>0</v>
      </c>
      <c r="Q8" s="30">
        <f>建玉状況_SC_貼付用!Q8/10000</f>
        <v>0</v>
      </c>
      <c r="R8" s="31">
        <f>建玉状況_SC_貼付用!R8/10000</f>
        <v>0</v>
      </c>
      <c r="S8" s="29">
        <f>建玉状況_SC_貼付用!S8/10000</f>
        <v>0</v>
      </c>
      <c r="T8" s="30">
        <f>建玉状況_SC_貼付用!T8/10000</f>
        <v>0</v>
      </c>
      <c r="U8" s="30">
        <f>建玉状況_SC_貼付用!U8/10000</f>
        <v>0</v>
      </c>
      <c r="V8" s="31">
        <f>建玉状況_SC_貼付用!V8/10000</f>
        <v>0</v>
      </c>
      <c r="W8" s="29">
        <f>建玉状況_SC_貼付用!W8/10000</f>
        <v>0</v>
      </c>
      <c r="X8" s="30">
        <f>建玉状況_SC_貼付用!X8/10000</f>
        <v>0</v>
      </c>
      <c r="Y8" s="30">
        <f>建玉状況_SC_貼付用!Y8/10000</f>
        <v>0</v>
      </c>
      <c r="Z8" s="31">
        <f>建玉状況_SC_貼付用!Z8/10000</f>
        <v>0</v>
      </c>
      <c r="AA8" s="29">
        <f>建玉状況_SC_貼付用!AA8/10000</f>
        <v>0</v>
      </c>
      <c r="AB8" s="30">
        <f>建玉状況_SC_貼付用!AB8/10000</f>
        <v>0</v>
      </c>
      <c r="AC8" s="30">
        <f>建玉状況_SC_貼付用!AC8/10000</f>
        <v>0</v>
      </c>
      <c r="AD8" s="31">
        <f>建玉状況_SC_貼付用!AD8/10000</f>
        <v>0</v>
      </c>
      <c r="AE8" s="29">
        <f>建玉状況_SC_貼付用!AE8/10000</f>
        <v>0</v>
      </c>
      <c r="AF8" s="30">
        <f>建玉状況_SC_貼付用!AF8/10000</f>
        <v>0</v>
      </c>
      <c r="AG8" s="30">
        <f>建玉状況_SC_貼付用!AG8/10000</f>
        <v>0</v>
      </c>
      <c r="AH8" s="31">
        <f>建玉状況_SC_貼付用!AH8/10000</f>
        <v>0</v>
      </c>
      <c r="AI8" s="29">
        <f>建玉状況_SC_貼付用!AI8/10000</f>
        <v>0</v>
      </c>
      <c r="AJ8" s="30">
        <f>建玉状況_SC_貼付用!AJ8/10000</f>
        <v>0</v>
      </c>
      <c r="AK8" s="30">
        <f>建玉状況_SC_貼付用!AK8/10000</f>
        <v>0</v>
      </c>
      <c r="AL8" s="31">
        <f>建玉状況_SC_貼付用!AL8/10000</f>
        <v>0</v>
      </c>
      <c r="AM8" s="29">
        <f>建玉状況_SC_貼付用!AM8/10000</f>
        <v>0</v>
      </c>
      <c r="AN8" s="30">
        <f>建玉状況_SC_貼付用!AN8/10000</f>
        <v>0</v>
      </c>
      <c r="AO8" s="30">
        <f>建玉状況_SC_貼付用!AO8/10000</f>
        <v>0</v>
      </c>
      <c r="AP8" s="31">
        <f>建玉状況_SC_貼付用!AP8/10000</f>
        <v>0</v>
      </c>
      <c r="AQ8" s="29">
        <f>建玉状況_SC_貼付用!AQ8/10000</f>
        <v>0</v>
      </c>
      <c r="AR8" s="30">
        <f>建玉状況_SC_貼付用!AR8/10000</f>
        <v>0</v>
      </c>
      <c r="AS8" s="30">
        <f>建玉状況_SC_貼付用!AS8/10000</f>
        <v>0</v>
      </c>
      <c r="AT8" s="31">
        <f>建玉状況_SC_貼付用!AT8/10000</f>
        <v>0</v>
      </c>
      <c r="AU8" s="29">
        <f>建玉状況_SC_貼付用!AU8/10000</f>
        <v>0</v>
      </c>
      <c r="AV8" s="30">
        <f>建玉状況_SC_貼付用!AV8/10000</f>
        <v>0</v>
      </c>
      <c r="AW8" s="30">
        <f>建玉状況_SC_貼付用!AW8/10000</f>
        <v>0</v>
      </c>
      <c r="AX8" s="31">
        <f>建玉状況_SC_貼付用!AX8/10000</f>
        <v>0</v>
      </c>
      <c r="AY8" s="29">
        <f>建玉状況_SC_貼付用!AY8/10000</f>
        <v>0</v>
      </c>
      <c r="AZ8" s="30">
        <f>建玉状況_SC_貼付用!AZ8/10000</f>
        <v>0</v>
      </c>
      <c r="BA8" s="30">
        <f>建玉状況_SC_貼付用!BA8/10000</f>
        <v>0</v>
      </c>
      <c r="BB8" s="31">
        <f>建玉状況_SC_貼付用!BB8/10000</f>
        <v>0</v>
      </c>
      <c r="BC8" s="29">
        <f>建玉状況_SC_貼付用!BC8/10000</f>
        <v>0</v>
      </c>
      <c r="BD8" s="30">
        <f>建玉状況_SC_貼付用!BD8/10000</f>
        <v>0</v>
      </c>
      <c r="BE8" s="30">
        <f>建玉状況_SC_貼付用!BE8/10000</f>
        <v>0</v>
      </c>
      <c r="BF8" s="31">
        <f>建玉状況_SC_貼付用!BF8/10000</f>
        <v>0</v>
      </c>
      <c r="BG8" s="29">
        <f>建玉状況_SC_貼付用!BG8/10000</f>
        <v>0</v>
      </c>
      <c r="BH8" s="30">
        <f>建玉状況_SC_貼付用!BH8/10000</f>
        <v>0</v>
      </c>
      <c r="BI8" s="30">
        <f>建玉状況_SC_貼付用!BI8/10000</f>
        <v>0</v>
      </c>
      <c r="BJ8" s="31">
        <f>建玉状況_SC_貼付用!BJ8/10000</f>
        <v>0</v>
      </c>
      <c r="BK8" s="29">
        <f>建玉状況_SC_貼付用!BK8/10000</f>
        <v>0</v>
      </c>
      <c r="BL8" s="30">
        <f>建玉状況_SC_貼付用!BL8/10000</f>
        <v>0</v>
      </c>
      <c r="BM8" s="30">
        <f>建玉状況_SC_貼付用!BM8/10000</f>
        <v>0</v>
      </c>
      <c r="BN8" s="31">
        <f>建玉状況_SC_貼付用!BN8/10000</f>
        <v>0</v>
      </c>
      <c r="BO8" s="29">
        <f>建玉状況_SC_貼付用!BO8/10000</f>
        <v>0</v>
      </c>
      <c r="BP8" s="30">
        <f>建玉状況_SC_貼付用!BP8/10000</f>
        <v>0</v>
      </c>
      <c r="BQ8" s="30">
        <f>建玉状況_SC_貼付用!BQ8/10000</f>
        <v>0</v>
      </c>
      <c r="BR8" s="31">
        <f>建玉状況_SC_貼付用!BR8/10000</f>
        <v>0</v>
      </c>
      <c r="BS8" s="29">
        <f>建玉状況_SC_貼付用!BS8/10000</f>
        <v>0</v>
      </c>
      <c r="BT8" s="30">
        <f>建玉状況_SC_貼付用!BT8/10000</f>
        <v>0</v>
      </c>
      <c r="BU8" s="30">
        <f>建玉状況_SC_貼付用!BU8/10000</f>
        <v>0</v>
      </c>
      <c r="BV8" s="31">
        <f>建玉状況_SC_貼付用!BV8/10000</f>
        <v>0</v>
      </c>
      <c r="BW8" s="29">
        <f>建玉状況_SC_貼付用!BW8/10000</f>
        <v>0</v>
      </c>
      <c r="BX8" s="30">
        <f>建玉状況_SC_貼付用!BX8/10000</f>
        <v>0</v>
      </c>
      <c r="BY8" s="30">
        <f>建玉状況_SC_貼付用!BY8/10000</f>
        <v>0</v>
      </c>
      <c r="BZ8" s="31">
        <f>建玉状況_SC_貼付用!BZ8/10000</f>
        <v>0</v>
      </c>
      <c r="CA8" s="29">
        <f>建玉状況_SC_貼付用!CA8/10000</f>
        <v>0</v>
      </c>
      <c r="CB8" s="30">
        <f>建玉状況_SC_貼付用!CB8/10000</f>
        <v>0</v>
      </c>
      <c r="CC8" s="30">
        <f>建玉状況_SC_貼付用!CC8/10000</f>
        <v>0</v>
      </c>
      <c r="CD8" s="31">
        <f>建玉状況_SC_貼付用!CD8/10000</f>
        <v>0</v>
      </c>
      <c r="CE8" s="42">
        <f>建玉状況_SC_貼付用!CE8/10000</f>
        <v>0</v>
      </c>
    </row>
    <row r="9" spans="1:83" ht="19.5" customHeight="1">
      <c r="A9" s="28">
        <f t="shared" si="0"/>
        <v>4</v>
      </c>
      <c r="B9" s="110" t="n">
        <f>'実績表 (Business results)'!B9</f>
        <v>43410.0</v>
      </c>
      <c r="C9" s="29">
        <f>建玉状況_SC_貼付用!C9/10000</f>
        <v>0</v>
      </c>
      <c r="D9" s="30">
        <f>建玉状況_SC_貼付用!D9/10000</f>
        <v>0</v>
      </c>
      <c r="E9" s="30">
        <f>建玉状況_SC_貼付用!E9/10000</f>
        <v>0</v>
      </c>
      <c r="F9" s="31">
        <f>建玉状況_SC_貼付用!F9/10000</f>
        <v>0</v>
      </c>
      <c r="G9" s="29">
        <f>建玉状況_SC_貼付用!G9/10000</f>
        <v>0</v>
      </c>
      <c r="H9" s="30">
        <f>建玉状況_SC_貼付用!H9/10000</f>
        <v>0</v>
      </c>
      <c r="I9" s="30">
        <f>建玉状況_SC_貼付用!I9/10000</f>
        <v>0</v>
      </c>
      <c r="J9" s="31">
        <f>建玉状況_SC_貼付用!J9/10000</f>
        <v>0</v>
      </c>
      <c r="K9" s="29">
        <f>建玉状況_SC_貼付用!K9/10000</f>
        <v>0</v>
      </c>
      <c r="L9" s="30">
        <f>建玉状況_SC_貼付用!L9/10000</f>
        <v>0</v>
      </c>
      <c r="M9" s="30">
        <f>建玉状況_SC_貼付用!M9/10000</f>
        <v>0</v>
      </c>
      <c r="N9" s="31">
        <f>建玉状況_SC_貼付用!N9/10000</f>
        <v>0</v>
      </c>
      <c r="O9" s="29">
        <f>建玉状況_SC_貼付用!O9/10000</f>
        <v>0</v>
      </c>
      <c r="P9" s="30">
        <f>建玉状況_SC_貼付用!P9/10000</f>
        <v>0</v>
      </c>
      <c r="Q9" s="30">
        <f>建玉状況_SC_貼付用!Q9/10000</f>
        <v>0</v>
      </c>
      <c r="R9" s="31">
        <f>建玉状況_SC_貼付用!R9/10000</f>
        <v>0</v>
      </c>
      <c r="S9" s="29">
        <f>建玉状況_SC_貼付用!S9/10000</f>
        <v>0</v>
      </c>
      <c r="T9" s="30">
        <f>建玉状況_SC_貼付用!T9/10000</f>
        <v>0</v>
      </c>
      <c r="U9" s="30">
        <f>建玉状況_SC_貼付用!U9/10000</f>
        <v>0</v>
      </c>
      <c r="V9" s="31">
        <f>建玉状況_SC_貼付用!V9/10000</f>
        <v>0</v>
      </c>
      <c r="W9" s="29">
        <f>建玉状況_SC_貼付用!W9/10000</f>
        <v>0</v>
      </c>
      <c r="X9" s="30">
        <f>建玉状況_SC_貼付用!X9/10000</f>
        <v>0</v>
      </c>
      <c r="Y9" s="30">
        <f>建玉状況_SC_貼付用!Y9/10000</f>
        <v>0</v>
      </c>
      <c r="Z9" s="31">
        <f>建玉状況_SC_貼付用!Z9/10000</f>
        <v>0</v>
      </c>
      <c r="AA9" s="29">
        <f>建玉状況_SC_貼付用!AA9/10000</f>
        <v>0</v>
      </c>
      <c r="AB9" s="30">
        <f>建玉状況_SC_貼付用!AB9/10000</f>
        <v>0</v>
      </c>
      <c r="AC9" s="30">
        <f>建玉状況_SC_貼付用!AC9/10000</f>
        <v>0</v>
      </c>
      <c r="AD9" s="31">
        <f>建玉状況_SC_貼付用!AD9/10000</f>
        <v>0</v>
      </c>
      <c r="AE9" s="29">
        <f>建玉状況_SC_貼付用!AE9/10000</f>
        <v>0</v>
      </c>
      <c r="AF9" s="30">
        <f>建玉状況_SC_貼付用!AF9/10000</f>
        <v>0</v>
      </c>
      <c r="AG9" s="30">
        <f>建玉状況_SC_貼付用!AG9/10000</f>
        <v>0</v>
      </c>
      <c r="AH9" s="31">
        <f>建玉状況_SC_貼付用!AH9/10000</f>
        <v>0</v>
      </c>
      <c r="AI9" s="29">
        <f>建玉状況_SC_貼付用!AI9/10000</f>
        <v>0</v>
      </c>
      <c r="AJ9" s="30">
        <f>建玉状況_SC_貼付用!AJ9/10000</f>
        <v>0</v>
      </c>
      <c r="AK9" s="30">
        <f>建玉状況_SC_貼付用!AK9/10000</f>
        <v>0</v>
      </c>
      <c r="AL9" s="31">
        <f>建玉状況_SC_貼付用!AL9/10000</f>
        <v>0</v>
      </c>
      <c r="AM9" s="29">
        <f>建玉状況_SC_貼付用!AM9/10000</f>
        <v>0</v>
      </c>
      <c r="AN9" s="30">
        <f>建玉状況_SC_貼付用!AN9/10000</f>
        <v>0</v>
      </c>
      <c r="AO9" s="30">
        <f>建玉状況_SC_貼付用!AO9/10000</f>
        <v>0</v>
      </c>
      <c r="AP9" s="31">
        <f>建玉状況_SC_貼付用!AP9/10000</f>
        <v>0</v>
      </c>
      <c r="AQ9" s="29">
        <f>建玉状況_SC_貼付用!AQ9/10000</f>
        <v>0</v>
      </c>
      <c r="AR9" s="30">
        <f>建玉状況_SC_貼付用!AR9/10000</f>
        <v>0</v>
      </c>
      <c r="AS9" s="30">
        <f>建玉状況_SC_貼付用!AS9/10000</f>
        <v>0</v>
      </c>
      <c r="AT9" s="31">
        <f>建玉状況_SC_貼付用!AT9/10000</f>
        <v>0</v>
      </c>
      <c r="AU9" s="29">
        <f>建玉状況_SC_貼付用!AU9/10000</f>
        <v>0</v>
      </c>
      <c r="AV9" s="30">
        <f>建玉状況_SC_貼付用!AV9/10000</f>
        <v>0</v>
      </c>
      <c r="AW9" s="30">
        <f>建玉状況_SC_貼付用!AW9/10000</f>
        <v>0</v>
      </c>
      <c r="AX9" s="31">
        <f>建玉状況_SC_貼付用!AX9/10000</f>
        <v>0</v>
      </c>
      <c r="AY9" s="29">
        <f>建玉状況_SC_貼付用!AY9/10000</f>
        <v>0</v>
      </c>
      <c r="AZ9" s="30">
        <f>建玉状況_SC_貼付用!AZ9/10000</f>
        <v>0</v>
      </c>
      <c r="BA9" s="30">
        <f>建玉状況_SC_貼付用!BA9/10000</f>
        <v>0</v>
      </c>
      <c r="BB9" s="31">
        <f>建玉状況_SC_貼付用!BB9/10000</f>
        <v>0</v>
      </c>
      <c r="BC9" s="29">
        <f>建玉状況_SC_貼付用!BC9/10000</f>
        <v>0</v>
      </c>
      <c r="BD9" s="30">
        <f>建玉状況_SC_貼付用!BD9/10000</f>
        <v>0</v>
      </c>
      <c r="BE9" s="30">
        <f>建玉状況_SC_貼付用!BE9/10000</f>
        <v>0</v>
      </c>
      <c r="BF9" s="31">
        <f>建玉状況_SC_貼付用!BF9/10000</f>
        <v>0</v>
      </c>
      <c r="BG9" s="29">
        <f>建玉状況_SC_貼付用!BG9/10000</f>
        <v>0</v>
      </c>
      <c r="BH9" s="30">
        <f>建玉状況_SC_貼付用!BH9/10000</f>
        <v>0</v>
      </c>
      <c r="BI9" s="30">
        <f>建玉状況_SC_貼付用!BI9/10000</f>
        <v>0</v>
      </c>
      <c r="BJ9" s="31">
        <f>建玉状況_SC_貼付用!BJ9/10000</f>
        <v>0</v>
      </c>
      <c r="BK9" s="29">
        <f>建玉状況_SC_貼付用!BK9/10000</f>
        <v>0</v>
      </c>
      <c r="BL9" s="30">
        <f>建玉状況_SC_貼付用!BL9/10000</f>
        <v>0</v>
      </c>
      <c r="BM9" s="30">
        <f>建玉状況_SC_貼付用!BM9/10000</f>
        <v>0</v>
      </c>
      <c r="BN9" s="31">
        <f>建玉状況_SC_貼付用!BN9/10000</f>
        <v>0</v>
      </c>
      <c r="BO9" s="29">
        <f>建玉状況_SC_貼付用!BO9/10000</f>
        <v>0</v>
      </c>
      <c r="BP9" s="30">
        <f>建玉状況_SC_貼付用!BP9/10000</f>
        <v>0</v>
      </c>
      <c r="BQ9" s="30">
        <f>建玉状況_SC_貼付用!BQ9/10000</f>
        <v>0</v>
      </c>
      <c r="BR9" s="31">
        <f>建玉状況_SC_貼付用!BR9/10000</f>
        <v>0</v>
      </c>
      <c r="BS9" s="29">
        <f>建玉状況_SC_貼付用!BS9/10000</f>
        <v>0</v>
      </c>
      <c r="BT9" s="30">
        <f>建玉状況_SC_貼付用!BT9/10000</f>
        <v>0</v>
      </c>
      <c r="BU9" s="30">
        <f>建玉状況_SC_貼付用!BU9/10000</f>
        <v>0</v>
      </c>
      <c r="BV9" s="31">
        <f>建玉状況_SC_貼付用!BV9/10000</f>
        <v>0</v>
      </c>
      <c r="BW9" s="29">
        <f>建玉状況_SC_貼付用!BW9/10000</f>
        <v>0</v>
      </c>
      <c r="BX9" s="30">
        <f>建玉状況_SC_貼付用!BX9/10000</f>
        <v>0</v>
      </c>
      <c r="BY9" s="30">
        <f>建玉状況_SC_貼付用!BY9/10000</f>
        <v>0</v>
      </c>
      <c r="BZ9" s="31">
        <f>建玉状況_SC_貼付用!BZ9/10000</f>
        <v>0</v>
      </c>
      <c r="CA9" s="29">
        <f>建玉状況_SC_貼付用!CA9/10000</f>
        <v>0</v>
      </c>
      <c r="CB9" s="30">
        <f>建玉状況_SC_貼付用!CB9/10000</f>
        <v>0</v>
      </c>
      <c r="CC9" s="30">
        <f>建玉状況_SC_貼付用!CC9/10000</f>
        <v>0</v>
      </c>
      <c r="CD9" s="31">
        <f>建玉状況_SC_貼付用!CD9/10000</f>
        <v>0</v>
      </c>
      <c r="CE9" s="42">
        <f>建玉状況_SC_貼付用!CE9/10000</f>
        <v>0</v>
      </c>
    </row>
    <row r="10" spans="1:83" ht="19.5" customHeight="1">
      <c r="A10" s="28">
        <f t="shared" si="0"/>
        <v>5</v>
      </c>
      <c r="B10" s="110" t="n">
        <f>'実績表 (Business results)'!B10</f>
        <v>43411.0</v>
      </c>
      <c r="C10" s="29">
        <f>建玉状況_SC_貼付用!C10/10000</f>
        <v>0</v>
      </c>
      <c r="D10" s="30">
        <f>建玉状況_SC_貼付用!D10/10000</f>
        <v>0</v>
      </c>
      <c r="E10" s="30">
        <f>建玉状況_SC_貼付用!E10/10000</f>
        <v>0</v>
      </c>
      <c r="F10" s="31">
        <f>建玉状況_SC_貼付用!F10/10000</f>
        <v>0</v>
      </c>
      <c r="G10" s="29">
        <f>建玉状況_SC_貼付用!G10/10000</f>
        <v>0</v>
      </c>
      <c r="H10" s="30">
        <f>建玉状況_SC_貼付用!H10/10000</f>
        <v>0</v>
      </c>
      <c r="I10" s="30">
        <f>建玉状況_SC_貼付用!I10/10000</f>
        <v>0</v>
      </c>
      <c r="J10" s="31">
        <f>建玉状況_SC_貼付用!J10/10000</f>
        <v>0</v>
      </c>
      <c r="K10" s="29">
        <f>建玉状況_SC_貼付用!K10/10000</f>
        <v>0</v>
      </c>
      <c r="L10" s="30">
        <f>建玉状況_SC_貼付用!L10/10000</f>
        <v>0</v>
      </c>
      <c r="M10" s="30">
        <f>建玉状況_SC_貼付用!M10/10000</f>
        <v>0</v>
      </c>
      <c r="N10" s="31">
        <f>建玉状況_SC_貼付用!N10/10000</f>
        <v>0</v>
      </c>
      <c r="O10" s="29">
        <f>建玉状況_SC_貼付用!O10/10000</f>
        <v>0</v>
      </c>
      <c r="P10" s="30">
        <f>建玉状況_SC_貼付用!P10/10000</f>
        <v>0</v>
      </c>
      <c r="Q10" s="30">
        <f>建玉状況_SC_貼付用!Q10/10000</f>
        <v>0</v>
      </c>
      <c r="R10" s="31">
        <f>建玉状況_SC_貼付用!R10/10000</f>
        <v>0</v>
      </c>
      <c r="S10" s="29">
        <f>建玉状況_SC_貼付用!S10/10000</f>
        <v>0</v>
      </c>
      <c r="T10" s="30">
        <f>建玉状況_SC_貼付用!T10/10000</f>
        <v>0</v>
      </c>
      <c r="U10" s="30">
        <f>建玉状況_SC_貼付用!U10/10000</f>
        <v>0</v>
      </c>
      <c r="V10" s="31">
        <f>建玉状況_SC_貼付用!V10/10000</f>
        <v>0</v>
      </c>
      <c r="W10" s="29">
        <f>建玉状況_SC_貼付用!W10/10000</f>
        <v>0</v>
      </c>
      <c r="X10" s="30">
        <f>建玉状況_SC_貼付用!X10/10000</f>
        <v>0</v>
      </c>
      <c r="Y10" s="30">
        <f>建玉状況_SC_貼付用!Y10/10000</f>
        <v>0</v>
      </c>
      <c r="Z10" s="31">
        <f>建玉状況_SC_貼付用!Z10/10000</f>
        <v>0</v>
      </c>
      <c r="AA10" s="29">
        <f>建玉状況_SC_貼付用!AA10/10000</f>
        <v>0</v>
      </c>
      <c r="AB10" s="30">
        <f>建玉状況_SC_貼付用!AB10/10000</f>
        <v>0</v>
      </c>
      <c r="AC10" s="30">
        <f>建玉状況_SC_貼付用!AC10/10000</f>
        <v>0</v>
      </c>
      <c r="AD10" s="31">
        <f>建玉状況_SC_貼付用!AD10/10000</f>
        <v>0</v>
      </c>
      <c r="AE10" s="29">
        <f>建玉状況_SC_貼付用!AE10/10000</f>
        <v>0</v>
      </c>
      <c r="AF10" s="30">
        <f>建玉状況_SC_貼付用!AF10/10000</f>
        <v>0</v>
      </c>
      <c r="AG10" s="30">
        <f>建玉状況_SC_貼付用!AG10/10000</f>
        <v>0</v>
      </c>
      <c r="AH10" s="31">
        <f>建玉状況_SC_貼付用!AH10/10000</f>
        <v>0</v>
      </c>
      <c r="AI10" s="29">
        <f>建玉状況_SC_貼付用!AI10/10000</f>
        <v>0</v>
      </c>
      <c r="AJ10" s="30">
        <f>建玉状況_SC_貼付用!AJ10/10000</f>
        <v>0</v>
      </c>
      <c r="AK10" s="30">
        <f>建玉状況_SC_貼付用!AK10/10000</f>
        <v>0</v>
      </c>
      <c r="AL10" s="31">
        <f>建玉状況_SC_貼付用!AL10/10000</f>
        <v>0</v>
      </c>
      <c r="AM10" s="29">
        <f>建玉状況_SC_貼付用!AM10/10000</f>
        <v>0</v>
      </c>
      <c r="AN10" s="30">
        <f>建玉状況_SC_貼付用!AN10/10000</f>
        <v>0</v>
      </c>
      <c r="AO10" s="30">
        <f>建玉状況_SC_貼付用!AO10/10000</f>
        <v>0</v>
      </c>
      <c r="AP10" s="31">
        <f>建玉状況_SC_貼付用!AP10/10000</f>
        <v>0</v>
      </c>
      <c r="AQ10" s="29">
        <f>建玉状況_SC_貼付用!AQ10/10000</f>
        <v>0</v>
      </c>
      <c r="AR10" s="30">
        <f>建玉状況_SC_貼付用!AR10/10000</f>
        <v>0</v>
      </c>
      <c r="AS10" s="30">
        <f>建玉状況_SC_貼付用!AS10/10000</f>
        <v>0</v>
      </c>
      <c r="AT10" s="31">
        <f>建玉状況_SC_貼付用!AT10/10000</f>
        <v>0</v>
      </c>
      <c r="AU10" s="29">
        <f>建玉状況_SC_貼付用!AU10/10000</f>
        <v>0</v>
      </c>
      <c r="AV10" s="30">
        <f>建玉状況_SC_貼付用!AV10/10000</f>
        <v>0</v>
      </c>
      <c r="AW10" s="30">
        <f>建玉状況_SC_貼付用!AW10/10000</f>
        <v>0</v>
      </c>
      <c r="AX10" s="31">
        <f>建玉状況_SC_貼付用!AX10/10000</f>
        <v>0</v>
      </c>
      <c r="AY10" s="29">
        <f>建玉状況_SC_貼付用!AY10/10000</f>
        <v>0</v>
      </c>
      <c r="AZ10" s="30">
        <f>建玉状況_SC_貼付用!AZ10/10000</f>
        <v>0</v>
      </c>
      <c r="BA10" s="30">
        <f>建玉状況_SC_貼付用!BA10/10000</f>
        <v>0</v>
      </c>
      <c r="BB10" s="31">
        <f>建玉状況_SC_貼付用!BB10/10000</f>
        <v>0</v>
      </c>
      <c r="BC10" s="29">
        <f>建玉状況_SC_貼付用!BC10/10000</f>
        <v>0</v>
      </c>
      <c r="BD10" s="30">
        <f>建玉状況_SC_貼付用!BD10/10000</f>
        <v>0</v>
      </c>
      <c r="BE10" s="30">
        <f>建玉状況_SC_貼付用!BE10/10000</f>
        <v>0</v>
      </c>
      <c r="BF10" s="31">
        <f>建玉状況_SC_貼付用!BF10/10000</f>
        <v>0</v>
      </c>
      <c r="BG10" s="29">
        <f>建玉状況_SC_貼付用!BG10/10000</f>
        <v>0</v>
      </c>
      <c r="BH10" s="30">
        <f>建玉状況_SC_貼付用!BH10/10000</f>
        <v>0</v>
      </c>
      <c r="BI10" s="30">
        <f>建玉状況_SC_貼付用!BI10/10000</f>
        <v>0</v>
      </c>
      <c r="BJ10" s="31">
        <f>建玉状況_SC_貼付用!BJ10/10000</f>
        <v>0</v>
      </c>
      <c r="BK10" s="29">
        <f>建玉状況_SC_貼付用!BK10/10000</f>
        <v>0</v>
      </c>
      <c r="BL10" s="30">
        <f>建玉状況_SC_貼付用!BL10/10000</f>
        <v>0</v>
      </c>
      <c r="BM10" s="30">
        <f>建玉状況_SC_貼付用!BM10/10000</f>
        <v>0</v>
      </c>
      <c r="BN10" s="31">
        <f>建玉状況_SC_貼付用!BN10/10000</f>
        <v>0</v>
      </c>
      <c r="BO10" s="29">
        <f>建玉状況_SC_貼付用!BO10/10000</f>
        <v>0</v>
      </c>
      <c r="BP10" s="30">
        <f>建玉状況_SC_貼付用!BP10/10000</f>
        <v>0</v>
      </c>
      <c r="BQ10" s="30">
        <f>建玉状況_SC_貼付用!BQ10/10000</f>
        <v>0</v>
      </c>
      <c r="BR10" s="31">
        <f>建玉状況_SC_貼付用!BR10/10000</f>
        <v>0</v>
      </c>
      <c r="BS10" s="29">
        <f>建玉状況_SC_貼付用!BS10/10000</f>
        <v>0</v>
      </c>
      <c r="BT10" s="30">
        <f>建玉状況_SC_貼付用!BT10/10000</f>
        <v>0</v>
      </c>
      <c r="BU10" s="30">
        <f>建玉状況_SC_貼付用!BU10/10000</f>
        <v>0</v>
      </c>
      <c r="BV10" s="31">
        <f>建玉状況_SC_貼付用!BV10/10000</f>
        <v>0</v>
      </c>
      <c r="BW10" s="29">
        <f>建玉状況_SC_貼付用!BW10/10000</f>
        <v>0</v>
      </c>
      <c r="BX10" s="30">
        <f>建玉状況_SC_貼付用!BX10/10000</f>
        <v>0</v>
      </c>
      <c r="BY10" s="30">
        <f>建玉状況_SC_貼付用!BY10/10000</f>
        <v>0</v>
      </c>
      <c r="BZ10" s="31">
        <f>建玉状況_SC_貼付用!BZ10/10000</f>
        <v>0</v>
      </c>
      <c r="CA10" s="29">
        <f>建玉状況_SC_貼付用!CA10/10000</f>
        <v>0</v>
      </c>
      <c r="CB10" s="30">
        <f>建玉状況_SC_貼付用!CB10/10000</f>
        <v>0</v>
      </c>
      <c r="CC10" s="30">
        <f>建玉状況_SC_貼付用!CC10/10000</f>
        <v>0</v>
      </c>
      <c r="CD10" s="31">
        <f>建玉状況_SC_貼付用!CD10/10000</f>
        <v>0</v>
      </c>
      <c r="CE10" s="42">
        <f>建玉状況_SC_貼付用!CE10/10000</f>
        <v>0</v>
      </c>
    </row>
    <row r="11" spans="1:83" ht="19.5" customHeight="1">
      <c r="A11" s="28">
        <f t="shared" si="0"/>
        <v>6</v>
      </c>
      <c r="B11" s="110" t="n">
        <f>'実績表 (Business results)'!B11</f>
        <v>43412.0</v>
      </c>
      <c r="C11" s="29">
        <f>建玉状況_SC_貼付用!C11/10000</f>
        <v>0</v>
      </c>
      <c r="D11" s="30">
        <f>建玉状況_SC_貼付用!D11/10000</f>
        <v>0</v>
      </c>
      <c r="E11" s="30">
        <f>建玉状況_SC_貼付用!E11/10000</f>
        <v>0</v>
      </c>
      <c r="F11" s="31">
        <f>建玉状況_SC_貼付用!F11/10000</f>
        <v>0</v>
      </c>
      <c r="G11" s="29">
        <f>建玉状況_SC_貼付用!G11/10000</f>
        <v>0</v>
      </c>
      <c r="H11" s="30">
        <f>建玉状況_SC_貼付用!H11/10000</f>
        <v>0</v>
      </c>
      <c r="I11" s="30">
        <f>建玉状況_SC_貼付用!I11/10000</f>
        <v>0</v>
      </c>
      <c r="J11" s="31">
        <f>建玉状況_SC_貼付用!J11/10000</f>
        <v>0</v>
      </c>
      <c r="K11" s="29">
        <f>建玉状況_SC_貼付用!K11/10000</f>
        <v>0</v>
      </c>
      <c r="L11" s="30">
        <f>建玉状況_SC_貼付用!L11/10000</f>
        <v>0</v>
      </c>
      <c r="M11" s="30">
        <f>建玉状況_SC_貼付用!M11/10000</f>
        <v>0</v>
      </c>
      <c r="N11" s="31">
        <f>建玉状況_SC_貼付用!N11/10000</f>
        <v>0</v>
      </c>
      <c r="O11" s="29">
        <f>建玉状況_SC_貼付用!O11/10000</f>
        <v>0</v>
      </c>
      <c r="P11" s="30">
        <f>建玉状況_SC_貼付用!P11/10000</f>
        <v>0</v>
      </c>
      <c r="Q11" s="30">
        <f>建玉状況_SC_貼付用!Q11/10000</f>
        <v>0</v>
      </c>
      <c r="R11" s="31">
        <f>建玉状況_SC_貼付用!R11/10000</f>
        <v>0</v>
      </c>
      <c r="S11" s="29">
        <f>建玉状況_SC_貼付用!S11/10000</f>
        <v>0</v>
      </c>
      <c r="T11" s="30">
        <f>建玉状況_SC_貼付用!T11/10000</f>
        <v>0</v>
      </c>
      <c r="U11" s="30">
        <f>建玉状況_SC_貼付用!U11/10000</f>
        <v>0</v>
      </c>
      <c r="V11" s="31">
        <f>建玉状況_SC_貼付用!V11/10000</f>
        <v>0</v>
      </c>
      <c r="W11" s="29">
        <f>建玉状況_SC_貼付用!W11/10000</f>
        <v>0</v>
      </c>
      <c r="X11" s="30">
        <f>建玉状況_SC_貼付用!X11/10000</f>
        <v>0</v>
      </c>
      <c r="Y11" s="30">
        <f>建玉状況_SC_貼付用!Y11/10000</f>
        <v>0</v>
      </c>
      <c r="Z11" s="31">
        <f>建玉状況_SC_貼付用!Z11/10000</f>
        <v>0</v>
      </c>
      <c r="AA11" s="29">
        <f>建玉状況_SC_貼付用!AA11/10000</f>
        <v>0</v>
      </c>
      <c r="AB11" s="30">
        <f>建玉状況_SC_貼付用!AB11/10000</f>
        <v>0</v>
      </c>
      <c r="AC11" s="30">
        <f>建玉状況_SC_貼付用!AC11/10000</f>
        <v>0</v>
      </c>
      <c r="AD11" s="31">
        <f>建玉状況_SC_貼付用!AD11/10000</f>
        <v>0</v>
      </c>
      <c r="AE11" s="29">
        <f>建玉状況_SC_貼付用!AE11/10000</f>
        <v>0</v>
      </c>
      <c r="AF11" s="30">
        <f>建玉状況_SC_貼付用!AF11/10000</f>
        <v>0</v>
      </c>
      <c r="AG11" s="30">
        <f>建玉状況_SC_貼付用!AG11/10000</f>
        <v>0</v>
      </c>
      <c r="AH11" s="31">
        <f>建玉状況_SC_貼付用!AH11/10000</f>
        <v>0</v>
      </c>
      <c r="AI11" s="29">
        <f>建玉状況_SC_貼付用!AI11/10000</f>
        <v>0</v>
      </c>
      <c r="AJ11" s="30">
        <f>建玉状況_SC_貼付用!AJ11/10000</f>
        <v>0</v>
      </c>
      <c r="AK11" s="30">
        <f>建玉状況_SC_貼付用!AK11/10000</f>
        <v>0</v>
      </c>
      <c r="AL11" s="31">
        <f>建玉状況_SC_貼付用!AL11/10000</f>
        <v>0</v>
      </c>
      <c r="AM11" s="29">
        <f>建玉状況_SC_貼付用!AM11/10000</f>
        <v>0</v>
      </c>
      <c r="AN11" s="30">
        <f>建玉状況_SC_貼付用!AN11/10000</f>
        <v>0</v>
      </c>
      <c r="AO11" s="30">
        <f>建玉状況_SC_貼付用!AO11/10000</f>
        <v>0</v>
      </c>
      <c r="AP11" s="31">
        <f>建玉状況_SC_貼付用!AP11/10000</f>
        <v>0</v>
      </c>
      <c r="AQ11" s="29">
        <f>建玉状況_SC_貼付用!AQ11/10000</f>
        <v>0</v>
      </c>
      <c r="AR11" s="30">
        <f>建玉状況_SC_貼付用!AR11/10000</f>
        <v>0</v>
      </c>
      <c r="AS11" s="30">
        <f>建玉状況_SC_貼付用!AS11/10000</f>
        <v>0</v>
      </c>
      <c r="AT11" s="31">
        <f>建玉状況_SC_貼付用!AT11/10000</f>
        <v>0</v>
      </c>
      <c r="AU11" s="29">
        <f>建玉状況_SC_貼付用!AU11/10000</f>
        <v>0</v>
      </c>
      <c r="AV11" s="30">
        <f>建玉状況_SC_貼付用!AV11/10000</f>
        <v>0</v>
      </c>
      <c r="AW11" s="30">
        <f>建玉状況_SC_貼付用!AW11/10000</f>
        <v>0</v>
      </c>
      <c r="AX11" s="31">
        <f>建玉状況_SC_貼付用!AX11/10000</f>
        <v>0</v>
      </c>
      <c r="AY11" s="29">
        <f>建玉状況_SC_貼付用!AY11/10000</f>
        <v>0</v>
      </c>
      <c r="AZ11" s="30">
        <f>建玉状況_SC_貼付用!AZ11/10000</f>
        <v>0</v>
      </c>
      <c r="BA11" s="30">
        <f>建玉状況_SC_貼付用!BA11/10000</f>
        <v>0</v>
      </c>
      <c r="BB11" s="31">
        <f>建玉状況_SC_貼付用!BB11/10000</f>
        <v>0</v>
      </c>
      <c r="BC11" s="29">
        <f>建玉状況_SC_貼付用!BC11/10000</f>
        <v>0</v>
      </c>
      <c r="BD11" s="30">
        <f>建玉状況_SC_貼付用!BD11/10000</f>
        <v>0</v>
      </c>
      <c r="BE11" s="30">
        <f>建玉状況_SC_貼付用!BE11/10000</f>
        <v>0</v>
      </c>
      <c r="BF11" s="31">
        <f>建玉状況_SC_貼付用!BF11/10000</f>
        <v>0</v>
      </c>
      <c r="BG11" s="29">
        <f>建玉状況_SC_貼付用!BG11/10000</f>
        <v>0</v>
      </c>
      <c r="BH11" s="30">
        <f>建玉状況_SC_貼付用!BH11/10000</f>
        <v>0</v>
      </c>
      <c r="BI11" s="30">
        <f>建玉状況_SC_貼付用!BI11/10000</f>
        <v>0</v>
      </c>
      <c r="BJ11" s="31">
        <f>建玉状況_SC_貼付用!BJ11/10000</f>
        <v>0</v>
      </c>
      <c r="BK11" s="29">
        <f>建玉状況_SC_貼付用!BK11/10000</f>
        <v>0</v>
      </c>
      <c r="BL11" s="30">
        <f>建玉状況_SC_貼付用!BL11/10000</f>
        <v>0</v>
      </c>
      <c r="BM11" s="30">
        <f>建玉状況_SC_貼付用!BM11/10000</f>
        <v>0</v>
      </c>
      <c r="BN11" s="31">
        <f>建玉状況_SC_貼付用!BN11/10000</f>
        <v>0</v>
      </c>
      <c r="BO11" s="29">
        <f>建玉状況_SC_貼付用!BO11/10000</f>
        <v>0</v>
      </c>
      <c r="BP11" s="30">
        <f>建玉状況_SC_貼付用!BP11/10000</f>
        <v>0</v>
      </c>
      <c r="BQ11" s="30">
        <f>建玉状況_SC_貼付用!BQ11/10000</f>
        <v>0</v>
      </c>
      <c r="BR11" s="31">
        <f>建玉状況_SC_貼付用!BR11/10000</f>
        <v>0</v>
      </c>
      <c r="BS11" s="29">
        <f>建玉状況_SC_貼付用!BS11/10000</f>
        <v>0</v>
      </c>
      <c r="BT11" s="30">
        <f>建玉状況_SC_貼付用!BT11/10000</f>
        <v>0</v>
      </c>
      <c r="BU11" s="30">
        <f>建玉状況_SC_貼付用!BU11/10000</f>
        <v>0</v>
      </c>
      <c r="BV11" s="31">
        <f>建玉状況_SC_貼付用!BV11/10000</f>
        <v>0</v>
      </c>
      <c r="BW11" s="29">
        <f>建玉状況_SC_貼付用!BW11/10000</f>
        <v>0</v>
      </c>
      <c r="BX11" s="30">
        <f>建玉状況_SC_貼付用!BX11/10000</f>
        <v>0</v>
      </c>
      <c r="BY11" s="30">
        <f>建玉状況_SC_貼付用!BY11/10000</f>
        <v>0</v>
      </c>
      <c r="BZ11" s="31">
        <f>建玉状況_SC_貼付用!BZ11/10000</f>
        <v>0</v>
      </c>
      <c r="CA11" s="29">
        <f>建玉状況_SC_貼付用!CA11/10000</f>
        <v>0</v>
      </c>
      <c r="CB11" s="30">
        <f>建玉状況_SC_貼付用!CB11/10000</f>
        <v>0</v>
      </c>
      <c r="CC11" s="30">
        <f>建玉状況_SC_貼付用!CC11/10000</f>
        <v>0</v>
      </c>
      <c r="CD11" s="31">
        <f>建玉状況_SC_貼付用!CD11/10000</f>
        <v>0</v>
      </c>
      <c r="CE11" s="42">
        <f>建玉状況_SC_貼付用!CE11/10000</f>
        <v>0</v>
      </c>
    </row>
    <row r="12" spans="1:83" ht="19.5" customHeight="1">
      <c r="A12" s="28">
        <f t="shared" si="0"/>
        <v>7</v>
      </c>
      <c r="B12" s="110" t="n">
        <f>'実績表 (Business results)'!B12</f>
        <v>43413.0</v>
      </c>
      <c r="C12" s="29">
        <f>建玉状況_SC_貼付用!C12/10000</f>
        <v>0</v>
      </c>
      <c r="D12" s="30">
        <f>建玉状況_SC_貼付用!D12/10000</f>
        <v>0</v>
      </c>
      <c r="E12" s="30">
        <f>建玉状況_SC_貼付用!E12/10000</f>
        <v>0</v>
      </c>
      <c r="F12" s="31">
        <f>建玉状況_SC_貼付用!F12/10000</f>
        <v>0</v>
      </c>
      <c r="G12" s="29">
        <f>建玉状況_SC_貼付用!G12/10000</f>
        <v>0</v>
      </c>
      <c r="H12" s="30">
        <f>建玉状況_SC_貼付用!H12/10000</f>
        <v>0</v>
      </c>
      <c r="I12" s="30">
        <f>建玉状況_SC_貼付用!I12/10000</f>
        <v>0</v>
      </c>
      <c r="J12" s="31">
        <f>建玉状況_SC_貼付用!J12/10000</f>
        <v>0</v>
      </c>
      <c r="K12" s="29">
        <f>建玉状況_SC_貼付用!K12/10000</f>
        <v>0</v>
      </c>
      <c r="L12" s="30">
        <f>建玉状況_SC_貼付用!L12/10000</f>
        <v>0</v>
      </c>
      <c r="M12" s="30">
        <f>建玉状況_SC_貼付用!M12/10000</f>
        <v>0</v>
      </c>
      <c r="N12" s="31">
        <f>建玉状況_SC_貼付用!N12/10000</f>
        <v>0</v>
      </c>
      <c r="O12" s="29">
        <f>建玉状況_SC_貼付用!O12/10000</f>
        <v>0</v>
      </c>
      <c r="P12" s="30">
        <f>建玉状況_SC_貼付用!P12/10000</f>
        <v>0</v>
      </c>
      <c r="Q12" s="30">
        <f>建玉状況_SC_貼付用!Q12/10000</f>
        <v>0</v>
      </c>
      <c r="R12" s="31">
        <f>建玉状況_SC_貼付用!R12/10000</f>
        <v>0</v>
      </c>
      <c r="S12" s="29">
        <f>建玉状況_SC_貼付用!S12/10000</f>
        <v>0</v>
      </c>
      <c r="T12" s="30">
        <f>建玉状況_SC_貼付用!T12/10000</f>
        <v>0</v>
      </c>
      <c r="U12" s="30">
        <f>建玉状況_SC_貼付用!U12/10000</f>
        <v>0</v>
      </c>
      <c r="V12" s="31">
        <f>建玉状況_SC_貼付用!V12/10000</f>
        <v>0</v>
      </c>
      <c r="W12" s="29">
        <f>建玉状況_SC_貼付用!W12/10000</f>
        <v>0</v>
      </c>
      <c r="X12" s="30">
        <f>建玉状況_SC_貼付用!X12/10000</f>
        <v>0</v>
      </c>
      <c r="Y12" s="30">
        <f>建玉状況_SC_貼付用!Y12/10000</f>
        <v>0</v>
      </c>
      <c r="Z12" s="31">
        <f>建玉状況_SC_貼付用!Z12/10000</f>
        <v>0</v>
      </c>
      <c r="AA12" s="29">
        <f>建玉状況_SC_貼付用!AA12/10000</f>
        <v>0</v>
      </c>
      <c r="AB12" s="30">
        <f>建玉状況_SC_貼付用!AB12/10000</f>
        <v>0</v>
      </c>
      <c r="AC12" s="30">
        <f>建玉状況_SC_貼付用!AC12/10000</f>
        <v>0</v>
      </c>
      <c r="AD12" s="31">
        <f>建玉状況_SC_貼付用!AD12/10000</f>
        <v>0</v>
      </c>
      <c r="AE12" s="29">
        <f>建玉状況_SC_貼付用!AE12/10000</f>
        <v>0</v>
      </c>
      <c r="AF12" s="30">
        <f>建玉状況_SC_貼付用!AF12/10000</f>
        <v>0</v>
      </c>
      <c r="AG12" s="30">
        <f>建玉状況_SC_貼付用!AG12/10000</f>
        <v>0</v>
      </c>
      <c r="AH12" s="31">
        <f>建玉状況_SC_貼付用!AH12/10000</f>
        <v>0</v>
      </c>
      <c r="AI12" s="29">
        <f>建玉状況_SC_貼付用!AI12/10000</f>
        <v>0</v>
      </c>
      <c r="AJ12" s="30">
        <f>建玉状況_SC_貼付用!AJ12/10000</f>
        <v>0</v>
      </c>
      <c r="AK12" s="30">
        <f>建玉状況_SC_貼付用!AK12/10000</f>
        <v>0</v>
      </c>
      <c r="AL12" s="31">
        <f>建玉状況_SC_貼付用!AL12/10000</f>
        <v>0</v>
      </c>
      <c r="AM12" s="29">
        <f>建玉状況_SC_貼付用!AM12/10000</f>
        <v>0</v>
      </c>
      <c r="AN12" s="30">
        <f>建玉状況_SC_貼付用!AN12/10000</f>
        <v>0</v>
      </c>
      <c r="AO12" s="30">
        <f>建玉状況_SC_貼付用!AO12/10000</f>
        <v>0</v>
      </c>
      <c r="AP12" s="31">
        <f>建玉状況_SC_貼付用!AP12/10000</f>
        <v>0</v>
      </c>
      <c r="AQ12" s="29">
        <f>建玉状況_SC_貼付用!AQ12/10000</f>
        <v>0</v>
      </c>
      <c r="AR12" s="30">
        <f>建玉状況_SC_貼付用!AR12/10000</f>
        <v>0</v>
      </c>
      <c r="AS12" s="30">
        <f>建玉状況_SC_貼付用!AS12/10000</f>
        <v>0</v>
      </c>
      <c r="AT12" s="31">
        <f>建玉状況_SC_貼付用!AT12/10000</f>
        <v>0</v>
      </c>
      <c r="AU12" s="29">
        <f>建玉状況_SC_貼付用!AU12/10000</f>
        <v>0</v>
      </c>
      <c r="AV12" s="30">
        <f>建玉状況_SC_貼付用!AV12/10000</f>
        <v>0</v>
      </c>
      <c r="AW12" s="30">
        <f>建玉状況_SC_貼付用!AW12/10000</f>
        <v>0</v>
      </c>
      <c r="AX12" s="31">
        <f>建玉状況_SC_貼付用!AX12/10000</f>
        <v>0</v>
      </c>
      <c r="AY12" s="29">
        <f>建玉状況_SC_貼付用!AY12/10000</f>
        <v>0</v>
      </c>
      <c r="AZ12" s="30">
        <f>建玉状況_SC_貼付用!AZ12/10000</f>
        <v>0</v>
      </c>
      <c r="BA12" s="30">
        <f>建玉状況_SC_貼付用!BA12/10000</f>
        <v>0</v>
      </c>
      <c r="BB12" s="31">
        <f>建玉状況_SC_貼付用!BB12/10000</f>
        <v>0</v>
      </c>
      <c r="BC12" s="29">
        <f>建玉状況_SC_貼付用!BC12/10000</f>
        <v>0</v>
      </c>
      <c r="BD12" s="30">
        <f>建玉状況_SC_貼付用!BD12/10000</f>
        <v>0</v>
      </c>
      <c r="BE12" s="30">
        <f>建玉状況_SC_貼付用!BE12/10000</f>
        <v>0</v>
      </c>
      <c r="BF12" s="31">
        <f>建玉状況_SC_貼付用!BF12/10000</f>
        <v>0</v>
      </c>
      <c r="BG12" s="29">
        <f>建玉状況_SC_貼付用!BG12/10000</f>
        <v>0</v>
      </c>
      <c r="BH12" s="30">
        <f>建玉状況_SC_貼付用!BH12/10000</f>
        <v>0</v>
      </c>
      <c r="BI12" s="30">
        <f>建玉状況_SC_貼付用!BI12/10000</f>
        <v>0</v>
      </c>
      <c r="BJ12" s="31">
        <f>建玉状況_SC_貼付用!BJ12/10000</f>
        <v>0</v>
      </c>
      <c r="BK12" s="29">
        <f>建玉状況_SC_貼付用!BK12/10000</f>
        <v>0</v>
      </c>
      <c r="BL12" s="30">
        <f>建玉状況_SC_貼付用!BL12/10000</f>
        <v>0</v>
      </c>
      <c r="BM12" s="30">
        <f>建玉状況_SC_貼付用!BM12/10000</f>
        <v>0</v>
      </c>
      <c r="BN12" s="31">
        <f>建玉状況_SC_貼付用!BN12/10000</f>
        <v>0</v>
      </c>
      <c r="BO12" s="29">
        <f>建玉状況_SC_貼付用!BO12/10000</f>
        <v>0</v>
      </c>
      <c r="BP12" s="30">
        <f>建玉状況_SC_貼付用!BP12/10000</f>
        <v>0</v>
      </c>
      <c r="BQ12" s="30">
        <f>建玉状況_SC_貼付用!BQ12/10000</f>
        <v>0</v>
      </c>
      <c r="BR12" s="31">
        <f>建玉状況_SC_貼付用!BR12/10000</f>
        <v>0</v>
      </c>
      <c r="BS12" s="29">
        <f>建玉状況_SC_貼付用!BS12/10000</f>
        <v>0</v>
      </c>
      <c r="BT12" s="30">
        <f>建玉状況_SC_貼付用!BT12/10000</f>
        <v>0</v>
      </c>
      <c r="BU12" s="30">
        <f>建玉状況_SC_貼付用!BU12/10000</f>
        <v>0</v>
      </c>
      <c r="BV12" s="31">
        <f>建玉状況_SC_貼付用!BV12/10000</f>
        <v>0</v>
      </c>
      <c r="BW12" s="29">
        <f>建玉状況_SC_貼付用!BW12/10000</f>
        <v>0</v>
      </c>
      <c r="BX12" s="30">
        <f>建玉状況_SC_貼付用!BX12/10000</f>
        <v>0</v>
      </c>
      <c r="BY12" s="30">
        <f>建玉状況_SC_貼付用!BY12/10000</f>
        <v>0</v>
      </c>
      <c r="BZ12" s="31">
        <f>建玉状況_SC_貼付用!BZ12/10000</f>
        <v>0</v>
      </c>
      <c r="CA12" s="29">
        <f>建玉状況_SC_貼付用!CA12/10000</f>
        <v>0</v>
      </c>
      <c r="CB12" s="30">
        <f>建玉状況_SC_貼付用!CB12/10000</f>
        <v>0</v>
      </c>
      <c r="CC12" s="30">
        <f>建玉状況_SC_貼付用!CC12/10000</f>
        <v>0</v>
      </c>
      <c r="CD12" s="31">
        <f>建玉状況_SC_貼付用!CD12/10000</f>
        <v>0</v>
      </c>
      <c r="CE12" s="42">
        <f>建玉状況_SC_貼付用!CE12/10000</f>
        <v>0</v>
      </c>
    </row>
    <row r="13" spans="1:83" ht="19.5" customHeight="1">
      <c r="A13" s="28">
        <f t="shared" si="0"/>
        <v>8</v>
      </c>
      <c r="B13" s="110" t="n">
        <f>'実績表 (Business results)'!B13</f>
        <v>43416.0</v>
      </c>
      <c r="C13" s="29">
        <f>建玉状況_SC_貼付用!C13/10000</f>
        <v>0</v>
      </c>
      <c r="D13" s="30">
        <f>建玉状況_SC_貼付用!D13/10000</f>
        <v>0</v>
      </c>
      <c r="E13" s="30">
        <f>建玉状況_SC_貼付用!E13/10000</f>
        <v>0</v>
      </c>
      <c r="F13" s="31">
        <f>建玉状況_SC_貼付用!F13/10000</f>
        <v>0</v>
      </c>
      <c r="G13" s="29">
        <f>建玉状況_SC_貼付用!G13/10000</f>
        <v>0</v>
      </c>
      <c r="H13" s="30">
        <f>建玉状況_SC_貼付用!H13/10000</f>
        <v>0</v>
      </c>
      <c r="I13" s="30">
        <f>建玉状況_SC_貼付用!I13/10000</f>
        <v>0</v>
      </c>
      <c r="J13" s="31">
        <f>建玉状況_SC_貼付用!J13/10000</f>
        <v>0</v>
      </c>
      <c r="K13" s="29">
        <f>建玉状況_SC_貼付用!K13/10000</f>
        <v>0</v>
      </c>
      <c r="L13" s="30">
        <f>建玉状況_SC_貼付用!L13/10000</f>
        <v>0</v>
      </c>
      <c r="M13" s="30">
        <f>建玉状況_SC_貼付用!M13/10000</f>
        <v>0</v>
      </c>
      <c r="N13" s="31">
        <f>建玉状況_SC_貼付用!N13/10000</f>
        <v>0</v>
      </c>
      <c r="O13" s="29">
        <f>建玉状況_SC_貼付用!O13/10000</f>
        <v>0</v>
      </c>
      <c r="P13" s="30">
        <f>建玉状況_SC_貼付用!P13/10000</f>
        <v>0</v>
      </c>
      <c r="Q13" s="30">
        <f>建玉状況_SC_貼付用!Q13/10000</f>
        <v>0</v>
      </c>
      <c r="R13" s="31">
        <f>建玉状況_SC_貼付用!R13/10000</f>
        <v>0</v>
      </c>
      <c r="S13" s="29">
        <f>建玉状況_SC_貼付用!S13/10000</f>
        <v>0</v>
      </c>
      <c r="T13" s="30">
        <f>建玉状況_SC_貼付用!T13/10000</f>
        <v>0</v>
      </c>
      <c r="U13" s="30">
        <f>建玉状況_SC_貼付用!U13/10000</f>
        <v>0</v>
      </c>
      <c r="V13" s="31">
        <f>建玉状況_SC_貼付用!V13/10000</f>
        <v>0</v>
      </c>
      <c r="W13" s="29">
        <f>建玉状況_SC_貼付用!W13/10000</f>
        <v>0</v>
      </c>
      <c r="X13" s="30">
        <f>建玉状況_SC_貼付用!X13/10000</f>
        <v>0</v>
      </c>
      <c r="Y13" s="30">
        <f>建玉状況_SC_貼付用!Y13/10000</f>
        <v>0</v>
      </c>
      <c r="Z13" s="31">
        <f>建玉状況_SC_貼付用!Z13/10000</f>
        <v>0</v>
      </c>
      <c r="AA13" s="29">
        <f>建玉状況_SC_貼付用!AA13/10000</f>
        <v>0</v>
      </c>
      <c r="AB13" s="30">
        <f>建玉状況_SC_貼付用!AB13/10000</f>
        <v>0</v>
      </c>
      <c r="AC13" s="30">
        <f>建玉状況_SC_貼付用!AC13/10000</f>
        <v>0</v>
      </c>
      <c r="AD13" s="31">
        <f>建玉状況_SC_貼付用!AD13/10000</f>
        <v>0</v>
      </c>
      <c r="AE13" s="29">
        <f>建玉状況_SC_貼付用!AE13/10000</f>
        <v>0</v>
      </c>
      <c r="AF13" s="30">
        <f>建玉状況_SC_貼付用!AF13/10000</f>
        <v>0</v>
      </c>
      <c r="AG13" s="30">
        <f>建玉状況_SC_貼付用!AG13/10000</f>
        <v>0</v>
      </c>
      <c r="AH13" s="31">
        <f>建玉状況_SC_貼付用!AH13/10000</f>
        <v>0</v>
      </c>
      <c r="AI13" s="29">
        <f>建玉状況_SC_貼付用!AI13/10000</f>
        <v>0</v>
      </c>
      <c r="AJ13" s="30">
        <f>建玉状況_SC_貼付用!AJ13/10000</f>
        <v>0</v>
      </c>
      <c r="AK13" s="30">
        <f>建玉状況_SC_貼付用!AK13/10000</f>
        <v>0</v>
      </c>
      <c r="AL13" s="31">
        <f>建玉状況_SC_貼付用!AL13/10000</f>
        <v>0</v>
      </c>
      <c r="AM13" s="29">
        <f>建玉状況_SC_貼付用!AM13/10000</f>
        <v>0</v>
      </c>
      <c r="AN13" s="30">
        <f>建玉状況_SC_貼付用!AN13/10000</f>
        <v>0</v>
      </c>
      <c r="AO13" s="30">
        <f>建玉状況_SC_貼付用!AO13/10000</f>
        <v>0</v>
      </c>
      <c r="AP13" s="31">
        <f>建玉状況_SC_貼付用!AP13/10000</f>
        <v>0</v>
      </c>
      <c r="AQ13" s="29">
        <f>建玉状況_SC_貼付用!AQ13/10000</f>
        <v>0</v>
      </c>
      <c r="AR13" s="30">
        <f>建玉状況_SC_貼付用!AR13/10000</f>
        <v>0</v>
      </c>
      <c r="AS13" s="30">
        <f>建玉状況_SC_貼付用!AS13/10000</f>
        <v>0</v>
      </c>
      <c r="AT13" s="31">
        <f>建玉状況_SC_貼付用!AT13/10000</f>
        <v>0</v>
      </c>
      <c r="AU13" s="29">
        <f>建玉状況_SC_貼付用!AU13/10000</f>
        <v>0</v>
      </c>
      <c r="AV13" s="30">
        <f>建玉状況_SC_貼付用!AV13/10000</f>
        <v>0</v>
      </c>
      <c r="AW13" s="30">
        <f>建玉状況_SC_貼付用!AW13/10000</f>
        <v>0</v>
      </c>
      <c r="AX13" s="31">
        <f>建玉状況_SC_貼付用!AX13/10000</f>
        <v>0</v>
      </c>
      <c r="AY13" s="29">
        <f>建玉状況_SC_貼付用!AY13/10000</f>
        <v>0</v>
      </c>
      <c r="AZ13" s="30">
        <f>建玉状況_SC_貼付用!AZ13/10000</f>
        <v>0</v>
      </c>
      <c r="BA13" s="30">
        <f>建玉状況_SC_貼付用!BA13/10000</f>
        <v>0</v>
      </c>
      <c r="BB13" s="31">
        <f>建玉状況_SC_貼付用!BB13/10000</f>
        <v>0</v>
      </c>
      <c r="BC13" s="29">
        <f>建玉状況_SC_貼付用!BC13/10000</f>
        <v>0</v>
      </c>
      <c r="BD13" s="30">
        <f>建玉状況_SC_貼付用!BD13/10000</f>
        <v>0</v>
      </c>
      <c r="BE13" s="30">
        <f>建玉状況_SC_貼付用!BE13/10000</f>
        <v>0</v>
      </c>
      <c r="BF13" s="31">
        <f>建玉状況_SC_貼付用!BF13/10000</f>
        <v>0</v>
      </c>
      <c r="BG13" s="29">
        <f>建玉状況_SC_貼付用!BG13/10000</f>
        <v>0</v>
      </c>
      <c r="BH13" s="30">
        <f>建玉状況_SC_貼付用!BH13/10000</f>
        <v>0</v>
      </c>
      <c r="BI13" s="30">
        <f>建玉状況_SC_貼付用!BI13/10000</f>
        <v>0</v>
      </c>
      <c r="BJ13" s="31">
        <f>建玉状況_SC_貼付用!BJ13/10000</f>
        <v>0</v>
      </c>
      <c r="BK13" s="29">
        <f>建玉状況_SC_貼付用!BK13/10000</f>
        <v>0</v>
      </c>
      <c r="BL13" s="30">
        <f>建玉状況_SC_貼付用!BL13/10000</f>
        <v>0</v>
      </c>
      <c r="BM13" s="30">
        <f>建玉状況_SC_貼付用!BM13/10000</f>
        <v>0</v>
      </c>
      <c r="BN13" s="31">
        <f>建玉状況_SC_貼付用!BN13/10000</f>
        <v>0</v>
      </c>
      <c r="BO13" s="29">
        <f>建玉状況_SC_貼付用!BO13/10000</f>
        <v>0</v>
      </c>
      <c r="BP13" s="30">
        <f>建玉状況_SC_貼付用!BP13/10000</f>
        <v>0</v>
      </c>
      <c r="BQ13" s="30">
        <f>建玉状況_SC_貼付用!BQ13/10000</f>
        <v>0</v>
      </c>
      <c r="BR13" s="31">
        <f>建玉状況_SC_貼付用!BR13/10000</f>
        <v>0</v>
      </c>
      <c r="BS13" s="29">
        <f>建玉状況_SC_貼付用!BS13/10000</f>
        <v>0</v>
      </c>
      <c r="BT13" s="30">
        <f>建玉状況_SC_貼付用!BT13/10000</f>
        <v>0</v>
      </c>
      <c r="BU13" s="30">
        <f>建玉状況_SC_貼付用!BU13/10000</f>
        <v>0</v>
      </c>
      <c r="BV13" s="31">
        <f>建玉状況_SC_貼付用!BV13/10000</f>
        <v>0</v>
      </c>
      <c r="BW13" s="29">
        <f>建玉状況_SC_貼付用!BW13/10000</f>
        <v>0</v>
      </c>
      <c r="BX13" s="30">
        <f>建玉状況_SC_貼付用!BX13/10000</f>
        <v>0</v>
      </c>
      <c r="BY13" s="30">
        <f>建玉状況_SC_貼付用!BY13/10000</f>
        <v>0</v>
      </c>
      <c r="BZ13" s="31">
        <f>建玉状況_SC_貼付用!BZ13/10000</f>
        <v>0</v>
      </c>
      <c r="CA13" s="29">
        <f>建玉状況_SC_貼付用!CA13/10000</f>
        <v>0</v>
      </c>
      <c r="CB13" s="30">
        <f>建玉状況_SC_貼付用!CB13/10000</f>
        <v>0</v>
      </c>
      <c r="CC13" s="30">
        <f>建玉状況_SC_貼付用!CC13/10000</f>
        <v>0</v>
      </c>
      <c r="CD13" s="31">
        <f>建玉状況_SC_貼付用!CD13/10000</f>
        <v>0</v>
      </c>
      <c r="CE13" s="42">
        <f>建玉状況_SC_貼付用!CE13/10000</f>
        <v>0</v>
      </c>
    </row>
    <row r="14" spans="1:83" ht="19.5" customHeight="1">
      <c r="A14" s="28">
        <f t="shared" si="0"/>
        <v>9</v>
      </c>
      <c r="B14" s="110" t="n">
        <f>'実績表 (Business results)'!B14</f>
        <v>43417.0</v>
      </c>
      <c r="C14" s="29">
        <f>建玉状況_SC_貼付用!C14/10000</f>
        <v>0</v>
      </c>
      <c r="D14" s="30">
        <f>建玉状況_SC_貼付用!D14/10000</f>
        <v>0</v>
      </c>
      <c r="E14" s="30">
        <f>建玉状況_SC_貼付用!E14/10000</f>
        <v>0</v>
      </c>
      <c r="F14" s="31">
        <f>建玉状況_SC_貼付用!F14/10000</f>
        <v>0</v>
      </c>
      <c r="G14" s="29">
        <f>建玉状況_SC_貼付用!G14/10000</f>
        <v>0</v>
      </c>
      <c r="H14" s="30">
        <f>建玉状況_SC_貼付用!H14/10000</f>
        <v>0</v>
      </c>
      <c r="I14" s="30">
        <f>建玉状況_SC_貼付用!I14/10000</f>
        <v>0</v>
      </c>
      <c r="J14" s="31">
        <f>建玉状況_SC_貼付用!J14/10000</f>
        <v>0</v>
      </c>
      <c r="K14" s="29">
        <f>建玉状況_SC_貼付用!K14/10000</f>
        <v>0</v>
      </c>
      <c r="L14" s="30">
        <f>建玉状況_SC_貼付用!L14/10000</f>
        <v>0</v>
      </c>
      <c r="M14" s="30">
        <f>建玉状況_SC_貼付用!M14/10000</f>
        <v>0</v>
      </c>
      <c r="N14" s="31">
        <f>建玉状況_SC_貼付用!N14/10000</f>
        <v>0</v>
      </c>
      <c r="O14" s="29">
        <f>建玉状況_SC_貼付用!O14/10000</f>
        <v>0</v>
      </c>
      <c r="P14" s="30">
        <f>建玉状況_SC_貼付用!P14/10000</f>
        <v>0</v>
      </c>
      <c r="Q14" s="30">
        <f>建玉状況_SC_貼付用!Q14/10000</f>
        <v>0</v>
      </c>
      <c r="R14" s="31">
        <f>建玉状況_SC_貼付用!R14/10000</f>
        <v>0</v>
      </c>
      <c r="S14" s="29">
        <f>建玉状況_SC_貼付用!S14/10000</f>
        <v>0</v>
      </c>
      <c r="T14" s="30">
        <f>建玉状況_SC_貼付用!T14/10000</f>
        <v>0</v>
      </c>
      <c r="U14" s="30">
        <f>建玉状況_SC_貼付用!U14/10000</f>
        <v>0</v>
      </c>
      <c r="V14" s="31">
        <f>建玉状況_SC_貼付用!V14/10000</f>
        <v>0</v>
      </c>
      <c r="W14" s="29">
        <f>建玉状況_SC_貼付用!W14/10000</f>
        <v>0</v>
      </c>
      <c r="X14" s="30">
        <f>建玉状況_SC_貼付用!X14/10000</f>
        <v>0</v>
      </c>
      <c r="Y14" s="30">
        <f>建玉状況_SC_貼付用!Y14/10000</f>
        <v>0</v>
      </c>
      <c r="Z14" s="31">
        <f>建玉状況_SC_貼付用!Z14/10000</f>
        <v>0</v>
      </c>
      <c r="AA14" s="29">
        <f>建玉状況_SC_貼付用!AA14/10000</f>
        <v>0</v>
      </c>
      <c r="AB14" s="30">
        <f>建玉状況_SC_貼付用!AB14/10000</f>
        <v>0</v>
      </c>
      <c r="AC14" s="30">
        <f>建玉状況_SC_貼付用!AC14/10000</f>
        <v>0</v>
      </c>
      <c r="AD14" s="31">
        <f>建玉状況_SC_貼付用!AD14/10000</f>
        <v>0</v>
      </c>
      <c r="AE14" s="29">
        <f>建玉状況_SC_貼付用!AE14/10000</f>
        <v>0</v>
      </c>
      <c r="AF14" s="30">
        <f>建玉状況_SC_貼付用!AF14/10000</f>
        <v>0</v>
      </c>
      <c r="AG14" s="30">
        <f>建玉状況_SC_貼付用!AG14/10000</f>
        <v>0</v>
      </c>
      <c r="AH14" s="31">
        <f>建玉状況_SC_貼付用!AH14/10000</f>
        <v>0</v>
      </c>
      <c r="AI14" s="29">
        <f>建玉状況_SC_貼付用!AI14/10000</f>
        <v>0</v>
      </c>
      <c r="AJ14" s="30">
        <f>建玉状況_SC_貼付用!AJ14/10000</f>
        <v>0</v>
      </c>
      <c r="AK14" s="30">
        <f>建玉状況_SC_貼付用!AK14/10000</f>
        <v>0</v>
      </c>
      <c r="AL14" s="31">
        <f>建玉状況_SC_貼付用!AL14/10000</f>
        <v>0</v>
      </c>
      <c r="AM14" s="29">
        <f>建玉状況_SC_貼付用!AM14/10000</f>
        <v>0</v>
      </c>
      <c r="AN14" s="30">
        <f>建玉状況_SC_貼付用!AN14/10000</f>
        <v>0</v>
      </c>
      <c r="AO14" s="30">
        <f>建玉状況_SC_貼付用!AO14/10000</f>
        <v>0</v>
      </c>
      <c r="AP14" s="31">
        <f>建玉状況_SC_貼付用!AP14/10000</f>
        <v>0</v>
      </c>
      <c r="AQ14" s="29">
        <f>建玉状況_SC_貼付用!AQ14/10000</f>
        <v>0</v>
      </c>
      <c r="AR14" s="30">
        <f>建玉状況_SC_貼付用!AR14/10000</f>
        <v>0</v>
      </c>
      <c r="AS14" s="30">
        <f>建玉状況_SC_貼付用!AS14/10000</f>
        <v>0</v>
      </c>
      <c r="AT14" s="31">
        <f>建玉状況_SC_貼付用!AT14/10000</f>
        <v>0</v>
      </c>
      <c r="AU14" s="29">
        <f>建玉状況_SC_貼付用!AU14/10000</f>
        <v>0</v>
      </c>
      <c r="AV14" s="30">
        <f>建玉状況_SC_貼付用!AV14/10000</f>
        <v>0</v>
      </c>
      <c r="AW14" s="30">
        <f>建玉状況_SC_貼付用!AW14/10000</f>
        <v>0</v>
      </c>
      <c r="AX14" s="31">
        <f>建玉状況_SC_貼付用!AX14/10000</f>
        <v>0</v>
      </c>
      <c r="AY14" s="29">
        <f>建玉状況_SC_貼付用!AY14/10000</f>
        <v>0</v>
      </c>
      <c r="AZ14" s="30">
        <f>建玉状況_SC_貼付用!AZ14/10000</f>
        <v>0</v>
      </c>
      <c r="BA14" s="30">
        <f>建玉状況_SC_貼付用!BA14/10000</f>
        <v>0</v>
      </c>
      <c r="BB14" s="31">
        <f>建玉状況_SC_貼付用!BB14/10000</f>
        <v>0</v>
      </c>
      <c r="BC14" s="29">
        <f>建玉状況_SC_貼付用!BC14/10000</f>
        <v>0</v>
      </c>
      <c r="BD14" s="30">
        <f>建玉状況_SC_貼付用!BD14/10000</f>
        <v>0</v>
      </c>
      <c r="BE14" s="30">
        <f>建玉状況_SC_貼付用!BE14/10000</f>
        <v>0</v>
      </c>
      <c r="BF14" s="31">
        <f>建玉状況_SC_貼付用!BF14/10000</f>
        <v>0</v>
      </c>
      <c r="BG14" s="29">
        <f>建玉状況_SC_貼付用!BG14/10000</f>
        <v>0</v>
      </c>
      <c r="BH14" s="30">
        <f>建玉状況_SC_貼付用!BH14/10000</f>
        <v>0</v>
      </c>
      <c r="BI14" s="30">
        <f>建玉状況_SC_貼付用!BI14/10000</f>
        <v>0</v>
      </c>
      <c r="BJ14" s="31">
        <f>建玉状況_SC_貼付用!BJ14/10000</f>
        <v>0</v>
      </c>
      <c r="BK14" s="29">
        <f>建玉状況_SC_貼付用!BK14/10000</f>
        <v>0</v>
      </c>
      <c r="BL14" s="30">
        <f>建玉状況_SC_貼付用!BL14/10000</f>
        <v>0</v>
      </c>
      <c r="BM14" s="30">
        <f>建玉状況_SC_貼付用!BM14/10000</f>
        <v>0</v>
      </c>
      <c r="BN14" s="31">
        <f>建玉状況_SC_貼付用!BN14/10000</f>
        <v>0</v>
      </c>
      <c r="BO14" s="29">
        <f>建玉状況_SC_貼付用!BO14/10000</f>
        <v>0</v>
      </c>
      <c r="BP14" s="30">
        <f>建玉状況_SC_貼付用!BP14/10000</f>
        <v>0</v>
      </c>
      <c r="BQ14" s="30">
        <f>建玉状況_SC_貼付用!BQ14/10000</f>
        <v>0</v>
      </c>
      <c r="BR14" s="31">
        <f>建玉状況_SC_貼付用!BR14/10000</f>
        <v>0</v>
      </c>
      <c r="BS14" s="29">
        <f>建玉状況_SC_貼付用!BS14/10000</f>
        <v>0</v>
      </c>
      <c r="BT14" s="30">
        <f>建玉状況_SC_貼付用!BT14/10000</f>
        <v>0</v>
      </c>
      <c r="BU14" s="30">
        <f>建玉状況_SC_貼付用!BU14/10000</f>
        <v>0</v>
      </c>
      <c r="BV14" s="31">
        <f>建玉状況_SC_貼付用!BV14/10000</f>
        <v>0</v>
      </c>
      <c r="BW14" s="29">
        <f>建玉状況_SC_貼付用!BW14/10000</f>
        <v>0</v>
      </c>
      <c r="BX14" s="30">
        <f>建玉状況_SC_貼付用!BX14/10000</f>
        <v>0</v>
      </c>
      <c r="BY14" s="30">
        <f>建玉状況_SC_貼付用!BY14/10000</f>
        <v>0</v>
      </c>
      <c r="BZ14" s="31">
        <f>建玉状況_SC_貼付用!BZ14/10000</f>
        <v>0</v>
      </c>
      <c r="CA14" s="29">
        <f>建玉状況_SC_貼付用!CA14/10000</f>
        <v>0</v>
      </c>
      <c r="CB14" s="30">
        <f>建玉状況_SC_貼付用!CB14/10000</f>
        <v>0</v>
      </c>
      <c r="CC14" s="30">
        <f>建玉状況_SC_貼付用!CC14/10000</f>
        <v>0</v>
      </c>
      <c r="CD14" s="31">
        <f>建玉状況_SC_貼付用!CD14/10000</f>
        <v>0</v>
      </c>
      <c r="CE14" s="42">
        <f>建玉状況_SC_貼付用!CE14/10000</f>
        <v>0</v>
      </c>
    </row>
    <row r="15" spans="1:83" ht="19.5" customHeight="1">
      <c r="A15" s="28">
        <f t="shared" si="0"/>
        <v>10</v>
      </c>
      <c r="B15" s="110" t="n">
        <f>'実績表 (Business results)'!B15</f>
        <v>43418.0</v>
      </c>
      <c r="C15" s="29">
        <f>建玉状況_SC_貼付用!C15/10000</f>
        <v>0</v>
      </c>
      <c r="D15" s="30">
        <f>建玉状況_SC_貼付用!D15/10000</f>
        <v>0</v>
      </c>
      <c r="E15" s="30">
        <f>建玉状況_SC_貼付用!E15/10000</f>
        <v>0</v>
      </c>
      <c r="F15" s="31">
        <f>建玉状況_SC_貼付用!F15/10000</f>
        <v>0</v>
      </c>
      <c r="G15" s="29">
        <f>建玉状況_SC_貼付用!G15/10000</f>
        <v>0</v>
      </c>
      <c r="H15" s="30">
        <f>建玉状況_SC_貼付用!H15/10000</f>
        <v>0</v>
      </c>
      <c r="I15" s="30">
        <f>建玉状況_SC_貼付用!I15/10000</f>
        <v>0</v>
      </c>
      <c r="J15" s="31">
        <f>建玉状況_SC_貼付用!J15/10000</f>
        <v>0</v>
      </c>
      <c r="K15" s="29">
        <f>建玉状況_SC_貼付用!K15/10000</f>
        <v>0</v>
      </c>
      <c r="L15" s="30">
        <f>建玉状況_SC_貼付用!L15/10000</f>
        <v>0</v>
      </c>
      <c r="M15" s="30">
        <f>建玉状況_SC_貼付用!M15/10000</f>
        <v>0</v>
      </c>
      <c r="N15" s="31">
        <f>建玉状況_SC_貼付用!N15/10000</f>
        <v>0</v>
      </c>
      <c r="O15" s="29">
        <f>建玉状況_SC_貼付用!O15/10000</f>
        <v>0</v>
      </c>
      <c r="P15" s="30">
        <f>建玉状況_SC_貼付用!P15/10000</f>
        <v>0</v>
      </c>
      <c r="Q15" s="30">
        <f>建玉状況_SC_貼付用!Q15/10000</f>
        <v>0</v>
      </c>
      <c r="R15" s="31">
        <f>建玉状況_SC_貼付用!R15/10000</f>
        <v>0</v>
      </c>
      <c r="S15" s="29">
        <f>建玉状況_SC_貼付用!S15/10000</f>
        <v>0</v>
      </c>
      <c r="T15" s="30">
        <f>建玉状況_SC_貼付用!T15/10000</f>
        <v>0</v>
      </c>
      <c r="U15" s="30">
        <f>建玉状況_SC_貼付用!U15/10000</f>
        <v>0</v>
      </c>
      <c r="V15" s="31">
        <f>建玉状況_SC_貼付用!V15/10000</f>
        <v>0</v>
      </c>
      <c r="W15" s="29">
        <f>建玉状況_SC_貼付用!W15/10000</f>
        <v>0</v>
      </c>
      <c r="X15" s="30">
        <f>建玉状況_SC_貼付用!X15/10000</f>
        <v>0</v>
      </c>
      <c r="Y15" s="30">
        <f>建玉状況_SC_貼付用!Y15/10000</f>
        <v>0</v>
      </c>
      <c r="Z15" s="31">
        <f>建玉状況_SC_貼付用!Z15/10000</f>
        <v>0</v>
      </c>
      <c r="AA15" s="29">
        <f>建玉状況_SC_貼付用!AA15/10000</f>
        <v>0</v>
      </c>
      <c r="AB15" s="30">
        <f>建玉状況_SC_貼付用!AB15/10000</f>
        <v>0</v>
      </c>
      <c r="AC15" s="30">
        <f>建玉状況_SC_貼付用!AC15/10000</f>
        <v>0</v>
      </c>
      <c r="AD15" s="31">
        <f>建玉状況_SC_貼付用!AD15/10000</f>
        <v>0</v>
      </c>
      <c r="AE15" s="29">
        <f>建玉状況_SC_貼付用!AE15/10000</f>
        <v>0</v>
      </c>
      <c r="AF15" s="30">
        <f>建玉状況_SC_貼付用!AF15/10000</f>
        <v>0</v>
      </c>
      <c r="AG15" s="30">
        <f>建玉状況_SC_貼付用!AG15/10000</f>
        <v>0</v>
      </c>
      <c r="AH15" s="31">
        <f>建玉状況_SC_貼付用!AH15/10000</f>
        <v>0</v>
      </c>
      <c r="AI15" s="29">
        <f>建玉状況_SC_貼付用!AI15/10000</f>
        <v>0</v>
      </c>
      <c r="AJ15" s="30">
        <f>建玉状況_SC_貼付用!AJ15/10000</f>
        <v>0</v>
      </c>
      <c r="AK15" s="30">
        <f>建玉状況_SC_貼付用!AK15/10000</f>
        <v>0</v>
      </c>
      <c r="AL15" s="31">
        <f>建玉状況_SC_貼付用!AL15/10000</f>
        <v>0</v>
      </c>
      <c r="AM15" s="29">
        <f>建玉状況_SC_貼付用!AM15/10000</f>
        <v>0</v>
      </c>
      <c r="AN15" s="30">
        <f>建玉状況_SC_貼付用!AN15/10000</f>
        <v>0</v>
      </c>
      <c r="AO15" s="30">
        <f>建玉状況_SC_貼付用!AO15/10000</f>
        <v>0</v>
      </c>
      <c r="AP15" s="31">
        <f>建玉状況_SC_貼付用!AP15/10000</f>
        <v>0</v>
      </c>
      <c r="AQ15" s="29">
        <f>建玉状況_SC_貼付用!AQ15/10000</f>
        <v>0</v>
      </c>
      <c r="AR15" s="30">
        <f>建玉状況_SC_貼付用!AR15/10000</f>
        <v>0</v>
      </c>
      <c r="AS15" s="30">
        <f>建玉状況_SC_貼付用!AS15/10000</f>
        <v>0</v>
      </c>
      <c r="AT15" s="31">
        <f>建玉状況_SC_貼付用!AT15/10000</f>
        <v>0</v>
      </c>
      <c r="AU15" s="29">
        <f>建玉状況_SC_貼付用!AU15/10000</f>
        <v>0</v>
      </c>
      <c r="AV15" s="30">
        <f>建玉状況_SC_貼付用!AV15/10000</f>
        <v>0</v>
      </c>
      <c r="AW15" s="30">
        <f>建玉状況_SC_貼付用!AW15/10000</f>
        <v>0</v>
      </c>
      <c r="AX15" s="31">
        <f>建玉状況_SC_貼付用!AX15/10000</f>
        <v>0</v>
      </c>
      <c r="AY15" s="29">
        <f>建玉状況_SC_貼付用!AY15/10000</f>
        <v>0</v>
      </c>
      <c r="AZ15" s="30">
        <f>建玉状況_SC_貼付用!AZ15/10000</f>
        <v>0</v>
      </c>
      <c r="BA15" s="30">
        <f>建玉状況_SC_貼付用!BA15/10000</f>
        <v>0</v>
      </c>
      <c r="BB15" s="31">
        <f>建玉状況_SC_貼付用!BB15/10000</f>
        <v>0</v>
      </c>
      <c r="BC15" s="29">
        <f>建玉状況_SC_貼付用!BC15/10000</f>
        <v>0</v>
      </c>
      <c r="BD15" s="30">
        <f>建玉状況_SC_貼付用!BD15/10000</f>
        <v>0</v>
      </c>
      <c r="BE15" s="30">
        <f>建玉状況_SC_貼付用!BE15/10000</f>
        <v>0</v>
      </c>
      <c r="BF15" s="31">
        <f>建玉状況_SC_貼付用!BF15/10000</f>
        <v>0</v>
      </c>
      <c r="BG15" s="29">
        <f>建玉状況_SC_貼付用!BG15/10000</f>
        <v>0</v>
      </c>
      <c r="BH15" s="30">
        <f>建玉状況_SC_貼付用!BH15/10000</f>
        <v>0</v>
      </c>
      <c r="BI15" s="30">
        <f>建玉状況_SC_貼付用!BI15/10000</f>
        <v>0</v>
      </c>
      <c r="BJ15" s="31">
        <f>建玉状況_SC_貼付用!BJ15/10000</f>
        <v>0</v>
      </c>
      <c r="BK15" s="29">
        <f>建玉状況_SC_貼付用!BK15/10000</f>
        <v>0</v>
      </c>
      <c r="BL15" s="30">
        <f>建玉状況_SC_貼付用!BL15/10000</f>
        <v>0</v>
      </c>
      <c r="BM15" s="30">
        <f>建玉状況_SC_貼付用!BM15/10000</f>
        <v>0</v>
      </c>
      <c r="BN15" s="31">
        <f>建玉状況_SC_貼付用!BN15/10000</f>
        <v>0</v>
      </c>
      <c r="BO15" s="29">
        <f>建玉状況_SC_貼付用!BO15/10000</f>
        <v>0</v>
      </c>
      <c r="BP15" s="30">
        <f>建玉状況_SC_貼付用!BP15/10000</f>
        <v>0</v>
      </c>
      <c r="BQ15" s="30">
        <f>建玉状況_SC_貼付用!BQ15/10000</f>
        <v>0</v>
      </c>
      <c r="BR15" s="31">
        <f>建玉状況_SC_貼付用!BR15/10000</f>
        <v>0</v>
      </c>
      <c r="BS15" s="29">
        <f>建玉状況_SC_貼付用!BS15/10000</f>
        <v>0</v>
      </c>
      <c r="BT15" s="30">
        <f>建玉状況_SC_貼付用!BT15/10000</f>
        <v>0</v>
      </c>
      <c r="BU15" s="30">
        <f>建玉状況_SC_貼付用!BU15/10000</f>
        <v>0</v>
      </c>
      <c r="BV15" s="31">
        <f>建玉状況_SC_貼付用!BV15/10000</f>
        <v>0</v>
      </c>
      <c r="BW15" s="29">
        <f>建玉状況_SC_貼付用!BW15/10000</f>
        <v>0</v>
      </c>
      <c r="BX15" s="30">
        <f>建玉状況_SC_貼付用!BX15/10000</f>
        <v>0</v>
      </c>
      <c r="BY15" s="30">
        <f>建玉状況_SC_貼付用!BY15/10000</f>
        <v>0</v>
      </c>
      <c r="BZ15" s="31">
        <f>建玉状況_SC_貼付用!BZ15/10000</f>
        <v>0</v>
      </c>
      <c r="CA15" s="29">
        <f>建玉状況_SC_貼付用!CA15/10000</f>
        <v>0</v>
      </c>
      <c r="CB15" s="30">
        <f>建玉状況_SC_貼付用!CB15/10000</f>
        <v>0</v>
      </c>
      <c r="CC15" s="30">
        <f>建玉状況_SC_貼付用!CC15/10000</f>
        <v>0</v>
      </c>
      <c r="CD15" s="31">
        <f>建玉状況_SC_貼付用!CD15/10000</f>
        <v>0</v>
      </c>
      <c r="CE15" s="42">
        <f>建玉状況_SC_貼付用!CE15/10000</f>
        <v>0</v>
      </c>
    </row>
    <row r="16" spans="1:83" ht="19.5" customHeight="1">
      <c r="A16" s="28">
        <f t="shared" si="0"/>
        <v>11</v>
      </c>
      <c r="B16" s="110" t="n">
        <f>'実績表 (Business results)'!B16</f>
        <v>43419.0</v>
      </c>
      <c r="C16" s="29">
        <f>建玉状況_SC_貼付用!C16/10000</f>
        <v>0</v>
      </c>
      <c r="D16" s="30">
        <f>建玉状況_SC_貼付用!D16/10000</f>
        <v>0</v>
      </c>
      <c r="E16" s="30">
        <f>建玉状況_SC_貼付用!E16/10000</f>
        <v>0</v>
      </c>
      <c r="F16" s="31">
        <f>建玉状況_SC_貼付用!F16/10000</f>
        <v>0</v>
      </c>
      <c r="G16" s="29">
        <f>建玉状況_SC_貼付用!G16/10000</f>
        <v>0</v>
      </c>
      <c r="H16" s="30">
        <f>建玉状況_SC_貼付用!H16/10000</f>
        <v>0</v>
      </c>
      <c r="I16" s="30">
        <f>建玉状況_SC_貼付用!I16/10000</f>
        <v>0</v>
      </c>
      <c r="J16" s="31">
        <f>建玉状況_SC_貼付用!J16/10000</f>
        <v>0</v>
      </c>
      <c r="K16" s="29">
        <f>建玉状況_SC_貼付用!K16/10000</f>
        <v>0</v>
      </c>
      <c r="L16" s="30">
        <f>建玉状況_SC_貼付用!L16/10000</f>
        <v>0</v>
      </c>
      <c r="M16" s="30">
        <f>建玉状況_SC_貼付用!M16/10000</f>
        <v>0</v>
      </c>
      <c r="N16" s="31">
        <f>建玉状況_SC_貼付用!N16/10000</f>
        <v>0</v>
      </c>
      <c r="O16" s="29">
        <f>建玉状況_SC_貼付用!O16/10000</f>
        <v>0</v>
      </c>
      <c r="P16" s="30">
        <f>建玉状況_SC_貼付用!P16/10000</f>
        <v>0</v>
      </c>
      <c r="Q16" s="30">
        <f>建玉状況_SC_貼付用!Q16/10000</f>
        <v>0</v>
      </c>
      <c r="R16" s="31">
        <f>建玉状況_SC_貼付用!R16/10000</f>
        <v>0</v>
      </c>
      <c r="S16" s="29">
        <f>建玉状況_SC_貼付用!S16/10000</f>
        <v>0</v>
      </c>
      <c r="T16" s="30">
        <f>建玉状況_SC_貼付用!T16/10000</f>
        <v>0</v>
      </c>
      <c r="U16" s="30">
        <f>建玉状況_SC_貼付用!U16/10000</f>
        <v>0</v>
      </c>
      <c r="V16" s="31">
        <f>建玉状況_SC_貼付用!V16/10000</f>
        <v>0</v>
      </c>
      <c r="W16" s="29">
        <f>建玉状況_SC_貼付用!W16/10000</f>
        <v>0</v>
      </c>
      <c r="X16" s="30">
        <f>建玉状況_SC_貼付用!X16/10000</f>
        <v>0</v>
      </c>
      <c r="Y16" s="30">
        <f>建玉状況_SC_貼付用!Y16/10000</f>
        <v>0</v>
      </c>
      <c r="Z16" s="31">
        <f>建玉状況_SC_貼付用!Z16/10000</f>
        <v>0</v>
      </c>
      <c r="AA16" s="29">
        <f>建玉状況_SC_貼付用!AA16/10000</f>
        <v>0</v>
      </c>
      <c r="AB16" s="30">
        <f>建玉状況_SC_貼付用!AB16/10000</f>
        <v>0</v>
      </c>
      <c r="AC16" s="30">
        <f>建玉状況_SC_貼付用!AC16/10000</f>
        <v>0</v>
      </c>
      <c r="AD16" s="31">
        <f>建玉状況_SC_貼付用!AD16/10000</f>
        <v>0</v>
      </c>
      <c r="AE16" s="29">
        <f>建玉状況_SC_貼付用!AE16/10000</f>
        <v>0</v>
      </c>
      <c r="AF16" s="30">
        <f>建玉状況_SC_貼付用!AF16/10000</f>
        <v>0</v>
      </c>
      <c r="AG16" s="30">
        <f>建玉状況_SC_貼付用!AG16/10000</f>
        <v>0</v>
      </c>
      <c r="AH16" s="31">
        <f>建玉状況_SC_貼付用!AH16/10000</f>
        <v>0</v>
      </c>
      <c r="AI16" s="29">
        <f>建玉状況_SC_貼付用!AI16/10000</f>
        <v>0</v>
      </c>
      <c r="AJ16" s="30">
        <f>建玉状況_SC_貼付用!AJ16/10000</f>
        <v>0</v>
      </c>
      <c r="AK16" s="30">
        <f>建玉状況_SC_貼付用!AK16/10000</f>
        <v>0</v>
      </c>
      <c r="AL16" s="31">
        <f>建玉状況_SC_貼付用!AL16/10000</f>
        <v>0</v>
      </c>
      <c r="AM16" s="29">
        <f>建玉状況_SC_貼付用!AM16/10000</f>
        <v>0</v>
      </c>
      <c r="AN16" s="30">
        <f>建玉状況_SC_貼付用!AN16/10000</f>
        <v>0</v>
      </c>
      <c r="AO16" s="30">
        <f>建玉状況_SC_貼付用!AO16/10000</f>
        <v>0</v>
      </c>
      <c r="AP16" s="31">
        <f>建玉状況_SC_貼付用!AP16/10000</f>
        <v>0</v>
      </c>
      <c r="AQ16" s="29">
        <f>建玉状況_SC_貼付用!AQ16/10000</f>
        <v>0</v>
      </c>
      <c r="AR16" s="30">
        <f>建玉状況_SC_貼付用!AR16/10000</f>
        <v>0</v>
      </c>
      <c r="AS16" s="30">
        <f>建玉状況_SC_貼付用!AS16/10000</f>
        <v>0</v>
      </c>
      <c r="AT16" s="31">
        <f>建玉状況_SC_貼付用!AT16/10000</f>
        <v>0</v>
      </c>
      <c r="AU16" s="29">
        <f>建玉状況_SC_貼付用!AU16/10000</f>
        <v>0</v>
      </c>
      <c r="AV16" s="30">
        <f>建玉状況_SC_貼付用!AV16/10000</f>
        <v>0</v>
      </c>
      <c r="AW16" s="30">
        <f>建玉状況_SC_貼付用!AW16/10000</f>
        <v>0</v>
      </c>
      <c r="AX16" s="31">
        <f>建玉状況_SC_貼付用!AX16/10000</f>
        <v>0</v>
      </c>
      <c r="AY16" s="29">
        <f>建玉状況_SC_貼付用!AY16/10000</f>
        <v>0</v>
      </c>
      <c r="AZ16" s="30">
        <f>建玉状況_SC_貼付用!AZ16/10000</f>
        <v>0</v>
      </c>
      <c r="BA16" s="30">
        <f>建玉状況_SC_貼付用!BA16/10000</f>
        <v>0</v>
      </c>
      <c r="BB16" s="31">
        <f>建玉状況_SC_貼付用!BB16/10000</f>
        <v>0</v>
      </c>
      <c r="BC16" s="29">
        <f>建玉状況_SC_貼付用!BC16/10000</f>
        <v>0</v>
      </c>
      <c r="BD16" s="30">
        <f>建玉状況_SC_貼付用!BD16/10000</f>
        <v>0</v>
      </c>
      <c r="BE16" s="30">
        <f>建玉状況_SC_貼付用!BE16/10000</f>
        <v>0</v>
      </c>
      <c r="BF16" s="31">
        <f>建玉状況_SC_貼付用!BF16/10000</f>
        <v>0</v>
      </c>
      <c r="BG16" s="29">
        <f>建玉状況_SC_貼付用!BG16/10000</f>
        <v>0</v>
      </c>
      <c r="BH16" s="30">
        <f>建玉状況_SC_貼付用!BH16/10000</f>
        <v>0</v>
      </c>
      <c r="BI16" s="30">
        <f>建玉状況_SC_貼付用!BI16/10000</f>
        <v>0</v>
      </c>
      <c r="BJ16" s="31">
        <f>建玉状況_SC_貼付用!BJ16/10000</f>
        <v>0</v>
      </c>
      <c r="BK16" s="29">
        <f>建玉状況_SC_貼付用!BK16/10000</f>
        <v>0</v>
      </c>
      <c r="BL16" s="30">
        <f>建玉状況_SC_貼付用!BL16/10000</f>
        <v>0</v>
      </c>
      <c r="BM16" s="30">
        <f>建玉状況_SC_貼付用!BM16/10000</f>
        <v>0</v>
      </c>
      <c r="BN16" s="31">
        <f>建玉状況_SC_貼付用!BN16/10000</f>
        <v>0</v>
      </c>
      <c r="BO16" s="29">
        <f>建玉状況_SC_貼付用!BO16/10000</f>
        <v>0</v>
      </c>
      <c r="BP16" s="30">
        <f>建玉状況_SC_貼付用!BP16/10000</f>
        <v>0</v>
      </c>
      <c r="BQ16" s="30">
        <f>建玉状況_SC_貼付用!BQ16/10000</f>
        <v>0</v>
      </c>
      <c r="BR16" s="31">
        <f>建玉状況_SC_貼付用!BR16/10000</f>
        <v>0</v>
      </c>
      <c r="BS16" s="29">
        <f>建玉状況_SC_貼付用!BS16/10000</f>
        <v>0</v>
      </c>
      <c r="BT16" s="30">
        <f>建玉状況_SC_貼付用!BT16/10000</f>
        <v>0</v>
      </c>
      <c r="BU16" s="30">
        <f>建玉状況_SC_貼付用!BU16/10000</f>
        <v>0</v>
      </c>
      <c r="BV16" s="31">
        <f>建玉状況_SC_貼付用!BV16/10000</f>
        <v>0</v>
      </c>
      <c r="BW16" s="29">
        <f>建玉状況_SC_貼付用!BW16/10000</f>
        <v>0</v>
      </c>
      <c r="BX16" s="30">
        <f>建玉状況_SC_貼付用!BX16/10000</f>
        <v>0</v>
      </c>
      <c r="BY16" s="30">
        <f>建玉状況_SC_貼付用!BY16/10000</f>
        <v>0</v>
      </c>
      <c r="BZ16" s="31">
        <f>建玉状況_SC_貼付用!BZ16/10000</f>
        <v>0</v>
      </c>
      <c r="CA16" s="29">
        <f>建玉状況_SC_貼付用!CA16/10000</f>
        <v>0</v>
      </c>
      <c r="CB16" s="30">
        <f>建玉状況_SC_貼付用!CB16/10000</f>
        <v>0</v>
      </c>
      <c r="CC16" s="30">
        <f>建玉状況_SC_貼付用!CC16/10000</f>
        <v>0</v>
      </c>
      <c r="CD16" s="31">
        <f>建玉状況_SC_貼付用!CD16/10000</f>
        <v>0</v>
      </c>
      <c r="CE16" s="42">
        <f>建玉状況_SC_貼付用!CE16/10000</f>
        <v>0</v>
      </c>
    </row>
    <row r="17" spans="1:83" ht="19.5" customHeight="1">
      <c r="A17" s="28">
        <f t="shared" si="0"/>
        <v>12</v>
      </c>
      <c r="B17" s="110" t="n">
        <f>'実績表 (Business results)'!B17</f>
        <v>43420.0</v>
      </c>
      <c r="C17" s="29">
        <f>建玉状況_SC_貼付用!C17/10000</f>
        <v>0</v>
      </c>
      <c r="D17" s="30">
        <f>建玉状況_SC_貼付用!D17/10000</f>
        <v>0</v>
      </c>
      <c r="E17" s="30">
        <f>建玉状況_SC_貼付用!E17/10000</f>
        <v>0</v>
      </c>
      <c r="F17" s="31">
        <f>建玉状況_SC_貼付用!F17/10000</f>
        <v>0</v>
      </c>
      <c r="G17" s="29">
        <f>建玉状況_SC_貼付用!G17/10000</f>
        <v>0</v>
      </c>
      <c r="H17" s="30">
        <f>建玉状況_SC_貼付用!H17/10000</f>
        <v>0</v>
      </c>
      <c r="I17" s="30">
        <f>建玉状況_SC_貼付用!I17/10000</f>
        <v>0</v>
      </c>
      <c r="J17" s="31">
        <f>建玉状況_SC_貼付用!J17/10000</f>
        <v>0</v>
      </c>
      <c r="K17" s="29">
        <f>建玉状況_SC_貼付用!K17/10000</f>
        <v>0</v>
      </c>
      <c r="L17" s="30">
        <f>建玉状況_SC_貼付用!L17/10000</f>
        <v>0</v>
      </c>
      <c r="M17" s="30">
        <f>建玉状況_SC_貼付用!M17/10000</f>
        <v>0</v>
      </c>
      <c r="N17" s="31">
        <f>建玉状況_SC_貼付用!N17/10000</f>
        <v>0</v>
      </c>
      <c r="O17" s="29">
        <f>建玉状況_SC_貼付用!O17/10000</f>
        <v>0</v>
      </c>
      <c r="P17" s="30">
        <f>建玉状況_SC_貼付用!P17/10000</f>
        <v>0</v>
      </c>
      <c r="Q17" s="30">
        <f>建玉状況_SC_貼付用!Q17/10000</f>
        <v>0</v>
      </c>
      <c r="R17" s="31">
        <f>建玉状況_SC_貼付用!R17/10000</f>
        <v>0</v>
      </c>
      <c r="S17" s="29">
        <f>建玉状況_SC_貼付用!S17/10000</f>
        <v>0</v>
      </c>
      <c r="T17" s="30">
        <f>建玉状況_SC_貼付用!T17/10000</f>
        <v>0</v>
      </c>
      <c r="U17" s="30">
        <f>建玉状況_SC_貼付用!U17/10000</f>
        <v>0</v>
      </c>
      <c r="V17" s="31">
        <f>建玉状況_SC_貼付用!V17/10000</f>
        <v>0</v>
      </c>
      <c r="W17" s="29">
        <f>建玉状況_SC_貼付用!W17/10000</f>
        <v>0</v>
      </c>
      <c r="X17" s="30">
        <f>建玉状況_SC_貼付用!X17/10000</f>
        <v>0</v>
      </c>
      <c r="Y17" s="30">
        <f>建玉状況_SC_貼付用!Y17/10000</f>
        <v>0</v>
      </c>
      <c r="Z17" s="31">
        <f>建玉状況_SC_貼付用!Z17/10000</f>
        <v>0</v>
      </c>
      <c r="AA17" s="29">
        <f>建玉状況_SC_貼付用!AA17/10000</f>
        <v>0</v>
      </c>
      <c r="AB17" s="30">
        <f>建玉状況_SC_貼付用!AB17/10000</f>
        <v>0</v>
      </c>
      <c r="AC17" s="30">
        <f>建玉状況_SC_貼付用!AC17/10000</f>
        <v>0</v>
      </c>
      <c r="AD17" s="31">
        <f>建玉状況_SC_貼付用!AD17/10000</f>
        <v>0</v>
      </c>
      <c r="AE17" s="29">
        <f>建玉状況_SC_貼付用!AE17/10000</f>
        <v>0</v>
      </c>
      <c r="AF17" s="30">
        <f>建玉状況_SC_貼付用!AF17/10000</f>
        <v>0</v>
      </c>
      <c r="AG17" s="30">
        <f>建玉状況_SC_貼付用!AG17/10000</f>
        <v>0</v>
      </c>
      <c r="AH17" s="31">
        <f>建玉状況_SC_貼付用!AH17/10000</f>
        <v>0</v>
      </c>
      <c r="AI17" s="29">
        <f>建玉状況_SC_貼付用!AI17/10000</f>
        <v>0</v>
      </c>
      <c r="AJ17" s="30">
        <f>建玉状況_SC_貼付用!AJ17/10000</f>
        <v>0</v>
      </c>
      <c r="AK17" s="30">
        <f>建玉状況_SC_貼付用!AK17/10000</f>
        <v>0</v>
      </c>
      <c r="AL17" s="31">
        <f>建玉状況_SC_貼付用!AL17/10000</f>
        <v>0</v>
      </c>
      <c r="AM17" s="29">
        <f>建玉状況_SC_貼付用!AM17/10000</f>
        <v>0</v>
      </c>
      <c r="AN17" s="30">
        <f>建玉状況_SC_貼付用!AN17/10000</f>
        <v>0</v>
      </c>
      <c r="AO17" s="30">
        <f>建玉状況_SC_貼付用!AO17/10000</f>
        <v>0</v>
      </c>
      <c r="AP17" s="31">
        <f>建玉状況_SC_貼付用!AP17/10000</f>
        <v>0</v>
      </c>
      <c r="AQ17" s="29">
        <f>建玉状況_SC_貼付用!AQ17/10000</f>
        <v>0</v>
      </c>
      <c r="AR17" s="30">
        <f>建玉状況_SC_貼付用!AR17/10000</f>
        <v>0</v>
      </c>
      <c r="AS17" s="30">
        <f>建玉状況_SC_貼付用!AS17/10000</f>
        <v>0</v>
      </c>
      <c r="AT17" s="31">
        <f>建玉状況_SC_貼付用!AT17/10000</f>
        <v>0</v>
      </c>
      <c r="AU17" s="29">
        <f>建玉状況_SC_貼付用!AU17/10000</f>
        <v>0</v>
      </c>
      <c r="AV17" s="30">
        <f>建玉状況_SC_貼付用!AV17/10000</f>
        <v>0</v>
      </c>
      <c r="AW17" s="30">
        <f>建玉状況_SC_貼付用!AW17/10000</f>
        <v>0</v>
      </c>
      <c r="AX17" s="31">
        <f>建玉状況_SC_貼付用!AX17/10000</f>
        <v>0</v>
      </c>
      <c r="AY17" s="29">
        <f>建玉状況_SC_貼付用!AY17/10000</f>
        <v>0</v>
      </c>
      <c r="AZ17" s="30">
        <f>建玉状況_SC_貼付用!AZ17/10000</f>
        <v>0</v>
      </c>
      <c r="BA17" s="30">
        <f>建玉状況_SC_貼付用!BA17/10000</f>
        <v>0</v>
      </c>
      <c r="BB17" s="31">
        <f>建玉状況_SC_貼付用!BB17/10000</f>
        <v>0</v>
      </c>
      <c r="BC17" s="29">
        <f>建玉状況_SC_貼付用!BC17/10000</f>
        <v>0</v>
      </c>
      <c r="BD17" s="30">
        <f>建玉状況_SC_貼付用!BD17/10000</f>
        <v>0</v>
      </c>
      <c r="BE17" s="30">
        <f>建玉状況_SC_貼付用!BE17/10000</f>
        <v>0</v>
      </c>
      <c r="BF17" s="31">
        <f>建玉状況_SC_貼付用!BF17/10000</f>
        <v>0</v>
      </c>
      <c r="BG17" s="29">
        <f>建玉状況_SC_貼付用!BG17/10000</f>
        <v>0</v>
      </c>
      <c r="BH17" s="30">
        <f>建玉状況_SC_貼付用!BH17/10000</f>
        <v>0</v>
      </c>
      <c r="BI17" s="30">
        <f>建玉状況_SC_貼付用!BI17/10000</f>
        <v>0</v>
      </c>
      <c r="BJ17" s="31">
        <f>建玉状況_SC_貼付用!BJ17/10000</f>
        <v>0</v>
      </c>
      <c r="BK17" s="29">
        <f>建玉状況_SC_貼付用!BK17/10000</f>
        <v>0</v>
      </c>
      <c r="BL17" s="30">
        <f>建玉状況_SC_貼付用!BL17/10000</f>
        <v>0</v>
      </c>
      <c r="BM17" s="30">
        <f>建玉状況_SC_貼付用!BM17/10000</f>
        <v>0</v>
      </c>
      <c r="BN17" s="31">
        <f>建玉状況_SC_貼付用!BN17/10000</f>
        <v>0</v>
      </c>
      <c r="BO17" s="29">
        <f>建玉状況_SC_貼付用!BO17/10000</f>
        <v>0</v>
      </c>
      <c r="BP17" s="30">
        <f>建玉状況_SC_貼付用!BP17/10000</f>
        <v>0</v>
      </c>
      <c r="BQ17" s="30">
        <f>建玉状況_SC_貼付用!BQ17/10000</f>
        <v>0</v>
      </c>
      <c r="BR17" s="31">
        <f>建玉状況_SC_貼付用!BR17/10000</f>
        <v>0</v>
      </c>
      <c r="BS17" s="29">
        <f>建玉状況_SC_貼付用!BS17/10000</f>
        <v>0</v>
      </c>
      <c r="BT17" s="30">
        <f>建玉状況_SC_貼付用!BT17/10000</f>
        <v>0</v>
      </c>
      <c r="BU17" s="30">
        <f>建玉状況_SC_貼付用!BU17/10000</f>
        <v>0</v>
      </c>
      <c r="BV17" s="31">
        <f>建玉状況_SC_貼付用!BV17/10000</f>
        <v>0</v>
      </c>
      <c r="BW17" s="29">
        <f>建玉状況_SC_貼付用!BW17/10000</f>
        <v>0</v>
      </c>
      <c r="BX17" s="30">
        <f>建玉状況_SC_貼付用!BX17/10000</f>
        <v>0</v>
      </c>
      <c r="BY17" s="30">
        <f>建玉状況_SC_貼付用!BY17/10000</f>
        <v>0</v>
      </c>
      <c r="BZ17" s="31">
        <f>建玉状況_SC_貼付用!BZ17/10000</f>
        <v>0</v>
      </c>
      <c r="CA17" s="29">
        <f>建玉状況_SC_貼付用!CA17/10000</f>
        <v>0</v>
      </c>
      <c r="CB17" s="30">
        <f>建玉状況_SC_貼付用!CB17/10000</f>
        <v>0</v>
      </c>
      <c r="CC17" s="30">
        <f>建玉状況_SC_貼付用!CC17/10000</f>
        <v>0</v>
      </c>
      <c r="CD17" s="31">
        <f>建玉状況_SC_貼付用!CD17/10000</f>
        <v>0</v>
      </c>
      <c r="CE17" s="42">
        <f>建玉状況_SC_貼付用!CE17/10000</f>
        <v>0</v>
      </c>
    </row>
    <row r="18" spans="1:83" ht="19.5" customHeight="1">
      <c r="A18" s="28">
        <f t="shared" si="0"/>
        <v>13</v>
      </c>
      <c r="B18" s="110" t="n">
        <f>'実績表 (Business results)'!B18</f>
        <v>43423.0</v>
      </c>
      <c r="C18" s="29">
        <f>建玉状況_SC_貼付用!C18/10000</f>
        <v>0</v>
      </c>
      <c r="D18" s="30">
        <f>建玉状況_SC_貼付用!D18/10000</f>
        <v>0</v>
      </c>
      <c r="E18" s="30">
        <f>建玉状況_SC_貼付用!E18/10000</f>
        <v>0</v>
      </c>
      <c r="F18" s="31">
        <f>建玉状況_SC_貼付用!F18/10000</f>
        <v>0</v>
      </c>
      <c r="G18" s="29">
        <f>建玉状況_SC_貼付用!G18/10000</f>
        <v>0</v>
      </c>
      <c r="H18" s="30">
        <f>建玉状況_SC_貼付用!H18/10000</f>
        <v>0</v>
      </c>
      <c r="I18" s="30">
        <f>建玉状況_SC_貼付用!I18/10000</f>
        <v>0</v>
      </c>
      <c r="J18" s="31">
        <f>建玉状況_SC_貼付用!J18/10000</f>
        <v>0</v>
      </c>
      <c r="K18" s="29">
        <f>建玉状況_SC_貼付用!K18/10000</f>
        <v>0</v>
      </c>
      <c r="L18" s="30">
        <f>建玉状況_SC_貼付用!L18/10000</f>
        <v>0</v>
      </c>
      <c r="M18" s="30">
        <f>建玉状況_SC_貼付用!M18/10000</f>
        <v>0</v>
      </c>
      <c r="N18" s="31">
        <f>建玉状況_SC_貼付用!N18/10000</f>
        <v>0</v>
      </c>
      <c r="O18" s="29">
        <f>建玉状況_SC_貼付用!O18/10000</f>
        <v>0</v>
      </c>
      <c r="P18" s="30">
        <f>建玉状況_SC_貼付用!P18/10000</f>
        <v>0</v>
      </c>
      <c r="Q18" s="30">
        <f>建玉状況_SC_貼付用!Q18/10000</f>
        <v>0</v>
      </c>
      <c r="R18" s="31">
        <f>建玉状況_SC_貼付用!R18/10000</f>
        <v>0</v>
      </c>
      <c r="S18" s="29">
        <f>建玉状況_SC_貼付用!S18/10000</f>
        <v>0</v>
      </c>
      <c r="T18" s="30">
        <f>建玉状況_SC_貼付用!T18/10000</f>
        <v>0</v>
      </c>
      <c r="U18" s="30">
        <f>建玉状況_SC_貼付用!U18/10000</f>
        <v>0</v>
      </c>
      <c r="V18" s="31">
        <f>建玉状況_SC_貼付用!V18/10000</f>
        <v>0</v>
      </c>
      <c r="W18" s="29">
        <f>建玉状況_SC_貼付用!W18/10000</f>
        <v>0</v>
      </c>
      <c r="X18" s="30">
        <f>建玉状況_SC_貼付用!X18/10000</f>
        <v>0</v>
      </c>
      <c r="Y18" s="30">
        <f>建玉状況_SC_貼付用!Y18/10000</f>
        <v>0</v>
      </c>
      <c r="Z18" s="31">
        <f>建玉状況_SC_貼付用!Z18/10000</f>
        <v>0</v>
      </c>
      <c r="AA18" s="29">
        <f>建玉状況_SC_貼付用!AA18/10000</f>
        <v>0</v>
      </c>
      <c r="AB18" s="30">
        <f>建玉状況_SC_貼付用!AB18/10000</f>
        <v>0</v>
      </c>
      <c r="AC18" s="30">
        <f>建玉状況_SC_貼付用!AC18/10000</f>
        <v>0</v>
      </c>
      <c r="AD18" s="31">
        <f>建玉状況_SC_貼付用!AD18/10000</f>
        <v>0</v>
      </c>
      <c r="AE18" s="29">
        <f>建玉状況_SC_貼付用!AE18/10000</f>
        <v>0</v>
      </c>
      <c r="AF18" s="30">
        <f>建玉状況_SC_貼付用!AF18/10000</f>
        <v>0</v>
      </c>
      <c r="AG18" s="30">
        <f>建玉状況_SC_貼付用!AG18/10000</f>
        <v>0</v>
      </c>
      <c r="AH18" s="31">
        <f>建玉状況_SC_貼付用!AH18/10000</f>
        <v>0</v>
      </c>
      <c r="AI18" s="29">
        <f>建玉状況_SC_貼付用!AI18/10000</f>
        <v>0</v>
      </c>
      <c r="AJ18" s="30">
        <f>建玉状況_SC_貼付用!AJ18/10000</f>
        <v>0</v>
      </c>
      <c r="AK18" s="30">
        <f>建玉状況_SC_貼付用!AK18/10000</f>
        <v>0</v>
      </c>
      <c r="AL18" s="31">
        <f>建玉状況_SC_貼付用!AL18/10000</f>
        <v>0</v>
      </c>
      <c r="AM18" s="29">
        <f>建玉状況_SC_貼付用!AM18/10000</f>
        <v>0</v>
      </c>
      <c r="AN18" s="30">
        <f>建玉状況_SC_貼付用!AN18/10000</f>
        <v>0</v>
      </c>
      <c r="AO18" s="30">
        <f>建玉状況_SC_貼付用!AO18/10000</f>
        <v>0</v>
      </c>
      <c r="AP18" s="31">
        <f>建玉状況_SC_貼付用!AP18/10000</f>
        <v>0</v>
      </c>
      <c r="AQ18" s="29">
        <f>建玉状況_SC_貼付用!AQ18/10000</f>
        <v>0</v>
      </c>
      <c r="AR18" s="30">
        <f>建玉状況_SC_貼付用!AR18/10000</f>
        <v>0</v>
      </c>
      <c r="AS18" s="30">
        <f>建玉状況_SC_貼付用!AS18/10000</f>
        <v>0</v>
      </c>
      <c r="AT18" s="31">
        <f>建玉状況_SC_貼付用!AT18/10000</f>
        <v>0</v>
      </c>
      <c r="AU18" s="29">
        <f>建玉状況_SC_貼付用!AU18/10000</f>
        <v>0</v>
      </c>
      <c r="AV18" s="30">
        <f>建玉状況_SC_貼付用!AV18/10000</f>
        <v>0</v>
      </c>
      <c r="AW18" s="30">
        <f>建玉状況_SC_貼付用!AW18/10000</f>
        <v>0</v>
      </c>
      <c r="AX18" s="31">
        <f>建玉状況_SC_貼付用!AX18/10000</f>
        <v>0</v>
      </c>
      <c r="AY18" s="29">
        <f>建玉状況_SC_貼付用!AY18/10000</f>
        <v>0</v>
      </c>
      <c r="AZ18" s="30">
        <f>建玉状況_SC_貼付用!AZ18/10000</f>
        <v>0</v>
      </c>
      <c r="BA18" s="30">
        <f>建玉状況_SC_貼付用!BA18/10000</f>
        <v>0</v>
      </c>
      <c r="BB18" s="31">
        <f>建玉状況_SC_貼付用!BB18/10000</f>
        <v>0</v>
      </c>
      <c r="BC18" s="29">
        <f>建玉状況_SC_貼付用!BC18/10000</f>
        <v>0</v>
      </c>
      <c r="BD18" s="30">
        <f>建玉状況_SC_貼付用!BD18/10000</f>
        <v>0</v>
      </c>
      <c r="BE18" s="30">
        <f>建玉状況_SC_貼付用!BE18/10000</f>
        <v>0</v>
      </c>
      <c r="BF18" s="31">
        <f>建玉状況_SC_貼付用!BF18/10000</f>
        <v>0</v>
      </c>
      <c r="BG18" s="29">
        <f>建玉状況_SC_貼付用!BG18/10000</f>
        <v>0</v>
      </c>
      <c r="BH18" s="30">
        <f>建玉状況_SC_貼付用!BH18/10000</f>
        <v>0</v>
      </c>
      <c r="BI18" s="30">
        <f>建玉状況_SC_貼付用!BI18/10000</f>
        <v>0</v>
      </c>
      <c r="BJ18" s="31">
        <f>建玉状況_SC_貼付用!BJ18/10000</f>
        <v>0</v>
      </c>
      <c r="BK18" s="29">
        <f>建玉状況_SC_貼付用!BK18/10000</f>
        <v>0</v>
      </c>
      <c r="BL18" s="30">
        <f>建玉状況_SC_貼付用!BL18/10000</f>
        <v>0</v>
      </c>
      <c r="BM18" s="30">
        <f>建玉状況_SC_貼付用!BM18/10000</f>
        <v>0</v>
      </c>
      <c r="BN18" s="31">
        <f>建玉状況_SC_貼付用!BN18/10000</f>
        <v>0</v>
      </c>
      <c r="BO18" s="29">
        <f>建玉状況_SC_貼付用!BO18/10000</f>
        <v>0</v>
      </c>
      <c r="BP18" s="30">
        <f>建玉状況_SC_貼付用!BP18/10000</f>
        <v>0</v>
      </c>
      <c r="BQ18" s="30">
        <f>建玉状況_SC_貼付用!BQ18/10000</f>
        <v>0</v>
      </c>
      <c r="BR18" s="31">
        <f>建玉状況_SC_貼付用!BR18/10000</f>
        <v>0</v>
      </c>
      <c r="BS18" s="29">
        <f>建玉状況_SC_貼付用!BS18/10000</f>
        <v>0</v>
      </c>
      <c r="BT18" s="30">
        <f>建玉状況_SC_貼付用!BT18/10000</f>
        <v>0</v>
      </c>
      <c r="BU18" s="30">
        <f>建玉状況_SC_貼付用!BU18/10000</f>
        <v>0</v>
      </c>
      <c r="BV18" s="31">
        <f>建玉状況_SC_貼付用!BV18/10000</f>
        <v>0</v>
      </c>
      <c r="BW18" s="29">
        <f>建玉状況_SC_貼付用!BW18/10000</f>
        <v>0</v>
      </c>
      <c r="BX18" s="30">
        <f>建玉状況_SC_貼付用!BX18/10000</f>
        <v>0</v>
      </c>
      <c r="BY18" s="30">
        <f>建玉状況_SC_貼付用!BY18/10000</f>
        <v>0</v>
      </c>
      <c r="BZ18" s="31">
        <f>建玉状況_SC_貼付用!BZ18/10000</f>
        <v>0</v>
      </c>
      <c r="CA18" s="29">
        <f>建玉状況_SC_貼付用!CA18/10000</f>
        <v>0</v>
      </c>
      <c r="CB18" s="30">
        <f>建玉状況_SC_貼付用!CB18/10000</f>
        <v>0</v>
      </c>
      <c r="CC18" s="30">
        <f>建玉状況_SC_貼付用!CC18/10000</f>
        <v>0</v>
      </c>
      <c r="CD18" s="31">
        <f>建玉状況_SC_貼付用!CD18/10000</f>
        <v>0</v>
      </c>
      <c r="CE18" s="42">
        <f>建玉状況_SC_貼付用!CE18/10000</f>
        <v>0</v>
      </c>
    </row>
    <row r="19" spans="1:83" ht="19.5" customHeight="1">
      <c r="A19" s="28">
        <f t="shared" si="0"/>
        <v>14</v>
      </c>
      <c r="B19" s="110" t="n">
        <f>'実績表 (Business results)'!B19</f>
        <v>43424.0</v>
      </c>
      <c r="C19" s="29">
        <f>建玉状況_SC_貼付用!C19/10000</f>
        <v>0</v>
      </c>
      <c r="D19" s="30">
        <f>建玉状況_SC_貼付用!D19/10000</f>
        <v>0</v>
      </c>
      <c r="E19" s="30">
        <f>建玉状況_SC_貼付用!E19/10000</f>
        <v>0</v>
      </c>
      <c r="F19" s="31">
        <f>建玉状況_SC_貼付用!F19/10000</f>
        <v>0</v>
      </c>
      <c r="G19" s="29">
        <f>建玉状況_SC_貼付用!G19/10000</f>
        <v>0</v>
      </c>
      <c r="H19" s="30">
        <f>建玉状況_SC_貼付用!H19/10000</f>
        <v>0</v>
      </c>
      <c r="I19" s="30">
        <f>建玉状況_SC_貼付用!I19/10000</f>
        <v>0</v>
      </c>
      <c r="J19" s="31">
        <f>建玉状況_SC_貼付用!J19/10000</f>
        <v>0</v>
      </c>
      <c r="K19" s="29">
        <f>建玉状況_SC_貼付用!K19/10000</f>
        <v>0</v>
      </c>
      <c r="L19" s="30">
        <f>建玉状況_SC_貼付用!L19/10000</f>
        <v>0</v>
      </c>
      <c r="M19" s="30">
        <f>建玉状況_SC_貼付用!M19/10000</f>
        <v>0</v>
      </c>
      <c r="N19" s="31">
        <f>建玉状況_SC_貼付用!N19/10000</f>
        <v>0</v>
      </c>
      <c r="O19" s="29">
        <f>建玉状況_SC_貼付用!O19/10000</f>
        <v>0</v>
      </c>
      <c r="P19" s="30">
        <f>建玉状況_SC_貼付用!P19/10000</f>
        <v>0</v>
      </c>
      <c r="Q19" s="30">
        <f>建玉状況_SC_貼付用!Q19/10000</f>
        <v>0</v>
      </c>
      <c r="R19" s="31">
        <f>建玉状況_SC_貼付用!R19/10000</f>
        <v>0</v>
      </c>
      <c r="S19" s="29">
        <f>建玉状況_SC_貼付用!S19/10000</f>
        <v>0</v>
      </c>
      <c r="T19" s="30">
        <f>建玉状況_SC_貼付用!T19/10000</f>
        <v>0</v>
      </c>
      <c r="U19" s="30">
        <f>建玉状況_SC_貼付用!U19/10000</f>
        <v>0</v>
      </c>
      <c r="V19" s="31">
        <f>建玉状況_SC_貼付用!V19/10000</f>
        <v>0</v>
      </c>
      <c r="W19" s="29">
        <f>建玉状況_SC_貼付用!W19/10000</f>
        <v>0</v>
      </c>
      <c r="X19" s="30">
        <f>建玉状況_SC_貼付用!X19/10000</f>
        <v>0</v>
      </c>
      <c r="Y19" s="30">
        <f>建玉状況_SC_貼付用!Y19/10000</f>
        <v>0</v>
      </c>
      <c r="Z19" s="31">
        <f>建玉状況_SC_貼付用!Z19/10000</f>
        <v>0</v>
      </c>
      <c r="AA19" s="29">
        <f>建玉状況_SC_貼付用!AA19/10000</f>
        <v>0</v>
      </c>
      <c r="AB19" s="30">
        <f>建玉状況_SC_貼付用!AB19/10000</f>
        <v>0</v>
      </c>
      <c r="AC19" s="30">
        <f>建玉状況_SC_貼付用!AC19/10000</f>
        <v>0</v>
      </c>
      <c r="AD19" s="31">
        <f>建玉状況_SC_貼付用!AD19/10000</f>
        <v>0</v>
      </c>
      <c r="AE19" s="29">
        <f>建玉状況_SC_貼付用!AE19/10000</f>
        <v>0</v>
      </c>
      <c r="AF19" s="30">
        <f>建玉状況_SC_貼付用!AF19/10000</f>
        <v>0</v>
      </c>
      <c r="AG19" s="30">
        <f>建玉状況_SC_貼付用!AG19/10000</f>
        <v>0</v>
      </c>
      <c r="AH19" s="31">
        <f>建玉状況_SC_貼付用!AH19/10000</f>
        <v>0</v>
      </c>
      <c r="AI19" s="29">
        <f>建玉状況_SC_貼付用!AI19/10000</f>
        <v>0</v>
      </c>
      <c r="AJ19" s="30">
        <f>建玉状況_SC_貼付用!AJ19/10000</f>
        <v>0</v>
      </c>
      <c r="AK19" s="30">
        <f>建玉状況_SC_貼付用!AK19/10000</f>
        <v>0</v>
      </c>
      <c r="AL19" s="31">
        <f>建玉状況_SC_貼付用!AL19/10000</f>
        <v>0</v>
      </c>
      <c r="AM19" s="29">
        <f>建玉状況_SC_貼付用!AM19/10000</f>
        <v>0</v>
      </c>
      <c r="AN19" s="30">
        <f>建玉状況_SC_貼付用!AN19/10000</f>
        <v>0</v>
      </c>
      <c r="AO19" s="30">
        <f>建玉状況_SC_貼付用!AO19/10000</f>
        <v>0</v>
      </c>
      <c r="AP19" s="31">
        <f>建玉状況_SC_貼付用!AP19/10000</f>
        <v>0</v>
      </c>
      <c r="AQ19" s="29">
        <f>建玉状況_SC_貼付用!AQ19/10000</f>
        <v>0</v>
      </c>
      <c r="AR19" s="30">
        <f>建玉状況_SC_貼付用!AR19/10000</f>
        <v>0</v>
      </c>
      <c r="AS19" s="30">
        <f>建玉状況_SC_貼付用!AS19/10000</f>
        <v>0</v>
      </c>
      <c r="AT19" s="31">
        <f>建玉状況_SC_貼付用!AT19/10000</f>
        <v>0</v>
      </c>
      <c r="AU19" s="29">
        <f>建玉状況_SC_貼付用!AU19/10000</f>
        <v>0</v>
      </c>
      <c r="AV19" s="30">
        <f>建玉状況_SC_貼付用!AV19/10000</f>
        <v>0</v>
      </c>
      <c r="AW19" s="30">
        <f>建玉状況_SC_貼付用!AW19/10000</f>
        <v>0</v>
      </c>
      <c r="AX19" s="31">
        <f>建玉状況_SC_貼付用!AX19/10000</f>
        <v>0</v>
      </c>
      <c r="AY19" s="29">
        <f>建玉状況_SC_貼付用!AY19/10000</f>
        <v>0</v>
      </c>
      <c r="AZ19" s="30">
        <f>建玉状況_SC_貼付用!AZ19/10000</f>
        <v>0</v>
      </c>
      <c r="BA19" s="30">
        <f>建玉状況_SC_貼付用!BA19/10000</f>
        <v>0</v>
      </c>
      <c r="BB19" s="31">
        <f>建玉状況_SC_貼付用!BB19/10000</f>
        <v>0</v>
      </c>
      <c r="BC19" s="29">
        <f>建玉状況_SC_貼付用!BC19/10000</f>
        <v>0</v>
      </c>
      <c r="BD19" s="30">
        <f>建玉状況_SC_貼付用!BD19/10000</f>
        <v>0</v>
      </c>
      <c r="BE19" s="30">
        <f>建玉状況_SC_貼付用!BE19/10000</f>
        <v>0</v>
      </c>
      <c r="BF19" s="31">
        <f>建玉状況_SC_貼付用!BF19/10000</f>
        <v>0</v>
      </c>
      <c r="BG19" s="29">
        <f>建玉状況_SC_貼付用!BG19/10000</f>
        <v>0</v>
      </c>
      <c r="BH19" s="30">
        <f>建玉状況_SC_貼付用!BH19/10000</f>
        <v>0</v>
      </c>
      <c r="BI19" s="30">
        <f>建玉状況_SC_貼付用!BI19/10000</f>
        <v>0</v>
      </c>
      <c r="BJ19" s="31">
        <f>建玉状況_SC_貼付用!BJ19/10000</f>
        <v>0</v>
      </c>
      <c r="BK19" s="29">
        <f>建玉状況_SC_貼付用!BK19/10000</f>
        <v>0</v>
      </c>
      <c r="BL19" s="30">
        <f>建玉状況_SC_貼付用!BL19/10000</f>
        <v>0</v>
      </c>
      <c r="BM19" s="30">
        <f>建玉状況_SC_貼付用!BM19/10000</f>
        <v>0</v>
      </c>
      <c r="BN19" s="31">
        <f>建玉状況_SC_貼付用!BN19/10000</f>
        <v>0</v>
      </c>
      <c r="BO19" s="29">
        <f>建玉状況_SC_貼付用!BO19/10000</f>
        <v>0</v>
      </c>
      <c r="BP19" s="30">
        <f>建玉状況_SC_貼付用!BP19/10000</f>
        <v>0</v>
      </c>
      <c r="BQ19" s="30">
        <f>建玉状況_SC_貼付用!BQ19/10000</f>
        <v>0</v>
      </c>
      <c r="BR19" s="31">
        <f>建玉状況_SC_貼付用!BR19/10000</f>
        <v>0</v>
      </c>
      <c r="BS19" s="29">
        <f>建玉状況_SC_貼付用!BS19/10000</f>
        <v>0</v>
      </c>
      <c r="BT19" s="30">
        <f>建玉状況_SC_貼付用!BT19/10000</f>
        <v>0</v>
      </c>
      <c r="BU19" s="30">
        <f>建玉状況_SC_貼付用!BU19/10000</f>
        <v>0</v>
      </c>
      <c r="BV19" s="31">
        <f>建玉状況_SC_貼付用!BV19/10000</f>
        <v>0</v>
      </c>
      <c r="BW19" s="29">
        <f>建玉状況_SC_貼付用!BW19/10000</f>
        <v>0</v>
      </c>
      <c r="BX19" s="30">
        <f>建玉状況_SC_貼付用!BX19/10000</f>
        <v>0</v>
      </c>
      <c r="BY19" s="30">
        <f>建玉状況_SC_貼付用!BY19/10000</f>
        <v>0</v>
      </c>
      <c r="BZ19" s="31">
        <f>建玉状況_SC_貼付用!BZ19/10000</f>
        <v>0</v>
      </c>
      <c r="CA19" s="29">
        <f>建玉状況_SC_貼付用!CA19/10000</f>
        <v>0</v>
      </c>
      <c r="CB19" s="30">
        <f>建玉状況_SC_貼付用!CB19/10000</f>
        <v>0</v>
      </c>
      <c r="CC19" s="30">
        <f>建玉状況_SC_貼付用!CC19/10000</f>
        <v>0</v>
      </c>
      <c r="CD19" s="31">
        <f>建玉状況_SC_貼付用!CD19/10000</f>
        <v>0</v>
      </c>
      <c r="CE19" s="42">
        <f>建玉状況_SC_貼付用!CE19/10000</f>
        <v>0</v>
      </c>
    </row>
    <row r="20" spans="1:83" ht="19.5" customHeight="1">
      <c r="A20" s="28">
        <f t="shared" si="0"/>
        <v>15</v>
      </c>
      <c r="B20" s="110" t="n">
        <f>'実績表 (Business results)'!B20</f>
        <v>43425.0</v>
      </c>
      <c r="C20" s="29">
        <f>建玉状況_SC_貼付用!C20/10000</f>
        <v>0</v>
      </c>
      <c r="D20" s="30">
        <f>建玉状況_SC_貼付用!D20/10000</f>
        <v>0</v>
      </c>
      <c r="E20" s="30">
        <f>建玉状況_SC_貼付用!E20/10000</f>
        <v>0</v>
      </c>
      <c r="F20" s="31">
        <f>建玉状況_SC_貼付用!F20/10000</f>
        <v>0</v>
      </c>
      <c r="G20" s="29">
        <f>建玉状況_SC_貼付用!G20/10000</f>
        <v>0</v>
      </c>
      <c r="H20" s="30">
        <f>建玉状況_SC_貼付用!H20/10000</f>
        <v>0</v>
      </c>
      <c r="I20" s="30">
        <f>建玉状況_SC_貼付用!I20/10000</f>
        <v>0</v>
      </c>
      <c r="J20" s="31">
        <f>建玉状況_SC_貼付用!J20/10000</f>
        <v>0</v>
      </c>
      <c r="K20" s="29">
        <f>建玉状況_SC_貼付用!K20/10000</f>
        <v>0</v>
      </c>
      <c r="L20" s="30">
        <f>建玉状況_SC_貼付用!L20/10000</f>
        <v>0</v>
      </c>
      <c r="M20" s="30">
        <f>建玉状況_SC_貼付用!M20/10000</f>
        <v>0</v>
      </c>
      <c r="N20" s="31">
        <f>建玉状況_SC_貼付用!N20/10000</f>
        <v>0</v>
      </c>
      <c r="O20" s="29">
        <f>建玉状況_SC_貼付用!O20/10000</f>
        <v>0</v>
      </c>
      <c r="P20" s="30">
        <f>建玉状況_SC_貼付用!P20/10000</f>
        <v>0</v>
      </c>
      <c r="Q20" s="30">
        <f>建玉状況_SC_貼付用!Q20/10000</f>
        <v>0</v>
      </c>
      <c r="R20" s="31">
        <f>建玉状況_SC_貼付用!R20/10000</f>
        <v>0</v>
      </c>
      <c r="S20" s="29">
        <f>建玉状況_SC_貼付用!S20/10000</f>
        <v>0</v>
      </c>
      <c r="T20" s="30">
        <f>建玉状況_SC_貼付用!T20/10000</f>
        <v>0</v>
      </c>
      <c r="U20" s="30">
        <f>建玉状況_SC_貼付用!U20/10000</f>
        <v>0</v>
      </c>
      <c r="V20" s="31">
        <f>建玉状況_SC_貼付用!V20/10000</f>
        <v>0</v>
      </c>
      <c r="W20" s="29">
        <f>建玉状況_SC_貼付用!W20/10000</f>
        <v>0</v>
      </c>
      <c r="X20" s="30">
        <f>建玉状況_SC_貼付用!X20/10000</f>
        <v>0</v>
      </c>
      <c r="Y20" s="30">
        <f>建玉状況_SC_貼付用!Y20/10000</f>
        <v>0</v>
      </c>
      <c r="Z20" s="31">
        <f>建玉状況_SC_貼付用!Z20/10000</f>
        <v>0</v>
      </c>
      <c r="AA20" s="29">
        <f>建玉状況_SC_貼付用!AA20/10000</f>
        <v>0</v>
      </c>
      <c r="AB20" s="30">
        <f>建玉状況_SC_貼付用!AB20/10000</f>
        <v>0</v>
      </c>
      <c r="AC20" s="30">
        <f>建玉状況_SC_貼付用!AC20/10000</f>
        <v>0</v>
      </c>
      <c r="AD20" s="31">
        <f>建玉状況_SC_貼付用!AD20/10000</f>
        <v>0</v>
      </c>
      <c r="AE20" s="29">
        <f>建玉状況_SC_貼付用!AE20/10000</f>
        <v>0</v>
      </c>
      <c r="AF20" s="30">
        <f>建玉状況_SC_貼付用!AF20/10000</f>
        <v>0</v>
      </c>
      <c r="AG20" s="30">
        <f>建玉状況_SC_貼付用!AG20/10000</f>
        <v>0</v>
      </c>
      <c r="AH20" s="31">
        <f>建玉状況_SC_貼付用!AH20/10000</f>
        <v>0</v>
      </c>
      <c r="AI20" s="29">
        <f>建玉状況_SC_貼付用!AI20/10000</f>
        <v>0</v>
      </c>
      <c r="AJ20" s="30">
        <f>建玉状況_SC_貼付用!AJ20/10000</f>
        <v>0</v>
      </c>
      <c r="AK20" s="30">
        <f>建玉状況_SC_貼付用!AK20/10000</f>
        <v>0</v>
      </c>
      <c r="AL20" s="31">
        <f>建玉状況_SC_貼付用!AL20/10000</f>
        <v>0</v>
      </c>
      <c r="AM20" s="29">
        <f>建玉状況_SC_貼付用!AM20/10000</f>
        <v>0</v>
      </c>
      <c r="AN20" s="30">
        <f>建玉状況_SC_貼付用!AN20/10000</f>
        <v>0</v>
      </c>
      <c r="AO20" s="30">
        <f>建玉状況_SC_貼付用!AO20/10000</f>
        <v>0</v>
      </c>
      <c r="AP20" s="31">
        <f>建玉状況_SC_貼付用!AP20/10000</f>
        <v>0</v>
      </c>
      <c r="AQ20" s="29">
        <f>建玉状況_SC_貼付用!AQ20/10000</f>
        <v>0</v>
      </c>
      <c r="AR20" s="30">
        <f>建玉状況_SC_貼付用!AR20/10000</f>
        <v>0</v>
      </c>
      <c r="AS20" s="30">
        <f>建玉状況_SC_貼付用!AS20/10000</f>
        <v>0</v>
      </c>
      <c r="AT20" s="31">
        <f>建玉状況_SC_貼付用!AT20/10000</f>
        <v>0</v>
      </c>
      <c r="AU20" s="29">
        <f>建玉状況_SC_貼付用!AU20/10000</f>
        <v>0</v>
      </c>
      <c r="AV20" s="30">
        <f>建玉状況_SC_貼付用!AV20/10000</f>
        <v>0</v>
      </c>
      <c r="AW20" s="30">
        <f>建玉状況_SC_貼付用!AW20/10000</f>
        <v>0</v>
      </c>
      <c r="AX20" s="31">
        <f>建玉状況_SC_貼付用!AX20/10000</f>
        <v>0</v>
      </c>
      <c r="AY20" s="29">
        <f>建玉状況_SC_貼付用!AY20/10000</f>
        <v>0</v>
      </c>
      <c r="AZ20" s="30">
        <f>建玉状況_SC_貼付用!AZ20/10000</f>
        <v>0</v>
      </c>
      <c r="BA20" s="30">
        <f>建玉状況_SC_貼付用!BA20/10000</f>
        <v>0</v>
      </c>
      <c r="BB20" s="31">
        <f>建玉状況_SC_貼付用!BB20/10000</f>
        <v>0</v>
      </c>
      <c r="BC20" s="29">
        <f>建玉状況_SC_貼付用!BC20/10000</f>
        <v>0</v>
      </c>
      <c r="BD20" s="30">
        <f>建玉状況_SC_貼付用!BD20/10000</f>
        <v>0</v>
      </c>
      <c r="BE20" s="30">
        <f>建玉状況_SC_貼付用!BE20/10000</f>
        <v>0</v>
      </c>
      <c r="BF20" s="31">
        <f>建玉状況_SC_貼付用!BF20/10000</f>
        <v>0</v>
      </c>
      <c r="BG20" s="29">
        <f>建玉状況_SC_貼付用!BG20/10000</f>
        <v>0</v>
      </c>
      <c r="BH20" s="30">
        <f>建玉状況_SC_貼付用!BH20/10000</f>
        <v>0</v>
      </c>
      <c r="BI20" s="30">
        <f>建玉状況_SC_貼付用!BI20/10000</f>
        <v>0</v>
      </c>
      <c r="BJ20" s="31">
        <f>建玉状況_SC_貼付用!BJ20/10000</f>
        <v>0</v>
      </c>
      <c r="BK20" s="29">
        <f>建玉状況_SC_貼付用!BK20/10000</f>
        <v>0</v>
      </c>
      <c r="BL20" s="30">
        <f>建玉状況_SC_貼付用!BL20/10000</f>
        <v>0</v>
      </c>
      <c r="BM20" s="30">
        <f>建玉状況_SC_貼付用!BM20/10000</f>
        <v>0</v>
      </c>
      <c r="BN20" s="31">
        <f>建玉状況_SC_貼付用!BN20/10000</f>
        <v>0</v>
      </c>
      <c r="BO20" s="29">
        <f>建玉状況_SC_貼付用!BO20/10000</f>
        <v>0</v>
      </c>
      <c r="BP20" s="30">
        <f>建玉状況_SC_貼付用!BP20/10000</f>
        <v>0</v>
      </c>
      <c r="BQ20" s="30">
        <f>建玉状況_SC_貼付用!BQ20/10000</f>
        <v>0</v>
      </c>
      <c r="BR20" s="31">
        <f>建玉状況_SC_貼付用!BR20/10000</f>
        <v>0</v>
      </c>
      <c r="BS20" s="29">
        <f>建玉状況_SC_貼付用!BS20/10000</f>
        <v>0</v>
      </c>
      <c r="BT20" s="30">
        <f>建玉状況_SC_貼付用!BT20/10000</f>
        <v>0</v>
      </c>
      <c r="BU20" s="30">
        <f>建玉状況_SC_貼付用!BU20/10000</f>
        <v>0</v>
      </c>
      <c r="BV20" s="31">
        <f>建玉状況_SC_貼付用!BV20/10000</f>
        <v>0</v>
      </c>
      <c r="BW20" s="29">
        <f>建玉状況_SC_貼付用!BW20/10000</f>
        <v>0</v>
      </c>
      <c r="BX20" s="30">
        <f>建玉状況_SC_貼付用!BX20/10000</f>
        <v>0</v>
      </c>
      <c r="BY20" s="30">
        <f>建玉状況_SC_貼付用!BY20/10000</f>
        <v>0</v>
      </c>
      <c r="BZ20" s="31">
        <f>建玉状況_SC_貼付用!BZ20/10000</f>
        <v>0</v>
      </c>
      <c r="CA20" s="29">
        <f>建玉状況_SC_貼付用!CA20/10000</f>
        <v>0</v>
      </c>
      <c r="CB20" s="30">
        <f>建玉状況_SC_貼付用!CB20/10000</f>
        <v>0</v>
      </c>
      <c r="CC20" s="30">
        <f>建玉状況_SC_貼付用!CC20/10000</f>
        <v>0</v>
      </c>
      <c r="CD20" s="31">
        <f>建玉状況_SC_貼付用!CD20/10000</f>
        <v>0</v>
      </c>
      <c r="CE20" s="42">
        <f>建玉状況_SC_貼付用!CE20/10000</f>
        <v>0</v>
      </c>
    </row>
    <row r="21" spans="1:83" ht="19.5" customHeight="1">
      <c r="A21" s="28">
        <f t="shared" si="0"/>
        <v>16</v>
      </c>
      <c r="B21" s="110" t="n">
        <f>'実績表 (Business results)'!B21</f>
        <v>43426.0</v>
      </c>
      <c r="C21" s="29">
        <f>建玉状況_SC_貼付用!C21/10000</f>
        <v>0</v>
      </c>
      <c r="D21" s="30">
        <f>建玉状況_SC_貼付用!D21/10000</f>
        <v>0</v>
      </c>
      <c r="E21" s="30">
        <f>建玉状況_SC_貼付用!E21/10000</f>
        <v>0</v>
      </c>
      <c r="F21" s="31">
        <f>建玉状況_SC_貼付用!F21/10000</f>
        <v>0</v>
      </c>
      <c r="G21" s="29">
        <f>建玉状況_SC_貼付用!G21/10000</f>
        <v>0</v>
      </c>
      <c r="H21" s="30">
        <f>建玉状況_SC_貼付用!H21/10000</f>
        <v>0</v>
      </c>
      <c r="I21" s="30">
        <f>建玉状況_SC_貼付用!I21/10000</f>
        <v>0</v>
      </c>
      <c r="J21" s="31">
        <f>建玉状況_SC_貼付用!J21/10000</f>
        <v>0</v>
      </c>
      <c r="K21" s="29">
        <f>建玉状況_SC_貼付用!K21/10000</f>
        <v>0</v>
      </c>
      <c r="L21" s="30">
        <f>建玉状況_SC_貼付用!L21/10000</f>
        <v>0</v>
      </c>
      <c r="M21" s="30">
        <f>建玉状況_SC_貼付用!M21/10000</f>
        <v>0</v>
      </c>
      <c r="N21" s="31">
        <f>建玉状況_SC_貼付用!N21/10000</f>
        <v>0</v>
      </c>
      <c r="O21" s="29">
        <f>建玉状況_SC_貼付用!O21/10000</f>
        <v>0</v>
      </c>
      <c r="P21" s="30">
        <f>建玉状況_SC_貼付用!P21/10000</f>
        <v>0</v>
      </c>
      <c r="Q21" s="30">
        <f>建玉状況_SC_貼付用!Q21/10000</f>
        <v>0</v>
      </c>
      <c r="R21" s="31">
        <f>建玉状況_SC_貼付用!R21/10000</f>
        <v>0</v>
      </c>
      <c r="S21" s="29">
        <f>建玉状況_SC_貼付用!S21/10000</f>
        <v>0</v>
      </c>
      <c r="T21" s="30">
        <f>建玉状況_SC_貼付用!T21/10000</f>
        <v>0</v>
      </c>
      <c r="U21" s="30">
        <f>建玉状況_SC_貼付用!U21/10000</f>
        <v>0</v>
      </c>
      <c r="V21" s="31">
        <f>建玉状況_SC_貼付用!V21/10000</f>
        <v>0</v>
      </c>
      <c r="W21" s="29">
        <f>建玉状況_SC_貼付用!W21/10000</f>
        <v>0</v>
      </c>
      <c r="X21" s="30">
        <f>建玉状況_SC_貼付用!X21/10000</f>
        <v>0</v>
      </c>
      <c r="Y21" s="30">
        <f>建玉状況_SC_貼付用!Y21/10000</f>
        <v>0</v>
      </c>
      <c r="Z21" s="31">
        <f>建玉状況_SC_貼付用!Z21/10000</f>
        <v>0</v>
      </c>
      <c r="AA21" s="29">
        <f>建玉状況_SC_貼付用!AA21/10000</f>
        <v>0</v>
      </c>
      <c r="AB21" s="30">
        <f>建玉状況_SC_貼付用!AB21/10000</f>
        <v>0</v>
      </c>
      <c r="AC21" s="30">
        <f>建玉状況_SC_貼付用!AC21/10000</f>
        <v>0</v>
      </c>
      <c r="AD21" s="31">
        <f>建玉状況_SC_貼付用!AD21/10000</f>
        <v>0</v>
      </c>
      <c r="AE21" s="29">
        <f>建玉状況_SC_貼付用!AE21/10000</f>
        <v>0</v>
      </c>
      <c r="AF21" s="30">
        <f>建玉状況_SC_貼付用!AF21/10000</f>
        <v>0</v>
      </c>
      <c r="AG21" s="30">
        <f>建玉状況_SC_貼付用!AG21/10000</f>
        <v>0</v>
      </c>
      <c r="AH21" s="31">
        <f>建玉状況_SC_貼付用!AH21/10000</f>
        <v>0</v>
      </c>
      <c r="AI21" s="29">
        <f>建玉状況_SC_貼付用!AI21/10000</f>
        <v>0</v>
      </c>
      <c r="AJ21" s="30">
        <f>建玉状況_SC_貼付用!AJ21/10000</f>
        <v>0</v>
      </c>
      <c r="AK21" s="30">
        <f>建玉状況_SC_貼付用!AK21/10000</f>
        <v>0</v>
      </c>
      <c r="AL21" s="31">
        <f>建玉状況_SC_貼付用!AL21/10000</f>
        <v>0</v>
      </c>
      <c r="AM21" s="29">
        <f>建玉状況_SC_貼付用!AM21/10000</f>
        <v>0</v>
      </c>
      <c r="AN21" s="30">
        <f>建玉状況_SC_貼付用!AN21/10000</f>
        <v>0</v>
      </c>
      <c r="AO21" s="30">
        <f>建玉状況_SC_貼付用!AO21/10000</f>
        <v>0</v>
      </c>
      <c r="AP21" s="31">
        <f>建玉状況_SC_貼付用!AP21/10000</f>
        <v>0</v>
      </c>
      <c r="AQ21" s="29">
        <f>建玉状況_SC_貼付用!AQ21/10000</f>
        <v>0</v>
      </c>
      <c r="AR21" s="30">
        <f>建玉状況_SC_貼付用!AR21/10000</f>
        <v>0</v>
      </c>
      <c r="AS21" s="30">
        <f>建玉状況_SC_貼付用!AS21/10000</f>
        <v>0</v>
      </c>
      <c r="AT21" s="31">
        <f>建玉状況_SC_貼付用!AT21/10000</f>
        <v>0</v>
      </c>
      <c r="AU21" s="29">
        <f>建玉状況_SC_貼付用!AU21/10000</f>
        <v>0</v>
      </c>
      <c r="AV21" s="30">
        <f>建玉状況_SC_貼付用!AV21/10000</f>
        <v>0</v>
      </c>
      <c r="AW21" s="30">
        <f>建玉状況_SC_貼付用!AW21/10000</f>
        <v>0</v>
      </c>
      <c r="AX21" s="31">
        <f>建玉状況_SC_貼付用!AX21/10000</f>
        <v>0</v>
      </c>
      <c r="AY21" s="29">
        <f>建玉状況_SC_貼付用!AY21/10000</f>
        <v>0</v>
      </c>
      <c r="AZ21" s="30">
        <f>建玉状況_SC_貼付用!AZ21/10000</f>
        <v>0</v>
      </c>
      <c r="BA21" s="30">
        <f>建玉状況_SC_貼付用!BA21/10000</f>
        <v>0</v>
      </c>
      <c r="BB21" s="31">
        <f>建玉状況_SC_貼付用!BB21/10000</f>
        <v>0</v>
      </c>
      <c r="BC21" s="29">
        <f>建玉状況_SC_貼付用!BC21/10000</f>
        <v>0</v>
      </c>
      <c r="BD21" s="30">
        <f>建玉状況_SC_貼付用!BD21/10000</f>
        <v>0</v>
      </c>
      <c r="BE21" s="30">
        <f>建玉状況_SC_貼付用!BE21/10000</f>
        <v>0</v>
      </c>
      <c r="BF21" s="31">
        <f>建玉状況_SC_貼付用!BF21/10000</f>
        <v>0</v>
      </c>
      <c r="BG21" s="29">
        <f>建玉状況_SC_貼付用!BG21/10000</f>
        <v>0</v>
      </c>
      <c r="BH21" s="30">
        <f>建玉状況_SC_貼付用!BH21/10000</f>
        <v>0</v>
      </c>
      <c r="BI21" s="30">
        <f>建玉状況_SC_貼付用!BI21/10000</f>
        <v>0</v>
      </c>
      <c r="BJ21" s="31">
        <f>建玉状況_SC_貼付用!BJ21/10000</f>
        <v>0</v>
      </c>
      <c r="BK21" s="29">
        <f>建玉状況_SC_貼付用!BK21/10000</f>
        <v>0</v>
      </c>
      <c r="BL21" s="30">
        <f>建玉状況_SC_貼付用!BL21/10000</f>
        <v>0</v>
      </c>
      <c r="BM21" s="30">
        <f>建玉状況_SC_貼付用!BM21/10000</f>
        <v>0</v>
      </c>
      <c r="BN21" s="31">
        <f>建玉状況_SC_貼付用!BN21/10000</f>
        <v>0</v>
      </c>
      <c r="BO21" s="29">
        <f>建玉状況_SC_貼付用!BO21/10000</f>
        <v>0</v>
      </c>
      <c r="BP21" s="30">
        <f>建玉状況_SC_貼付用!BP21/10000</f>
        <v>0</v>
      </c>
      <c r="BQ21" s="30">
        <f>建玉状況_SC_貼付用!BQ21/10000</f>
        <v>0</v>
      </c>
      <c r="BR21" s="31">
        <f>建玉状況_SC_貼付用!BR21/10000</f>
        <v>0</v>
      </c>
      <c r="BS21" s="29">
        <f>建玉状況_SC_貼付用!BS21/10000</f>
        <v>0</v>
      </c>
      <c r="BT21" s="30">
        <f>建玉状況_SC_貼付用!BT21/10000</f>
        <v>0</v>
      </c>
      <c r="BU21" s="30">
        <f>建玉状況_SC_貼付用!BU21/10000</f>
        <v>0</v>
      </c>
      <c r="BV21" s="31">
        <f>建玉状況_SC_貼付用!BV21/10000</f>
        <v>0</v>
      </c>
      <c r="BW21" s="29">
        <f>建玉状況_SC_貼付用!BW21/10000</f>
        <v>0</v>
      </c>
      <c r="BX21" s="30">
        <f>建玉状況_SC_貼付用!BX21/10000</f>
        <v>0</v>
      </c>
      <c r="BY21" s="30">
        <f>建玉状況_SC_貼付用!BY21/10000</f>
        <v>0</v>
      </c>
      <c r="BZ21" s="31">
        <f>建玉状況_SC_貼付用!BZ21/10000</f>
        <v>0</v>
      </c>
      <c r="CA21" s="29">
        <f>建玉状況_SC_貼付用!CA21/10000</f>
        <v>0</v>
      </c>
      <c r="CB21" s="30">
        <f>建玉状況_SC_貼付用!CB21/10000</f>
        <v>0</v>
      </c>
      <c r="CC21" s="30">
        <f>建玉状況_SC_貼付用!CC21/10000</f>
        <v>0</v>
      </c>
      <c r="CD21" s="31">
        <f>建玉状況_SC_貼付用!CD21/10000</f>
        <v>0</v>
      </c>
      <c r="CE21" s="42">
        <f>建玉状況_SC_貼付用!CE21/10000</f>
        <v>0</v>
      </c>
    </row>
    <row r="22" spans="1:83" ht="19.5" customHeight="1">
      <c r="A22" s="28">
        <f t="shared" si="0"/>
        <v>17</v>
      </c>
      <c r="B22" s="110" t="n">
        <f>'実績表 (Business results)'!B22</f>
        <v>43427.0</v>
      </c>
      <c r="C22" s="29">
        <f>建玉状況_SC_貼付用!C22/10000</f>
        <v>0</v>
      </c>
      <c r="D22" s="30">
        <f>建玉状況_SC_貼付用!D22/10000</f>
        <v>0</v>
      </c>
      <c r="E22" s="30">
        <f>建玉状況_SC_貼付用!E22/10000</f>
        <v>0</v>
      </c>
      <c r="F22" s="31">
        <f>建玉状況_SC_貼付用!F22/10000</f>
        <v>0</v>
      </c>
      <c r="G22" s="29">
        <f>建玉状況_SC_貼付用!G22/10000</f>
        <v>0</v>
      </c>
      <c r="H22" s="30">
        <f>建玉状況_SC_貼付用!H22/10000</f>
        <v>0</v>
      </c>
      <c r="I22" s="30">
        <f>建玉状況_SC_貼付用!I22/10000</f>
        <v>0</v>
      </c>
      <c r="J22" s="31">
        <f>建玉状況_SC_貼付用!J22/10000</f>
        <v>0</v>
      </c>
      <c r="K22" s="29">
        <f>建玉状況_SC_貼付用!K22/10000</f>
        <v>0</v>
      </c>
      <c r="L22" s="30">
        <f>建玉状況_SC_貼付用!L22/10000</f>
        <v>0</v>
      </c>
      <c r="M22" s="30">
        <f>建玉状況_SC_貼付用!M22/10000</f>
        <v>0</v>
      </c>
      <c r="N22" s="31">
        <f>建玉状況_SC_貼付用!N22/10000</f>
        <v>0</v>
      </c>
      <c r="O22" s="29">
        <f>建玉状況_SC_貼付用!O22/10000</f>
        <v>0</v>
      </c>
      <c r="P22" s="30">
        <f>建玉状況_SC_貼付用!P22/10000</f>
        <v>0</v>
      </c>
      <c r="Q22" s="30">
        <f>建玉状況_SC_貼付用!Q22/10000</f>
        <v>0</v>
      </c>
      <c r="R22" s="31">
        <f>建玉状況_SC_貼付用!R22/10000</f>
        <v>0</v>
      </c>
      <c r="S22" s="29">
        <f>建玉状況_SC_貼付用!S22/10000</f>
        <v>0</v>
      </c>
      <c r="T22" s="30">
        <f>建玉状況_SC_貼付用!T22/10000</f>
        <v>0</v>
      </c>
      <c r="U22" s="30">
        <f>建玉状況_SC_貼付用!U22/10000</f>
        <v>0</v>
      </c>
      <c r="V22" s="31">
        <f>建玉状況_SC_貼付用!V22/10000</f>
        <v>0</v>
      </c>
      <c r="W22" s="29">
        <f>建玉状況_SC_貼付用!W22/10000</f>
        <v>0</v>
      </c>
      <c r="X22" s="30">
        <f>建玉状況_SC_貼付用!X22/10000</f>
        <v>0</v>
      </c>
      <c r="Y22" s="30">
        <f>建玉状況_SC_貼付用!Y22/10000</f>
        <v>0</v>
      </c>
      <c r="Z22" s="31">
        <f>建玉状況_SC_貼付用!Z22/10000</f>
        <v>0</v>
      </c>
      <c r="AA22" s="29">
        <f>建玉状況_SC_貼付用!AA22/10000</f>
        <v>0</v>
      </c>
      <c r="AB22" s="30">
        <f>建玉状況_SC_貼付用!AB22/10000</f>
        <v>0</v>
      </c>
      <c r="AC22" s="30">
        <f>建玉状況_SC_貼付用!AC22/10000</f>
        <v>0</v>
      </c>
      <c r="AD22" s="31">
        <f>建玉状況_SC_貼付用!AD22/10000</f>
        <v>0</v>
      </c>
      <c r="AE22" s="29">
        <f>建玉状況_SC_貼付用!AE22/10000</f>
        <v>0</v>
      </c>
      <c r="AF22" s="30">
        <f>建玉状況_SC_貼付用!AF22/10000</f>
        <v>0</v>
      </c>
      <c r="AG22" s="30">
        <f>建玉状況_SC_貼付用!AG22/10000</f>
        <v>0</v>
      </c>
      <c r="AH22" s="31">
        <f>建玉状況_SC_貼付用!AH22/10000</f>
        <v>0</v>
      </c>
      <c r="AI22" s="29">
        <f>建玉状況_SC_貼付用!AI22/10000</f>
        <v>0</v>
      </c>
      <c r="AJ22" s="30">
        <f>建玉状況_SC_貼付用!AJ22/10000</f>
        <v>0</v>
      </c>
      <c r="AK22" s="30">
        <f>建玉状況_SC_貼付用!AK22/10000</f>
        <v>0</v>
      </c>
      <c r="AL22" s="31">
        <f>建玉状況_SC_貼付用!AL22/10000</f>
        <v>0</v>
      </c>
      <c r="AM22" s="29">
        <f>建玉状況_SC_貼付用!AM22/10000</f>
        <v>0</v>
      </c>
      <c r="AN22" s="30">
        <f>建玉状況_SC_貼付用!AN22/10000</f>
        <v>0</v>
      </c>
      <c r="AO22" s="30">
        <f>建玉状況_SC_貼付用!AO22/10000</f>
        <v>0</v>
      </c>
      <c r="AP22" s="31">
        <f>建玉状況_SC_貼付用!AP22/10000</f>
        <v>0</v>
      </c>
      <c r="AQ22" s="29">
        <f>建玉状況_SC_貼付用!AQ22/10000</f>
        <v>0</v>
      </c>
      <c r="AR22" s="30">
        <f>建玉状況_SC_貼付用!AR22/10000</f>
        <v>0</v>
      </c>
      <c r="AS22" s="30">
        <f>建玉状況_SC_貼付用!AS22/10000</f>
        <v>0</v>
      </c>
      <c r="AT22" s="31">
        <f>建玉状況_SC_貼付用!AT22/10000</f>
        <v>0</v>
      </c>
      <c r="AU22" s="29">
        <f>建玉状況_SC_貼付用!AU22/10000</f>
        <v>0</v>
      </c>
      <c r="AV22" s="30">
        <f>建玉状況_SC_貼付用!AV22/10000</f>
        <v>0</v>
      </c>
      <c r="AW22" s="30">
        <f>建玉状況_SC_貼付用!AW22/10000</f>
        <v>0</v>
      </c>
      <c r="AX22" s="31">
        <f>建玉状況_SC_貼付用!AX22/10000</f>
        <v>0</v>
      </c>
      <c r="AY22" s="29">
        <f>建玉状況_SC_貼付用!AY22/10000</f>
        <v>0</v>
      </c>
      <c r="AZ22" s="30">
        <f>建玉状況_SC_貼付用!AZ22/10000</f>
        <v>0</v>
      </c>
      <c r="BA22" s="30">
        <f>建玉状況_SC_貼付用!BA22/10000</f>
        <v>0</v>
      </c>
      <c r="BB22" s="31">
        <f>建玉状況_SC_貼付用!BB22/10000</f>
        <v>0</v>
      </c>
      <c r="BC22" s="29">
        <f>建玉状況_SC_貼付用!BC22/10000</f>
        <v>0</v>
      </c>
      <c r="BD22" s="30">
        <f>建玉状況_SC_貼付用!BD22/10000</f>
        <v>0</v>
      </c>
      <c r="BE22" s="30">
        <f>建玉状況_SC_貼付用!BE22/10000</f>
        <v>0</v>
      </c>
      <c r="BF22" s="31">
        <f>建玉状況_SC_貼付用!BF22/10000</f>
        <v>0</v>
      </c>
      <c r="BG22" s="29">
        <f>建玉状況_SC_貼付用!BG22/10000</f>
        <v>0</v>
      </c>
      <c r="BH22" s="30">
        <f>建玉状況_SC_貼付用!BH22/10000</f>
        <v>0</v>
      </c>
      <c r="BI22" s="30">
        <f>建玉状況_SC_貼付用!BI22/10000</f>
        <v>0</v>
      </c>
      <c r="BJ22" s="31">
        <f>建玉状況_SC_貼付用!BJ22/10000</f>
        <v>0</v>
      </c>
      <c r="BK22" s="29">
        <f>建玉状況_SC_貼付用!BK22/10000</f>
        <v>0</v>
      </c>
      <c r="BL22" s="30">
        <f>建玉状況_SC_貼付用!BL22/10000</f>
        <v>0</v>
      </c>
      <c r="BM22" s="30">
        <f>建玉状況_SC_貼付用!BM22/10000</f>
        <v>0</v>
      </c>
      <c r="BN22" s="31">
        <f>建玉状況_SC_貼付用!BN22/10000</f>
        <v>0</v>
      </c>
      <c r="BO22" s="29">
        <f>建玉状況_SC_貼付用!BO22/10000</f>
        <v>0</v>
      </c>
      <c r="BP22" s="30">
        <f>建玉状況_SC_貼付用!BP22/10000</f>
        <v>0</v>
      </c>
      <c r="BQ22" s="30">
        <f>建玉状況_SC_貼付用!BQ22/10000</f>
        <v>0</v>
      </c>
      <c r="BR22" s="31">
        <f>建玉状況_SC_貼付用!BR22/10000</f>
        <v>0</v>
      </c>
      <c r="BS22" s="29">
        <f>建玉状況_SC_貼付用!BS22/10000</f>
        <v>0</v>
      </c>
      <c r="BT22" s="30">
        <f>建玉状況_SC_貼付用!BT22/10000</f>
        <v>0</v>
      </c>
      <c r="BU22" s="30">
        <f>建玉状況_SC_貼付用!BU22/10000</f>
        <v>0</v>
      </c>
      <c r="BV22" s="31">
        <f>建玉状況_SC_貼付用!BV22/10000</f>
        <v>0</v>
      </c>
      <c r="BW22" s="29">
        <f>建玉状況_SC_貼付用!BW22/10000</f>
        <v>0</v>
      </c>
      <c r="BX22" s="30">
        <f>建玉状況_SC_貼付用!BX22/10000</f>
        <v>0</v>
      </c>
      <c r="BY22" s="30">
        <f>建玉状況_SC_貼付用!BY22/10000</f>
        <v>0</v>
      </c>
      <c r="BZ22" s="31">
        <f>建玉状況_SC_貼付用!BZ22/10000</f>
        <v>0</v>
      </c>
      <c r="CA22" s="29">
        <f>建玉状況_SC_貼付用!CA22/10000</f>
        <v>0</v>
      </c>
      <c r="CB22" s="30">
        <f>建玉状況_SC_貼付用!CB22/10000</f>
        <v>0</v>
      </c>
      <c r="CC22" s="30">
        <f>建玉状況_SC_貼付用!CC22/10000</f>
        <v>0</v>
      </c>
      <c r="CD22" s="31">
        <f>建玉状況_SC_貼付用!CD22/10000</f>
        <v>0</v>
      </c>
      <c r="CE22" s="42">
        <f>建玉状況_SC_貼付用!CE22/10000</f>
        <v>0</v>
      </c>
    </row>
    <row r="23" spans="1:83" ht="19.5" customHeight="1">
      <c r="A23" s="28">
        <f t="shared" si="0"/>
        <v>18</v>
      </c>
      <c r="B23" s="110" t="n">
        <f>'実績表 (Business results)'!B23</f>
        <v>43430.0</v>
      </c>
      <c r="C23" s="29">
        <f>建玉状況_SC_貼付用!C23/10000</f>
        <v>0</v>
      </c>
      <c r="D23" s="30">
        <f>建玉状況_SC_貼付用!D23/10000</f>
        <v>0</v>
      </c>
      <c r="E23" s="30">
        <f>建玉状況_SC_貼付用!E23/10000</f>
        <v>0</v>
      </c>
      <c r="F23" s="31">
        <f>建玉状況_SC_貼付用!F23/10000</f>
        <v>0</v>
      </c>
      <c r="G23" s="29">
        <f>建玉状況_SC_貼付用!G23/10000</f>
        <v>0</v>
      </c>
      <c r="H23" s="30">
        <f>建玉状況_SC_貼付用!H23/10000</f>
        <v>0</v>
      </c>
      <c r="I23" s="30">
        <f>建玉状況_SC_貼付用!I23/10000</f>
        <v>0</v>
      </c>
      <c r="J23" s="31">
        <f>建玉状況_SC_貼付用!J23/10000</f>
        <v>0</v>
      </c>
      <c r="K23" s="29">
        <f>建玉状況_SC_貼付用!K23/10000</f>
        <v>0</v>
      </c>
      <c r="L23" s="30">
        <f>建玉状況_SC_貼付用!L23/10000</f>
        <v>0</v>
      </c>
      <c r="M23" s="30">
        <f>建玉状況_SC_貼付用!M23/10000</f>
        <v>0</v>
      </c>
      <c r="N23" s="31">
        <f>建玉状況_SC_貼付用!N23/10000</f>
        <v>0</v>
      </c>
      <c r="O23" s="29">
        <f>建玉状況_SC_貼付用!O23/10000</f>
        <v>0</v>
      </c>
      <c r="P23" s="30">
        <f>建玉状況_SC_貼付用!P23/10000</f>
        <v>0</v>
      </c>
      <c r="Q23" s="30">
        <f>建玉状況_SC_貼付用!Q23/10000</f>
        <v>0</v>
      </c>
      <c r="R23" s="31">
        <f>建玉状況_SC_貼付用!R23/10000</f>
        <v>0</v>
      </c>
      <c r="S23" s="29">
        <f>建玉状況_SC_貼付用!S23/10000</f>
        <v>0</v>
      </c>
      <c r="T23" s="30">
        <f>建玉状況_SC_貼付用!T23/10000</f>
        <v>0</v>
      </c>
      <c r="U23" s="30">
        <f>建玉状況_SC_貼付用!U23/10000</f>
        <v>0</v>
      </c>
      <c r="V23" s="31">
        <f>建玉状況_SC_貼付用!V23/10000</f>
        <v>0</v>
      </c>
      <c r="W23" s="29">
        <f>建玉状況_SC_貼付用!W23/10000</f>
        <v>0</v>
      </c>
      <c r="X23" s="30">
        <f>建玉状況_SC_貼付用!X23/10000</f>
        <v>0</v>
      </c>
      <c r="Y23" s="30">
        <f>建玉状況_SC_貼付用!Y23/10000</f>
        <v>0</v>
      </c>
      <c r="Z23" s="31">
        <f>建玉状況_SC_貼付用!Z23/10000</f>
        <v>0</v>
      </c>
      <c r="AA23" s="29">
        <f>建玉状況_SC_貼付用!AA23/10000</f>
        <v>0</v>
      </c>
      <c r="AB23" s="30">
        <f>建玉状況_SC_貼付用!AB23/10000</f>
        <v>0</v>
      </c>
      <c r="AC23" s="30">
        <f>建玉状況_SC_貼付用!AC23/10000</f>
        <v>0</v>
      </c>
      <c r="AD23" s="31">
        <f>建玉状況_SC_貼付用!AD23/10000</f>
        <v>0</v>
      </c>
      <c r="AE23" s="29">
        <f>建玉状況_SC_貼付用!AE23/10000</f>
        <v>0</v>
      </c>
      <c r="AF23" s="30">
        <f>建玉状況_SC_貼付用!AF23/10000</f>
        <v>0</v>
      </c>
      <c r="AG23" s="30">
        <f>建玉状況_SC_貼付用!AG23/10000</f>
        <v>0</v>
      </c>
      <c r="AH23" s="31">
        <f>建玉状況_SC_貼付用!AH23/10000</f>
        <v>0</v>
      </c>
      <c r="AI23" s="29">
        <f>建玉状況_SC_貼付用!AI23/10000</f>
        <v>0</v>
      </c>
      <c r="AJ23" s="30">
        <f>建玉状況_SC_貼付用!AJ23/10000</f>
        <v>0</v>
      </c>
      <c r="AK23" s="30">
        <f>建玉状況_SC_貼付用!AK23/10000</f>
        <v>0</v>
      </c>
      <c r="AL23" s="31">
        <f>建玉状況_SC_貼付用!AL23/10000</f>
        <v>0</v>
      </c>
      <c r="AM23" s="29">
        <f>建玉状況_SC_貼付用!AM23/10000</f>
        <v>0</v>
      </c>
      <c r="AN23" s="30">
        <f>建玉状況_SC_貼付用!AN23/10000</f>
        <v>0</v>
      </c>
      <c r="AO23" s="30">
        <f>建玉状況_SC_貼付用!AO23/10000</f>
        <v>0</v>
      </c>
      <c r="AP23" s="31">
        <f>建玉状況_SC_貼付用!AP23/10000</f>
        <v>0</v>
      </c>
      <c r="AQ23" s="29">
        <f>建玉状況_SC_貼付用!AQ23/10000</f>
        <v>0</v>
      </c>
      <c r="AR23" s="30">
        <f>建玉状況_SC_貼付用!AR23/10000</f>
        <v>0</v>
      </c>
      <c r="AS23" s="30">
        <f>建玉状況_SC_貼付用!AS23/10000</f>
        <v>0</v>
      </c>
      <c r="AT23" s="31">
        <f>建玉状況_SC_貼付用!AT23/10000</f>
        <v>0</v>
      </c>
      <c r="AU23" s="29">
        <f>建玉状況_SC_貼付用!AU23/10000</f>
        <v>0</v>
      </c>
      <c r="AV23" s="30">
        <f>建玉状況_SC_貼付用!AV23/10000</f>
        <v>0</v>
      </c>
      <c r="AW23" s="30">
        <f>建玉状況_SC_貼付用!AW23/10000</f>
        <v>0</v>
      </c>
      <c r="AX23" s="31">
        <f>建玉状況_SC_貼付用!AX23/10000</f>
        <v>0</v>
      </c>
      <c r="AY23" s="29">
        <f>建玉状況_SC_貼付用!AY23/10000</f>
        <v>0</v>
      </c>
      <c r="AZ23" s="30">
        <f>建玉状況_SC_貼付用!AZ23/10000</f>
        <v>0</v>
      </c>
      <c r="BA23" s="30">
        <f>建玉状況_SC_貼付用!BA23/10000</f>
        <v>0</v>
      </c>
      <c r="BB23" s="31">
        <f>建玉状況_SC_貼付用!BB23/10000</f>
        <v>0</v>
      </c>
      <c r="BC23" s="29">
        <f>建玉状況_SC_貼付用!BC23/10000</f>
        <v>0</v>
      </c>
      <c r="BD23" s="30">
        <f>建玉状況_SC_貼付用!BD23/10000</f>
        <v>0</v>
      </c>
      <c r="BE23" s="30">
        <f>建玉状況_SC_貼付用!BE23/10000</f>
        <v>0</v>
      </c>
      <c r="BF23" s="31">
        <f>建玉状況_SC_貼付用!BF23/10000</f>
        <v>0</v>
      </c>
      <c r="BG23" s="29">
        <f>建玉状況_SC_貼付用!BG23/10000</f>
        <v>0</v>
      </c>
      <c r="BH23" s="30">
        <f>建玉状況_SC_貼付用!BH23/10000</f>
        <v>0</v>
      </c>
      <c r="BI23" s="30">
        <f>建玉状況_SC_貼付用!BI23/10000</f>
        <v>0</v>
      </c>
      <c r="BJ23" s="31">
        <f>建玉状況_SC_貼付用!BJ23/10000</f>
        <v>0</v>
      </c>
      <c r="BK23" s="29">
        <f>建玉状況_SC_貼付用!BK23/10000</f>
        <v>0</v>
      </c>
      <c r="BL23" s="30">
        <f>建玉状況_SC_貼付用!BL23/10000</f>
        <v>0</v>
      </c>
      <c r="BM23" s="30">
        <f>建玉状況_SC_貼付用!BM23/10000</f>
        <v>0</v>
      </c>
      <c r="BN23" s="31">
        <f>建玉状況_SC_貼付用!BN23/10000</f>
        <v>0</v>
      </c>
      <c r="BO23" s="29">
        <f>建玉状況_SC_貼付用!BO23/10000</f>
        <v>0</v>
      </c>
      <c r="BP23" s="30">
        <f>建玉状況_SC_貼付用!BP23/10000</f>
        <v>0</v>
      </c>
      <c r="BQ23" s="30">
        <f>建玉状況_SC_貼付用!BQ23/10000</f>
        <v>0</v>
      </c>
      <c r="BR23" s="31">
        <f>建玉状況_SC_貼付用!BR23/10000</f>
        <v>0</v>
      </c>
      <c r="BS23" s="29">
        <f>建玉状況_SC_貼付用!BS23/10000</f>
        <v>0</v>
      </c>
      <c r="BT23" s="30">
        <f>建玉状況_SC_貼付用!BT23/10000</f>
        <v>0</v>
      </c>
      <c r="BU23" s="30">
        <f>建玉状況_SC_貼付用!BU23/10000</f>
        <v>0</v>
      </c>
      <c r="BV23" s="31">
        <f>建玉状況_SC_貼付用!BV23/10000</f>
        <v>0</v>
      </c>
      <c r="BW23" s="29">
        <f>建玉状況_SC_貼付用!BW23/10000</f>
        <v>0</v>
      </c>
      <c r="BX23" s="30">
        <f>建玉状況_SC_貼付用!BX23/10000</f>
        <v>0</v>
      </c>
      <c r="BY23" s="30">
        <f>建玉状況_SC_貼付用!BY23/10000</f>
        <v>0</v>
      </c>
      <c r="BZ23" s="31">
        <f>建玉状況_SC_貼付用!BZ23/10000</f>
        <v>0</v>
      </c>
      <c r="CA23" s="29">
        <f>建玉状況_SC_貼付用!CA23/10000</f>
        <v>0</v>
      </c>
      <c r="CB23" s="30">
        <f>建玉状況_SC_貼付用!CB23/10000</f>
        <v>0</v>
      </c>
      <c r="CC23" s="30">
        <f>建玉状況_SC_貼付用!CC23/10000</f>
        <v>0</v>
      </c>
      <c r="CD23" s="31">
        <f>建玉状況_SC_貼付用!CD23/10000</f>
        <v>0</v>
      </c>
      <c r="CE23" s="42">
        <f>建玉状況_SC_貼付用!CE23/10000</f>
        <v>0</v>
      </c>
    </row>
    <row r="24" spans="1:83" ht="19.5" customHeight="1">
      <c r="A24" s="28">
        <f t="shared" si="0"/>
        <v>19</v>
      </c>
      <c r="B24" s="110" t="n">
        <f>'実績表 (Business results)'!B24</f>
        <v>43431.0</v>
      </c>
      <c r="C24" s="29">
        <f>建玉状況_SC_貼付用!C24/10000</f>
        <v>0</v>
      </c>
      <c r="D24" s="30">
        <f>建玉状況_SC_貼付用!D24/10000</f>
        <v>0</v>
      </c>
      <c r="E24" s="30">
        <f>建玉状況_SC_貼付用!E24/10000</f>
        <v>0</v>
      </c>
      <c r="F24" s="31">
        <f>建玉状況_SC_貼付用!F24/10000</f>
        <v>0</v>
      </c>
      <c r="G24" s="29">
        <f>建玉状況_SC_貼付用!G24/10000</f>
        <v>0</v>
      </c>
      <c r="H24" s="30">
        <f>建玉状況_SC_貼付用!H24/10000</f>
        <v>0</v>
      </c>
      <c r="I24" s="30">
        <f>建玉状況_SC_貼付用!I24/10000</f>
        <v>0</v>
      </c>
      <c r="J24" s="31">
        <f>建玉状況_SC_貼付用!J24/10000</f>
        <v>0</v>
      </c>
      <c r="K24" s="29">
        <f>建玉状況_SC_貼付用!K24/10000</f>
        <v>0</v>
      </c>
      <c r="L24" s="30">
        <f>建玉状況_SC_貼付用!L24/10000</f>
        <v>0</v>
      </c>
      <c r="M24" s="30">
        <f>建玉状況_SC_貼付用!M24/10000</f>
        <v>0</v>
      </c>
      <c r="N24" s="31">
        <f>建玉状況_SC_貼付用!N24/10000</f>
        <v>0</v>
      </c>
      <c r="O24" s="29">
        <f>建玉状況_SC_貼付用!O24/10000</f>
        <v>0</v>
      </c>
      <c r="P24" s="30">
        <f>建玉状況_SC_貼付用!P24/10000</f>
        <v>0</v>
      </c>
      <c r="Q24" s="30">
        <f>建玉状況_SC_貼付用!Q24/10000</f>
        <v>0</v>
      </c>
      <c r="R24" s="31">
        <f>建玉状況_SC_貼付用!R24/10000</f>
        <v>0</v>
      </c>
      <c r="S24" s="29">
        <f>建玉状況_SC_貼付用!S24/10000</f>
        <v>0</v>
      </c>
      <c r="T24" s="30">
        <f>建玉状況_SC_貼付用!T24/10000</f>
        <v>0</v>
      </c>
      <c r="U24" s="30">
        <f>建玉状況_SC_貼付用!U24/10000</f>
        <v>0</v>
      </c>
      <c r="V24" s="31">
        <f>建玉状況_SC_貼付用!V24/10000</f>
        <v>0</v>
      </c>
      <c r="W24" s="29">
        <f>建玉状況_SC_貼付用!W24/10000</f>
        <v>0</v>
      </c>
      <c r="X24" s="30">
        <f>建玉状況_SC_貼付用!X24/10000</f>
        <v>0</v>
      </c>
      <c r="Y24" s="30">
        <f>建玉状況_SC_貼付用!Y24/10000</f>
        <v>0</v>
      </c>
      <c r="Z24" s="31">
        <f>建玉状況_SC_貼付用!Z24/10000</f>
        <v>0</v>
      </c>
      <c r="AA24" s="29">
        <f>建玉状況_SC_貼付用!AA24/10000</f>
        <v>0</v>
      </c>
      <c r="AB24" s="30">
        <f>建玉状況_SC_貼付用!AB24/10000</f>
        <v>0</v>
      </c>
      <c r="AC24" s="30">
        <f>建玉状況_SC_貼付用!AC24/10000</f>
        <v>0</v>
      </c>
      <c r="AD24" s="31">
        <f>建玉状況_SC_貼付用!AD24/10000</f>
        <v>0</v>
      </c>
      <c r="AE24" s="29">
        <f>建玉状況_SC_貼付用!AE24/10000</f>
        <v>0</v>
      </c>
      <c r="AF24" s="30">
        <f>建玉状況_SC_貼付用!AF24/10000</f>
        <v>0</v>
      </c>
      <c r="AG24" s="30">
        <f>建玉状況_SC_貼付用!AG24/10000</f>
        <v>0</v>
      </c>
      <c r="AH24" s="31">
        <f>建玉状況_SC_貼付用!AH24/10000</f>
        <v>0</v>
      </c>
      <c r="AI24" s="29">
        <f>建玉状況_SC_貼付用!AI24/10000</f>
        <v>0</v>
      </c>
      <c r="AJ24" s="30">
        <f>建玉状況_SC_貼付用!AJ24/10000</f>
        <v>0</v>
      </c>
      <c r="AK24" s="30">
        <f>建玉状況_SC_貼付用!AK24/10000</f>
        <v>0</v>
      </c>
      <c r="AL24" s="31">
        <f>建玉状況_SC_貼付用!AL24/10000</f>
        <v>0</v>
      </c>
      <c r="AM24" s="29">
        <f>建玉状況_SC_貼付用!AM24/10000</f>
        <v>0</v>
      </c>
      <c r="AN24" s="30">
        <f>建玉状況_SC_貼付用!AN24/10000</f>
        <v>0</v>
      </c>
      <c r="AO24" s="30">
        <f>建玉状況_SC_貼付用!AO24/10000</f>
        <v>0</v>
      </c>
      <c r="AP24" s="31">
        <f>建玉状況_SC_貼付用!AP24/10000</f>
        <v>0</v>
      </c>
      <c r="AQ24" s="29">
        <f>建玉状況_SC_貼付用!AQ24/10000</f>
        <v>0</v>
      </c>
      <c r="AR24" s="30">
        <f>建玉状況_SC_貼付用!AR24/10000</f>
        <v>0</v>
      </c>
      <c r="AS24" s="30">
        <f>建玉状況_SC_貼付用!AS24/10000</f>
        <v>0</v>
      </c>
      <c r="AT24" s="31">
        <f>建玉状況_SC_貼付用!AT24/10000</f>
        <v>0</v>
      </c>
      <c r="AU24" s="29">
        <f>建玉状況_SC_貼付用!AU24/10000</f>
        <v>0</v>
      </c>
      <c r="AV24" s="30">
        <f>建玉状況_SC_貼付用!AV24/10000</f>
        <v>0</v>
      </c>
      <c r="AW24" s="30">
        <f>建玉状況_SC_貼付用!AW24/10000</f>
        <v>0</v>
      </c>
      <c r="AX24" s="31">
        <f>建玉状況_SC_貼付用!AX24/10000</f>
        <v>0</v>
      </c>
      <c r="AY24" s="29">
        <f>建玉状況_SC_貼付用!AY24/10000</f>
        <v>0</v>
      </c>
      <c r="AZ24" s="30">
        <f>建玉状況_SC_貼付用!AZ24/10000</f>
        <v>0</v>
      </c>
      <c r="BA24" s="30">
        <f>建玉状況_SC_貼付用!BA24/10000</f>
        <v>0</v>
      </c>
      <c r="BB24" s="31">
        <f>建玉状況_SC_貼付用!BB24/10000</f>
        <v>0</v>
      </c>
      <c r="BC24" s="29">
        <f>建玉状況_SC_貼付用!BC24/10000</f>
        <v>0</v>
      </c>
      <c r="BD24" s="30">
        <f>建玉状況_SC_貼付用!BD24/10000</f>
        <v>0</v>
      </c>
      <c r="BE24" s="30">
        <f>建玉状況_SC_貼付用!BE24/10000</f>
        <v>0</v>
      </c>
      <c r="BF24" s="31">
        <f>建玉状況_SC_貼付用!BF24/10000</f>
        <v>0</v>
      </c>
      <c r="BG24" s="29">
        <f>建玉状況_SC_貼付用!BG24/10000</f>
        <v>0</v>
      </c>
      <c r="BH24" s="30">
        <f>建玉状況_SC_貼付用!BH24/10000</f>
        <v>0</v>
      </c>
      <c r="BI24" s="30">
        <f>建玉状況_SC_貼付用!BI24/10000</f>
        <v>0</v>
      </c>
      <c r="BJ24" s="31">
        <f>建玉状況_SC_貼付用!BJ24/10000</f>
        <v>0</v>
      </c>
      <c r="BK24" s="29">
        <f>建玉状況_SC_貼付用!BK24/10000</f>
        <v>0</v>
      </c>
      <c r="BL24" s="30">
        <f>建玉状況_SC_貼付用!BL24/10000</f>
        <v>0</v>
      </c>
      <c r="BM24" s="30">
        <f>建玉状況_SC_貼付用!BM24/10000</f>
        <v>0</v>
      </c>
      <c r="BN24" s="31">
        <f>建玉状況_SC_貼付用!BN24/10000</f>
        <v>0</v>
      </c>
      <c r="BO24" s="29">
        <f>建玉状況_SC_貼付用!BO24/10000</f>
        <v>0</v>
      </c>
      <c r="BP24" s="30">
        <f>建玉状況_SC_貼付用!BP24/10000</f>
        <v>0</v>
      </c>
      <c r="BQ24" s="30">
        <f>建玉状況_SC_貼付用!BQ24/10000</f>
        <v>0</v>
      </c>
      <c r="BR24" s="31">
        <f>建玉状況_SC_貼付用!BR24/10000</f>
        <v>0</v>
      </c>
      <c r="BS24" s="29">
        <f>建玉状況_SC_貼付用!BS24/10000</f>
        <v>0</v>
      </c>
      <c r="BT24" s="30">
        <f>建玉状況_SC_貼付用!BT24/10000</f>
        <v>0</v>
      </c>
      <c r="BU24" s="30">
        <f>建玉状況_SC_貼付用!BU24/10000</f>
        <v>0</v>
      </c>
      <c r="BV24" s="31">
        <f>建玉状況_SC_貼付用!BV24/10000</f>
        <v>0</v>
      </c>
      <c r="BW24" s="29">
        <f>建玉状況_SC_貼付用!BW24/10000</f>
        <v>0</v>
      </c>
      <c r="BX24" s="30">
        <f>建玉状況_SC_貼付用!BX24/10000</f>
        <v>0</v>
      </c>
      <c r="BY24" s="30">
        <f>建玉状況_SC_貼付用!BY24/10000</f>
        <v>0</v>
      </c>
      <c r="BZ24" s="31">
        <f>建玉状況_SC_貼付用!BZ24/10000</f>
        <v>0</v>
      </c>
      <c r="CA24" s="29">
        <f>建玉状況_SC_貼付用!CA24/10000</f>
        <v>0</v>
      </c>
      <c r="CB24" s="30">
        <f>建玉状況_SC_貼付用!CB24/10000</f>
        <v>0</v>
      </c>
      <c r="CC24" s="30">
        <f>建玉状況_SC_貼付用!CC24/10000</f>
        <v>0</v>
      </c>
      <c r="CD24" s="31">
        <f>建玉状況_SC_貼付用!CD24/10000</f>
        <v>0</v>
      </c>
      <c r="CE24" s="42">
        <f>建玉状況_SC_貼付用!CE24/10000</f>
        <v>0</v>
      </c>
    </row>
    <row r="25" spans="1:83" ht="19.5" customHeight="1">
      <c r="A25" s="28">
        <f t="shared" si="0"/>
        <v>20</v>
      </c>
      <c r="B25" s="110" t="n">
        <f>'実績表 (Business results)'!B25</f>
        <v>43432.0</v>
      </c>
      <c r="C25" s="29">
        <f>建玉状況_SC_貼付用!C25/10000</f>
        <v>0</v>
      </c>
      <c r="D25" s="30">
        <f>建玉状況_SC_貼付用!D25/10000</f>
        <v>0</v>
      </c>
      <c r="E25" s="30">
        <f>建玉状況_SC_貼付用!E25/10000</f>
        <v>0</v>
      </c>
      <c r="F25" s="31">
        <f>建玉状況_SC_貼付用!F25/10000</f>
        <v>0</v>
      </c>
      <c r="G25" s="29">
        <f>建玉状況_SC_貼付用!G25/10000</f>
        <v>0</v>
      </c>
      <c r="H25" s="30">
        <f>建玉状況_SC_貼付用!H25/10000</f>
        <v>0</v>
      </c>
      <c r="I25" s="30">
        <f>建玉状況_SC_貼付用!I25/10000</f>
        <v>0</v>
      </c>
      <c r="J25" s="31">
        <f>建玉状況_SC_貼付用!J25/10000</f>
        <v>0</v>
      </c>
      <c r="K25" s="29">
        <f>建玉状況_SC_貼付用!K25/10000</f>
        <v>0</v>
      </c>
      <c r="L25" s="30">
        <f>建玉状況_SC_貼付用!L25/10000</f>
        <v>0</v>
      </c>
      <c r="M25" s="30">
        <f>建玉状況_SC_貼付用!M25/10000</f>
        <v>0</v>
      </c>
      <c r="N25" s="31">
        <f>建玉状況_SC_貼付用!N25/10000</f>
        <v>0</v>
      </c>
      <c r="O25" s="29">
        <f>建玉状況_SC_貼付用!O25/10000</f>
        <v>0</v>
      </c>
      <c r="P25" s="30">
        <f>建玉状況_SC_貼付用!P25/10000</f>
        <v>0</v>
      </c>
      <c r="Q25" s="30">
        <f>建玉状況_SC_貼付用!Q25/10000</f>
        <v>0</v>
      </c>
      <c r="R25" s="31">
        <f>建玉状況_SC_貼付用!R25/10000</f>
        <v>0</v>
      </c>
      <c r="S25" s="29">
        <f>建玉状況_SC_貼付用!S25/10000</f>
        <v>0</v>
      </c>
      <c r="T25" s="30">
        <f>建玉状況_SC_貼付用!T25/10000</f>
        <v>0</v>
      </c>
      <c r="U25" s="30">
        <f>建玉状況_SC_貼付用!U25/10000</f>
        <v>0</v>
      </c>
      <c r="V25" s="31">
        <f>建玉状況_SC_貼付用!V25/10000</f>
        <v>0</v>
      </c>
      <c r="W25" s="29">
        <f>建玉状況_SC_貼付用!W25/10000</f>
        <v>0</v>
      </c>
      <c r="X25" s="30">
        <f>建玉状況_SC_貼付用!X25/10000</f>
        <v>0</v>
      </c>
      <c r="Y25" s="30">
        <f>建玉状況_SC_貼付用!Y25/10000</f>
        <v>0</v>
      </c>
      <c r="Z25" s="31">
        <f>建玉状況_SC_貼付用!Z25/10000</f>
        <v>0</v>
      </c>
      <c r="AA25" s="29">
        <f>建玉状況_SC_貼付用!AA25/10000</f>
        <v>0</v>
      </c>
      <c r="AB25" s="30">
        <f>建玉状況_SC_貼付用!AB25/10000</f>
        <v>0</v>
      </c>
      <c r="AC25" s="30">
        <f>建玉状況_SC_貼付用!AC25/10000</f>
        <v>0</v>
      </c>
      <c r="AD25" s="31">
        <f>建玉状況_SC_貼付用!AD25/10000</f>
        <v>0</v>
      </c>
      <c r="AE25" s="29">
        <f>建玉状況_SC_貼付用!AE25/10000</f>
        <v>0</v>
      </c>
      <c r="AF25" s="30">
        <f>建玉状況_SC_貼付用!AF25/10000</f>
        <v>0</v>
      </c>
      <c r="AG25" s="30">
        <f>建玉状況_SC_貼付用!AG25/10000</f>
        <v>0</v>
      </c>
      <c r="AH25" s="31">
        <f>建玉状況_SC_貼付用!AH25/10000</f>
        <v>0</v>
      </c>
      <c r="AI25" s="29">
        <f>建玉状況_SC_貼付用!AI25/10000</f>
        <v>0</v>
      </c>
      <c r="AJ25" s="30">
        <f>建玉状況_SC_貼付用!AJ25/10000</f>
        <v>0</v>
      </c>
      <c r="AK25" s="30">
        <f>建玉状況_SC_貼付用!AK25/10000</f>
        <v>0</v>
      </c>
      <c r="AL25" s="31">
        <f>建玉状況_SC_貼付用!AL25/10000</f>
        <v>0</v>
      </c>
      <c r="AM25" s="29">
        <f>建玉状況_SC_貼付用!AM25/10000</f>
        <v>0</v>
      </c>
      <c r="AN25" s="30">
        <f>建玉状況_SC_貼付用!AN25/10000</f>
        <v>0</v>
      </c>
      <c r="AO25" s="30">
        <f>建玉状況_SC_貼付用!AO25/10000</f>
        <v>0</v>
      </c>
      <c r="AP25" s="31">
        <f>建玉状況_SC_貼付用!AP25/10000</f>
        <v>0</v>
      </c>
      <c r="AQ25" s="29">
        <f>建玉状況_SC_貼付用!AQ25/10000</f>
        <v>0</v>
      </c>
      <c r="AR25" s="30">
        <f>建玉状況_SC_貼付用!AR25/10000</f>
        <v>0</v>
      </c>
      <c r="AS25" s="30">
        <f>建玉状況_SC_貼付用!AS25/10000</f>
        <v>0</v>
      </c>
      <c r="AT25" s="31">
        <f>建玉状況_SC_貼付用!AT25/10000</f>
        <v>0</v>
      </c>
      <c r="AU25" s="29">
        <f>建玉状況_SC_貼付用!AU25/10000</f>
        <v>0</v>
      </c>
      <c r="AV25" s="30">
        <f>建玉状況_SC_貼付用!AV25/10000</f>
        <v>0</v>
      </c>
      <c r="AW25" s="30">
        <f>建玉状況_SC_貼付用!AW25/10000</f>
        <v>0</v>
      </c>
      <c r="AX25" s="31">
        <f>建玉状況_SC_貼付用!AX25/10000</f>
        <v>0</v>
      </c>
      <c r="AY25" s="29">
        <f>建玉状況_SC_貼付用!AY25/10000</f>
        <v>0</v>
      </c>
      <c r="AZ25" s="30">
        <f>建玉状況_SC_貼付用!AZ25/10000</f>
        <v>0</v>
      </c>
      <c r="BA25" s="30">
        <f>建玉状況_SC_貼付用!BA25/10000</f>
        <v>0</v>
      </c>
      <c r="BB25" s="31">
        <f>建玉状況_SC_貼付用!BB25/10000</f>
        <v>0</v>
      </c>
      <c r="BC25" s="29">
        <f>建玉状況_SC_貼付用!BC25/10000</f>
        <v>0</v>
      </c>
      <c r="BD25" s="30">
        <f>建玉状況_SC_貼付用!BD25/10000</f>
        <v>0</v>
      </c>
      <c r="BE25" s="30">
        <f>建玉状況_SC_貼付用!BE25/10000</f>
        <v>0</v>
      </c>
      <c r="BF25" s="31">
        <f>建玉状況_SC_貼付用!BF25/10000</f>
        <v>0</v>
      </c>
      <c r="BG25" s="29">
        <f>建玉状況_SC_貼付用!BG25/10000</f>
        <v>0</v>
      </c>
      <c r="BH25" s="30">
        <f>建玉状況_SC_貼付用!BH25/10000</f>
        <v>0</v>
      </c>
      <c r="BI25" s="30">
        <f>建玉状況_SC_貼付用!BI25/10000</f>
        <v>0</v>
      </c>
      <c r="BJ25" s="31">
        <f>建玉状況_SC_貼付用!BJ25/10000</f>
        <v>0</v>
      </c>
      <c r="BK25" s="29">
        <f>建玉状況_SC_貼付用!BK25/10000</f>
        <v>0</v>
      </c>
      <c r="BL25" s="30">
        <f>建玉状況_SC_貼付用!BL25/10000</f>
        <v>0</v>
      </c>
      <c r="BM25" s="30">
        <f>建玉状況_SC_貼付用!BM25/10000</f>
        <v>0</v>
      </c>
      <c r="BN25" s="31">
        <f>建玉状況_SC_貼付用!BN25/10000</f>
        <v>0</v>
      </c>
      <c r="BO25" s="29">
        <f>建玉状況_SC_貼付用!BO25/10000</f>
        <v>0</v>
      </c>
      <c r="BP25" s="30">
        <f>建玉状況_SC_貼付用!BP25/10000</f>
        <v>0</v>
      </c>
      <c r="BQ25" s="30">
        <f>建玉状況_SC_貼付用!BQ25/10000</f>
        <v>0</v>
      </c>
      <c r="BR25" s="31">
        <f>建玉状況_SC_貼付用!BR25/10000</f>
        <v>0</v>
      </c>
      <c r="BS25" s="29">
        <f>建玉状況_SC_貼付用!BS25/10000</f>
        <v>0</v>
      </c>
      <c r="BT25" s="30">
        <f>建玉状況_SC_貼付用!BT25/10000</f>
        <v>0</v>
      </c>
      <c r="BU25" s="30">
        <f>建玉状況_SC_貼付用!BU25/10000</f>
        <v>0</v>
      </c>
      <c r="BV25" s="31">
        <f>建玉状況_SC_貼付用!BV25/10000</f>
        <v>0</v>
      </c>
      <c r="BW25" s="29">
        <f>建玉状況_SC_貼付用!BW25/10000</f>
        <v>0</v>
      </c>
      <c r="BX25" s="30">
        <f>建玉状況_SC_貼付用!BX25/10000</f>
        <v>0</v>
      </c>
      <c r="BY25" s="30">
        <f>建玉状況_SC_貼付用!BY25/10000</f>
        <v>0</v>
      </c>
      <c r="BZ25" s="31">
        <f>建玉状況_SC_貼付用!BZ25/10000</f>
        <v>0</v>
      </c>
      <c r="CA25" s="29">
        <f>建玉状況_SC_貼付用!CA25/10000</f>
        <v>0</v>
      </c>
      <c r="CB25" s="30">
        <f>建玉状況_SC_貼付用!CB25/10000</f>
        <v>0</v>
      </c>
      <c r="CC25" s="30">
        <f>建玉状況_SC_貼付用!CC25/10000</f>
        <v>0</v>
      </c>
      <c r="CD25" s="31">
        <f>建玉状況_SC_貼付用!CD25/10000</f>
        <v>0</v>
      </c>
      <c r="CE25" s="42">
        <f>建玉状況_SC_貼付用!CE25/10000</f>
        <v>0</v>
      </c>
    </row>
    <row r="26" spans="1:83" ht="19.5" customHeight="1">
      <c r="A26" s="28">
        <f t="shared" si="0"/>
        <v>21</v>
      </c>
      <c r="B26" s="110" t="n">
        <f>'実績表 (Business results)'!B26</f>
        <v>43433.0</v>
      </c>
      <c r="C26" s="29">
        <f>建玉状況_SC_貼付用!C26/10000</f>
        <v>0</v>
      </c>
      <c r="D26" s="30">
        <f>建玉状況_SC_貼付用!D26/10000</f>
        <v>0</v>
      </c>
      <c r="E26" s="30">
        <f>建玉状況_SC_貼付用!E26/10000</f>
        <v>0</v>
      </c>
      <c r="F26" s="31">
        <f>建玉状況_SC_貼付用!F26/10000</f>
        <v>0</v>
      </c>
      <c r="G26" s="29">
        <f>建玉状況_SC_貼付用!G26/10000</f>
        <v>0</v>
      </c>
      <c r="H26" s="30">
        <f>建玉状況_SC_貼付用!H26/10000</f>
        <v>0</v>
      </c>
      <c r="I26" s="30">
        <f>建玉状況_SC_貼付用!I26/10000</f>
        <v>0</v>
      </c>
      <c r="J26" s="31">
        <f>建玉状況_SC_貼付用!J26/10000</f>
        <v>0</v>
      </c>
      <c r="K26" s="29">
        <f>建玉状況_SC_貼付用!K26/10000</f>
        <v>0</v>
      </c>
      <c r="L26" s="30">
        <f>建玉状況_SC_貼付用!L26/10000</f>
        <v>0</v>
      </c>
      <c r="M26" s="30">
        <f>建玉状況_SC_貼付用!M26/10000</f>
        <v>0</v>
      </c>
      <c r="N26" s="31">
        <f>建玉状況_SC_貼付用!N26/10000</f>
        <v>0</v>
      </c>
      <c r="O26" s="29">
        <f>建玉状況_SC_貼付用!O26/10000</f>
        <v>0</v>
      </c>
      <c r="P26" s="30">
        <f>建玉状況_SC_貼付用!P26/10000</f>
        <v>0</v>
      </c>
      <c r="Q26" s="30">
        <f>建玉状況_SC_貼付用!Q26/10000</f>
        <v>0</v>
      </c>
      <c r="R26" s="31">
        <f>建玉状況_SC_貼付用!R26/10000</f>
        <v>0</v>
      </c>
      <c r="S26" s="29">
        <f>建玉状況_SC_貼付用!S26/10000</f>
        <v>0</v>
      </c>
      <c r="T26" s="30">
        <f>建玉状況_SC_貼付用!T26/10000</f>
        <v>0</v>
      </c>
      <c r="U26" s="30">
        <f>建玉状況_SC_貼付用!U26/10000</f>
        <v>0</v>
      </c>
      <c r="V26" s="31">
        <f>建玉状況_SC_貼付用!V26/10000</f>
        <v>0</v>
      </c>
      <c r="W26" s="29">
        <f>建玉状況_SC_貼付用!W26/10000</f>
        <v>0</v>
      </c>
      <c r="X26" s="30">
        <f>建玉状況_SC_貼付用!X26/10000</f>
        <v>0</v>
      </c>
      <c r="Y26" s="30">
        <f>建玉状況_SC_貼付用!Y26/10000</f>
        <v>0</v>
      </c>
      <c r="Z26" s="31">
        <f>建玉状況_SC_貼付用!Z26/10000</f>
        <v>0</v>
      </c>
      <c r="AA26" s="29">
        <f>建玉状況_SC_貼付用!AA26/10000</f>
        <v>0</v>
      </c>
      <c r="AB26" s="30">
        <f>建玉状況_SC_貼付用!AB26/10000</f>
        <v>0</v>
      </c>
      <c r="AC26" s="30">
        <f>建玉状況_SC_貼付用!AC26/10000</f>
        <v>0</v>
      </c>
      <c r="AD26" s="31">
        <f>建玉状況_SC_貼付用!AD26/10000</f>
        <v>0</v>
      </c>
      <c r="AE26" s="29">
        <f>建玉状況_SC_貼付用!AE26/10000</f>
        <v>0</v>
      </c>
      <c r="AF26" s="30">
        <f>建玉状況_SC_貼付用!AF26/10000</f>
        <v>0</v>
      </c>
      <c r="AG26" s="30">
        <f>建玉状況_SC_貼付用!AG26/10000</f>
        <v>0</v>
      </c>
      <c r="AH26" s="31">
        <f>建玉状況_SC_貼付用!AH26/10000</f>
        <v>0</v>
      </c>
      <c r="AI26" s="29">
        <f>建玉状況_SC_貼付用!AI26/10000</f>
        <v>0</v>
      </c>
      <c r="AJ26" s="30">
        <f>建玉状況_SC_貼付用!AJ26/10000</f>
        <v>0</v>
      </c>
      <c r="AK26" s="30">
        <f>建玉状況_SC_貼付用!AK26/10000</f>
        <v>0</v>
      </c>
      <c r="AL26" s="31">
        <f>建玉状況_SC_貼付用!AL26/10000</f>
        <v>0</v>
      </c>
      <c r="AM26" s="29">
        <f>建玉状況_SC_貼付用!AM26/10000</f>
        <v>0</v>
      </c>
      <c r="AN26" s="30">
        <f>建玉状況_SC_貼付用!AN26/10000</f>
        <v>0</v>
      </c>
      <c r="AO26" s="30">
        <f>建玉状況_SC_貼付用!AO26/10000</f>
        <v>0</v>
      </c>
      <c r="AP26" s="31">
        <f>建玉状況_SC_貼付用!AP26/10000</f>
        <v>0</v>
      </c>
      <c r="AQ26" s="29">
        <f>建玉状況_SC_貼付用!AQ26/10000</f>
        <v>0</v>
      </c>
      <c r="AR26" s="30">
        <f>建玉状況_SC_貼付用!AR26/10000</f>
        <v>0</v>
      </c>
      <c r="AS26" s="30">
        <f>建玉状況_SC_貼付用!AS26/10000</f>
        <v>0</v>
      </c>
      <c r="AT26" s="31">
        <f>建玉状況_SC_貼付用!AT26/10000</f>
        <v>0</v>
      </c>
      <c r="AU26" s="29">
        <f>建玉状況_SC_貼付用!AU26/10000</f>
        <v>0</v>
      </c>
      <c r="AV26" s="30">
        <f>建玉状況_SC_貼付用!AV26/10000</f>
        <v>0</v>
      </c>
      <c r="AW26" s="30">
        <f>建玉状況_SC_貼付用!AW26/10000</f>
        <v>0</v>
      </c>
      <c r="AX26" s="31">
        <f>建玉状況_SC_貼付用!AX26/10000</f>
        <v>0</v>
      </c>
      <c r="AY26" s="29">
        <f>建玉状況_SC_貼付用!AY26/10000</f>
        <v>0</v>
      </c>
      <c r="AZ26" s="30">
        <f>建玉状況_SC_貼付用!AZ26/10000</f>
        <v>0</v>
      </c>
      <c r="BA26" s="30">
        <f>建玉状況_SC_貼付用!BA26/10000</f>
        <v>0</v>
      </c>
      <c r="BB26" s="31">
        <f>建玉状況_SC_貼付用!BB26/10000</f>
        <v>0</v>
      </c>
      <c r="BC26" s="29">
        <f>建玉状況_SC_貼付用!BC26/10000</f>
        <v>0</v>
      </c>
      <c r="BD26" s="30">
        <f>建玉状況_SC_貼付用!BD26/10000</f>
        <v>0</v>
      </c>
      <c r="BE26" s="30">
        <f>建玉状況_SC_貼付用!BE26/10000</f>
        <v>0</v>
      </c>
      <c r="BF26" s="31">
        <f>建玉状況_SC_貼付用!BF26/10000</f>
        <v>0</v>
      </c>
      <c r="BG26" s="29">
        <f>建玉状況_SC_貼付用!BG26/10000</f>
        <v>0</v>
      </c>
      <c r="BH26" s="30">
        <f>建玉状況_SC_貼付用!BH26/10000</f>
        <v>0</v>
      </c>
      <c r="BI26" s="30">
        <f>建玉状況_SC_貼付用!BI26/10000</f>
        <v>0</v>
      </c>
      <c r="BJ26" s="31">
        <f>建玉状況_SC_貼付用!BJ26/10000</f>
        <v>0</v>
      </c>
      <c r="BK26" s="29">
        <f>建玉状況_SC_貼付用!BK26/10000</f>
        <v>0</v>
      </c>
      <c r="BL26" s="30">
        <f>建玉状況_SC_貼付用!BL26/10000</f>
        <v>0</v>
      </c>
      <c r="BM26" s="30">
        <f>建玉状況_SC_貼付用!BM26/10000</f>
        <v>0</v>
      </c>
      <c r="BN26" s="31">
        <f>建玉状況_SC_貼付用!BN26/10000</f>
        <v>0</v>
      </c>
      <c r="BO26" s="29">
        <f>建玉状況_SC_貼付用!BO26/10000</f>
        <v>0</v>
      </c>
      <c r="BP26" s="30">
        <f>建玉状況_SC_貼付用!BP26/10000</f>
        <v>0</v>
      </c>
      <c r="BQ26" s="30">
        <f>建玉状況_SC_貼付用!BQ26/10000</f>
        <v>0</v>
      </c>
      <c r="BR26" s="31">
        <f>建玉状況_SC_貼付用!BR26/10000</f>
        <v>0</v>
      </c>
      <c r="BS26" s="29">
        <f>建玉状況_SC_貼付用!BS26/10000</f>
        <v>0</v>
      </c>
      <c r="BT26" s="30">
        <f>建玉状況_SC_貼付用!BT26/10000</f>
        <v>0</v>
      </c>
      <c r="BU26" s="30">
        <f>建玉状況_SC_貼付用!BU26/10000</f>
        <v>0</v>
      </c>
      <c r="BV26" s="31">
        <f>建玉状況_SC_貼付用!BV26/10000</f>
        <v>0</v>
      </c>
      <c r="BW26" s="29">
        <f>建玉状況_SC_貼付用!BW26/10000</f>
        <v>0</v>
      </c>
      <c r="BX26" s="30">
        <f>建玉状況_SC_貼付用!BX26/10000</f>
        <v>0</v>
      </c>
      <c r="BY26" s="30">
        <f>建玉状況_SC_貼付用!BY26/10000</f>
        <v>0</v>
      </c>
      <c r="BZ26" s="31">
        <f>建玉状況_SC_貼付用!BZ26/10000</f>
        <v>0</v>
      </c>
      <c r="CA26" s="29">
        <f>建玉状況_SC_貼付用!CA26/10000</f>
        <v>0</v>
      </c>
      <c r="CB26" s="30">
        <f>建玉状況_SC_貼付用!CB26/10000</f>
        <v>0</v>
      </c>
      <c r="CC26" s="30">
        <f>建玉状況_SC_貼付用!CC26/10000</f>
        <v>0</v>
      </c>
      <c r="CD26" s="31">
        <f>建玉状況_SC_貼付用!CD26/10000</f>
        <v>0</v>
      </c>
      <c r="CE26" s="42">
        <f>建玉状況_SC_貼付用!CE26/10000</f>
        <v>0</v>
      </c>
    </row>
    <row r="27" spans="1:83" ht="19.5" customHeight="1">
      <c r="A27" s="28">
        <f t="shared" si="0"/>
        <v>22</v>
      </c>
      <c r="B27" s="110" t="n">
        <f>'実績表 (Business results)'!B27</f>
        <v>43434.0</v>
      </c>
      <c r="C27" s="29">
        <f>建玉状況_SC_貼付用!C27/10000</f>
        <v>0</v>
      </c>
      <c r="D27" s="30">
        <f>建玉状況_SC_貼付用!D27/10000</f>
        <v>0</v>
      </c>
      <c r="E27" s="30">
        <f>建玉状況_SC_貼付用!E27/10000</f>
        <v>0</v>
      </c>
      <c r="F27" s="31">
        <f>建玉状況_SC_貼付用!F27/10000</f>
        <v>0</v>
      </c>
      <c r="G27" s="29">
        <f>建玉状況_SC_貼付用!G27/10000</f>
        <v>0</v>
      </c>
      <c r="H27" s="30">
        <f>建玉状況_SC_貼付用!H27/10000</f>
        <v>0</v>
      </c>
      <c r="I27" s="30">
        <f>建玉状況_SC_貼付用!I27/10000</f>
        <v>0</v>
      </c>
      <c r="J27" s="31">
        <f>建玉状況_SC_貼付用!J27/10000</f>
        <v>0</v>
      </c>
      <c r="K27" s="29">
        <f>建玉状況_SC_貼付用!K27/10000</f>
        <v>0</v>
      </c>
      <c r="L27" s="30">
        <f>建玉状況_SC_貼付用!L27/10000</f>
        <v>0</v>
      </c>
      <c r="M27" s="30">
        <f>建玉状況_SC_貼付用!M27/10000</f>
        <v>0</v>
      </c>
      <c r="N27" s="31">
        <f>建玉状況_SC_貼付用!N27/10000</f>
        <v>0</v>
      </c>
      <c r="O27" s="29">
        <f>建玉状況_SC_貼付用!O27/10000</f>
        <v>0</v>
      </c>
      <c r="P27" s="30">
        <f>建玉状況_SC_貼付用!P27/10000</f>
        <v>0</v>
      </c>
      <c r="Q27" s="30">
        <f>建玉状況_SC_貼付用!Q27/10000</f>
        <v>0</v>
      </c>
      <c r="R27" s="31">
        <f>建玉状況_SC_貼付用!R27/10000</f>
        <v>0</v>
      </c>
      <c r="S27" s="29">
        <f>建玉状況_SC_貼付用!S27/10000</f>
        <v>0</v>
      </c>
      <c r="T27" s="30">
        <f>建玉状況_SC_貼付用!T27/10000</f>
        <v>0</v>
      </c>
      <c r="U27" s="30">
        <f>建玉状況_SC_貼付用!U27/10000</f>
        <v>0</v>
      </c>
      <c r="V27" s="31">
        <f>建玉状況_SC_貼付用!V27/10000</f>
        <v>0</v>
      </c>
      <c r="W27" s="29">
        <f>建玉状況_SC_貼付用!W27/10000</f>
        <v>0</v>
      </c>
      <c r="X27" s="30">
        <f>建玉状況_SC_貼付用!X27/10000</f>
        <v>0</v>
      </c>
      <c r="Y27" s="30">
        <f>建玉状況_SC_貼付用!Y27/10000</f>
        <v>0</v>
      </c>
      <c r="Z27" s="31">
        <f>建玉状況_SC_貼付用!Z27/10000</f>
        <v>0</v>
      </c>
      <c r="AA27" s="29">
        <f>建玉状況_SC_貼付用!AA27/10000</f>
        <v>0</v>
      </c>
      <c r="AB27" s="30">
        <f>建玉状況_SC_貼付用!AB27/10000</f>
        <v>0</v>
      </c>
      <c r="AC27" s="30">
        <f>建玉状況_SC_貼付用!AC27/10000</f>
        <v>0</v>
      </c>
      <c r="AD27" s="31">
        <f>建玉状況_SC_貼付用!AD27/10000</f>
        <v>0</v>
      </c>
      <c r="AE27" s="29">
        <f>建玉状況_SC_貼付用!AE27/10000</f>
        <v>0</v>
      </c>
      <c r="AF27" s="30">
        <f>建玉状況_SC_貼付用!AF27/10000</f>
        <v>0</v>
      </c>
      <c r="AG27" s="30">
        <f>建玉状況_SC_貼付用!AG27/10000</f>
        <v>0</v>
      </c>
      <c r="AH27" s="31">
        <f>建玉状況_SC_貼付用!AH27/10000</f>
        <v>0</v>
      </c>
      <c r="AI27" s="29">
        <f>建玉状況_SC_貼付用!AI27/10000</f>
        <v>0</v>
      </c>
      <c r="AJ27" s="30">
        <f>建玉状況_SC_貼付用!AJ27/10000</f>
        <v>0</v>
      </c>
      <c r="AK27" s="30">
        <f>建玉状況_SC_貼付用!AK27/10000</f>
        <v>0</v>
      </c>
      <c r="AL27" s="31">
        <f>建玉状況_SC_貼付用!AL27/10000</f>
        <v>0</v>
      </c>
      <c r="AM27" s="29">
        <f>建玉状況_SC_貼付用!AM27/10000</f>
        <v>0</v>
      </c>
      <c r="AN27" s="30">
        <f>建玉状況_SC_貼付用!AN27/10000</f>
        <v>0</v>
      </c>
      <c r="AO27" s="30">
        <f>建玉状況_SC_貼付用!AO27/10000</f>
        <v>0</v>
      </c>
      <c r="AP27" s="31">
        <f>建玉状況_SC_貼付用!AP27/10000</f>
        <v>0</v>
      </c>
      <c r="AQ27" s="29">
        <f>建玉状況_SC_貼付用!AQ27/10000</f>
        <v>0</v>
      </c>
      <c r="AR27" s="30">
        <f>建玉状況_SC_貼付用!AR27/10000</f>
        <v>0</v>
      </c>
      <c r="AS27" s="30">
        <f>建玉状況_SC_貼付用!AS27/10000</f>
        <v>0</v>
      </c>
      <c r="AT27" s="31">
        <f>建玉状況_SC_貼付用!AT27/10000</f>
        <v>0</v>
      </c>
      <c r="AU27" s="29">
        <f>建玉状況_SC_貼付用!AU27/10000</f>
        <v>0</v>
      </c>
      <c r="AV27" s="30">
        <f>建玉状況_SC_貼付用!AV27/10000</f>
        <v>0</v>
      </c>
      <c r="AW27" s="30">
        <f>建玉状況_SC_貼付用!AW27/10000</f>
        <v>0</v>
      </c>
      <c r="AX27" s="31">
        <f>建玉状況_SC_貼付用!AX27/10000</f>
        <v>0</v>
      </c>
      <c r="AY27" s="29">
        <f>建玉状況_SC_貼付用!AY27/10000</f>
        <v>0</v>
      </c>
      <c r="AZ27" s="30">
        <f>建玉状況_SC_貼付用!AZ27/10000</f>
        <v>0</v>
      </c>
      <c r="BA27" s="30">
        <f>建玉状況_SC_貼付用!BA27/10000</f>
        <v>0</v>
      </c>
      <c r="BB27" s="31">
        <f>建玉状況_SC_貼付用!BB27/10000</f>
        <v>0</v>
      </c>
      <c r="BC27" s="29">
        <f>建玉状況_SC_貼付用!BC27/10000</f>
        <v>0</v>
      </c>
      <c r="BD27" s="30">
        <f>建玉状況_SC_貼付用!BD27/10000</f>
        <v>0</v>
      </c>
      <c r="BE27" s="30">
        <f>建玉状況_SC_貼付用!BE27/10000</f>
        <v>0</v>
      </c>
      <c r="BF27" s="31">
        <f>建玉状況_SC_貼付用!BF27/10000</f>
        <v>0</v>
      </c>
      <c r="BG27" s="29">
        <f>建玉状況_SC_貼付用!BG27/10000</f>
        <v>0</v>
      </c>
      <c r="BH27" s="30">
        <f>建玉状況_SC_貼付用!BH27/10000</f>
        <v>0</v>
      </c>
      <c r="BI27" s="30">
        <f>建玉状況_SC_貼付用!BI27/10000</f>
        <v>0</v>
      </c>
      <c r="BJ27" s="31">
        <f>建玉状況_SC_貼付用!BJ27/10000</f>
        <v>0</v>
      </c>
      <c r="BK27" s="29">
        <f>建玉状況_SC_貼付用!BK27/10000</f>
        <v>0</v>
      </c>
      <c r="BL27" s="30">
        <f>建玉状況_SC_貼付用!BL27/10000</f>
        <v>0</v>
      </c>
      <c r="BM27" s="30">
        <f>建玉状況_SC_貼付用!BM27/10000</f>
        <v>0</v>
      </c>
      <c r="BN27" s="31">
        <f>建玉状況_SC_貼付用!BN27/10000</f>
        <v>0</v>
      </c>
      <c r="BO27" s="29">
        <f>建玉状況_SC_貼付用!BO27/10000</f>
        <v>0</v>
      </c>
      <c r="BP27" s="30">
        <f>建玉状況_SC_貼付用!BP27/10000</f>
        <v>0</v>
      </c>
      <c r="BQ27" s="30">
        <f>建玉状況_SC_貼付用!BQ27/10000</f>
        <v>0</v>
      </c>
      <c r="BR27" s="31">
        <f>建玉状況_SC_貼付用!BR27/10000</f>
        <v>0</v>
      </c>
      <c r="BS27" s="29">
        <f>建玉状況_SC_貼付用!BS27/10000</f>
        <v>0</v>
      </c>
      <c r="BT27" s="30">
        <f>建玉状況_SC_貼付用!BT27/10000</f>
        <v>0</v>
      </c>
      <c r="BU27" s="30">
        <f>建玉状況_SC_貼付用!BU27/10000</f>
        <v>0</v>
      </c>
      <c r="BV27" s="31">
        <f>建玉状況_SC_貼付用!BV27/10000</f>
        <v>0</v>
      </c>
      <c r="BW27" s="29">
        <f>建玉状況_SC_貼付用!BW27/10000</f>
        <v>0</v>
      </c>
      <c r="BX27" s="30">
        <f>建玉状況_SC_貼付用!BX27/10000</f>
        <v>0</v>
      </c>
      <c r="BY27" s="30">
        <f>建玉状況_SC_貼付用!BY27/10000</f>
        <v>0</v>
      </c>
      <c r="BZ27" s="31">
        <f>建玉状況_SC_貼付用!BZ27/10000</f>
        <v>0</v>
      </c>
      <c r="CA27" s="29">
        <f>建玉状況_SC_貼付用!CA27/10000</f>
        <v>0</v>
      </c>
      <c r="CB27" s="30">
        <f>建玉状況_SC_貼付用!CB27/10000</f>
        <v>0</v>
      </c>
      <c r="CC27" s="30">
        <f>建玉状況_SC_貼付用!CC27/10000</f>
        <v>0</v>
      </c>
      <c r="CD27" s="31">
        <f>建玉状況_SC_貼付用!CD27/10000</f>
        <v>0</v>
      </c>
      <c r="CE27" s="42">
        <f>建玉状況_SC_貼付用!CE27/10000</f>
        <v>0</v>
      </c>
    </row>
    <row r="28" spans="1:83" ht="19.5" customHeight="1">
      <c r="A28" s="144"/>
      <c r="B28" s="145"/>
      <c r="C28" s="29"/>
      <c r="D28" s="30"/>
      <c r="E28" s="30"/>
      <c r="F28" s="31"/>
      <c r="G28" s="29"/>
      <c r="H28" s="30"/>
      <c r="I28" s="30"/>
      <c r="J28" s="31"/>
      <c r="K28" s="29"/>
      <c r="L28" s="30"/>
      <c r="M28" s="30"/>
      <c r="N28" s="31"/>
      <c r="O28" s="29"/>
      <c r="P28" s="30"/>
      <c r="Q28" s="30"/>
      <c r="R28" s="31"/>
      <c r="S28" s="29"/>
      <c r="T28" s="30"/>
      <c r="U28" s="30"/>
      <c r="V28" s="31"/>
      <c r="W28" s="29"/>
      <c r="X28" s="30"/>
      <c r="Y28" s="30"/>
      <c r="Z28" s="31"/>
      <c r="AA28" s="29"/>
      <c r="AB28" s="30"/>
      <c r="AC28" s="30"/>
      <c r="AD28" s="31"/>
      <c r="AE28" s="29"/>
      <c r="AF28" s="30"/>
      <c r="AG28" s="30"/>
      <c r="AH28" s="31"/>
      <c r="AI28" s="29"/>
      <c r="AJ28" s="30"/>
      <c r="AK28" s="30"/>
      <c r="AL28" s="31"/>
      <c r="AM28" s="29"/>
      <c r="AN28" s="30"/>
      <c r="AO28" s="30"/>
      <c r="AP28" s="31"/>
      <c r="AQ28" s="29"/>
      <c r="AR28" s="30"/>
      <c r="AS28" s="30"/>
      <c r="AT28" s="31"/>
      <c r="AU28" s="29"/>
      <c r="AV28" s="30"/>
      <c r="AW28" s="30"/>
      <c r="AX28" s="31"/>
      <c r="AY28" s="29"/>
      <c r="AZ28" s="30"/>
      <c r="BA28" s="30"/>
      <c r="BB28" s="31"/>
      <c r="BC28" s="29"/>
      <c r="BD28" s="30"/>
      <c r="BE28" s="30"/>
      <c r="BF28" s="31"/>
      <c r="BG28" s="29"/>
      <c r="BH28" s="30"/>
      <c r="BI28" s="30"/>
      <c r="BJ28" s="31"/>
      <c r="BK28" s="29"/>
      <c r="BL28" s="30"/>
      <c r="BM28" s="30"/>
      <c r="BN28" s="31"/>
      <c r="BO28" s="29"/>
      <c r="BP28" s="30"/>
      <c r="BQ28" s="30"/>
      <c r="BR28" s="31"/>
      <c r="BS28" s="29"/>
      <c r="BT28" s="30"/>
      <c r="BU28" s="30"/>
      <c r="BV28" s="31"/>
      <c r="BW28" s="29"/>
      <c r="BX28" s="30"/>
      <c r="BY28" s="30"/>
      <c r="BZ28" s="31"/>
      <c r="CA28" s="29"/>
      <c r="CB28" s="30"/>
      <c r="CC28" s="30"/>
      <c r="CD28" s="31"/>
      <c r="CE28" s="42"/>
    </row>
  </sheetData>
  <mergeCells count="22">
    <mergeCell ref="CE4:CE5"/>
    <mergeCell ref="A4:B5"/>
    <mergeCell ref="BK4:BN4"/>
    <mergeCell ref="BO4:BR4"/>
    <mergeCell ref="BS4:BV4"/>
    <mergeCell ref="BW4:BZ4"/>
    <mergeCell ref="CA4:CD4"/>
    <mergeCell ref="AQ4:AT4"/>
    <mergeCell ref="AU4:AX4"/>
    <mergeCell ref="AY4:BB4"/>
    <mergeCell ref="BC4:BF4"/>
    <mergeCell ref="BG4:BJ4"/>
    <mergeCell ref="W4:Z4"/>
    <mergeCell ref="AA4:AD4"/>
    <mergeCell ref="AE4:AH4"/>
    <mergeCell ref="AI4:AL4"/>
    <mergeCell ref="AM4:AP4"/>
    <mergeCell ref="C4:F4"/>
    <mergeCell ref="G4:J4"/>
    <mergeCell ref="K4:N4"/>
    <mergeCell ref="O4:R4"/>
    <mergeCell ref="S4:V4"/>
  </mergeCells>
  <pageMargins left="0.75" right="0.75" top="1" bottom="1" header="0.51180555555555596" footer="0.5118055555555559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2:BK29"/>
  <sheetViews>
    <sheetView topLeftCell="AH4" workbookViewId="0">
      <selection activeCell="C14" sqref="C14:BK28"/>
    </sheetView>
  </sheetViews>
  <sheetFormatPr defaultColWidth="9" defaultRowHeight="11.25"/>
  <cols>
    <col min="1" max="1" customWidth="true" style="1" width="3.0" collapsed="false"/>
    <col min="2" max="2" customWidth="true" style="1" width="12.25" collapsed="false"/>
    <col min="3" max="3" customWidth="true" style="1" width="11.0" collapsed="false"/>
    <col min="4" max="4" customWidth="true" style="1" width="7.625" collapsed="false"/>
    <col min="5" max="5" customWidth="true" style="1" width="7.0" collapsed="false"/>
    <col min="6" max="7" customWidth="true" style="1" width="6.125" collapsed="false"/>
    <col min="8" max="8" customWidth="true" style="1" width="7.0" collapsed="false"/>
    <col min="9" max="13" customWidth="true" style="1" width="6.125" collapsed="false"/>
    <col min="14" max="14" customWidth="true" style="1" width="6.375" collapsed="false"/>
    <col min="15" max="25" customWidth="true" style="1" width="4.875" collapsed="false"/>
    <col min="26" max="26" customWidth="true" style="1" width="6.125" collapsed="false"/>
    <col min="27" max="28" customWidth="true" style="1" width="4.875" collapsed="false"/>
    <col min="29" max="29" customWidth="true" style="1" width="6.125" collapsed="false"/>
    <col min="30" max="62" customWidth="true" style="1" width="4.875" collapsed="false"/>
    <col min="63" max="63" customWidth="true" style="1" width="7.625" collapsed="false"/>
    <col min="64" max="16384" style="1" width="9.0" collapsed="false"/>
  </cols>
  <sheetData>
    <row r="2" spans="1:63">
      <c r="A2" s="1" t="s">
        <v>100</v>
      </c>
    </row>
    <row r="3" spans="1:63">
      <c r="BJ3" s="1" t="s">
        <v>94</v>
      </c>
    </row>
    <row r="4" spans="1:63" ht="11.45" customHeight="1">
      <c r="A4" s="416"/>
      <c r="B4" s="417"/>
      <c r="C4" s="403" t="s">
        <v>66</v>
      </c>
      <c r="D4" s="404"/>
      <c r="E4" s="405"/>
      <c r="F4" s="406" t="s">
        <v>67</v>
      </c>
      <c r="G4" s="404"/>
      <c r="H4" s="407"/>
      <c r="I4" s="403" t="s">
        <v>68</v>
      </c>
      <c r="J4" s="404"/>
      <c r="K4" s="405"/>
      <c r="L4" s="408" t="s">
        <v>69</v>
      </c>
      <c r="M4" s="409"/>
      <c r="N4" s="410"/>
      <c r="O4" s="406" t="s">
        <v>70</v>
      </c>
      <c r="P4" s="404"/>
      <c r="Q4" s="411"/>
      <c r="R4" s="406" t="s">
        <v>71</v>
      </c>
      <c r="S4" s="404"/>
      <c r="T4" s="411"/>
      <c r="U4" s="403" t="s">
        <v>72</v>
      </c>
      <c r="V4" s="404"/>
      <c r="W4" s="405"/>
      <c r="X4" s="406" t="s">
        <v>73</v>
      </c>
      <c r="Y4" s="404"/>
      <c r="Z4" s="411"/>
      <c r="AA4" s="406" t="s">
        <v>74</v>
      </c>
      <c r="AB4" s="404"/>
      <c r="AC4" s="411"/>
      <c r="AD4" s="406" t="s">
        <v>75</v>
      </c>
      <c r="AE4" s="404"/>
      <c r="AF4" s="411"/>
      <c r="AG4" s="406" t="s">
        <v>76</v>
      </c>
      <c r="AH4" s="404"/>
      <c r="AI4" s="411"/>
      <c r="AJ4" s="406" t="s">
        <v>77</v>
      </c>
      <c r="AK4" s="404"/>
      <c r="AL4" s="411"/>
      <c r="AM4" s="403" t="s">
        <v>78</v>
      </c>
      <c r="AN4" s="404"/>
      <c r="AO4" s="405"/>
      <c r="AP4" s="406" t="s">
        <v>79</v>
      </c>
      <c r="AQ4" s="404"/>
      <c r="AR4" s="411"/>
      <c r="AS4" s="406" t="s">
        <v>80</v>
      </c>
      <c r="AT4" s="404"/>
      <c r="AU4" s="411"/>
      <c r="AV4" s="406" t="s">
        <v>81</v>
      </c>
      <c r="AW4" s="404"/>
      <c r="AX4" s="411"/>
      <c r="AY4" s="406" t="s">
        <v>82</v>
      </c>
      <c r="AZ4" s="404"/>
      <c r="BA4" s="411"/>
      <c r="BB4" s="406" t="s">
        <v>83</v>
      </c>
      <c r="BC4" s="404"/>
      <c r="BD4" s="411"/>
      <c r="BE4" s="406" t="s">
        <v>84</v>
      </c>
      <c r="BF4" s="404"/>
      <c r="BG4" s="411"/>
      <c r="BH4" s="406" t="s">
        <v>85</v>
      </c>
      <c r="BI4" s="404"/>
      <c r="BJ4" s="411"/>
      <c r="BK4" s="414" t="s">
        <v>101</v>
      </c>
    </row>
    <row r="5" spans="1:63">
      <c r="A5" s="418"/>
      <c r="B5" s="419"/>
      <c r="C5" s="131" t="s">
        <v>96</v>
      </c>
      <c r="D5" s="122" t="s">
        <v>97</v>
      </c>
      <c r="E5" s="123" t="s">
        <v>102</v>
      </c>
      <c r="F5" s="121" t="s">
        <v>96</v>
      </c>
      <c r="G5" s="122" t="s">
        <v>97</v>
      </c>
      <c r="H5" s="124" t="s">
        <v>102</v>
      </c>
      <c r="I5" s="131" t="s">
        <v>96</v>
      </c>
      <c r="J5" s="122" t="s">
        <v>97</v>
      </c>
      <c r="K5" s="123" t="s">
        <v>102</v>
      </c>
      <c r="L5" s="132" t="s">
        <v>96</v>
      </c>
      <c r="M5" s="122" t="s">
        <v>97</v>
      </c>
      <c r="N5" s="124" t="s">
        <v>102</v>
      </c>
      <c r="O5" s="121" t="s">
        <v>96</v>
      </c>
      <c r="P5" s="122" t="s">
        <v>97</v>
      </c>
      <c r="Q5" s="137" t="s">
        <v>102</v>
      </c>
      <c r="R5" s="121" t="s">
        <v>96</v>
      </c>
      <c r="S5" s="122" t="s">
        <v>97</v>
      </c>
      <c r="T5" s="137" t="s">
        <v>102</v>
      </c>
      <c r="U5" s="131" t="s">
        <v>96</v>
      </c>
      <c r="V5" s="122" t="s">
        <v>97</v>
      </c>
      <c r="W5" s="123" t="s">
        <v>102</v>
      </c>
      <c r="X5" s="121" t="s">
        <v>96</v>
      </c>
      <c r="Y5" s="122" t="s">
        <v>97</v>
      </c>
      <c r="Z5" s="137" t="s">
        <v>102</v>
      </c>
      <c r="AA5" s="121" t="s">
        <v>96</v>
      </c>
      <c r="AB5" s="122" t="s">
        <v>97</v>
      </c>
      <c r="AC5" s="137" t="s">
        <v>102</v>
      </c>
      <c r="AD5" s="121" t="s">
        <v>96</v>
      </c>
      <c r="AE5" s="122" t="s">
        <v>97</v>
      </c>
      <c r="AF5" s="137" t="s">
        <v>102</v>
      </c>
      <c r="AG5" s="121" t="s">
        <v>96</v>
      </c>
      <c r="AH5" s="122" t="s">
        <v>97</v>
      </c>
      <c r="AI5" s="137" t="s">
        <v>102</v>
      </c>
      <c r="AJ5" s="121" t="s">
        <v>96</v>
      </c>
      <c r="AK5" s="122" t="s">
        <v>97</v>
      </c>
      <c r="AL5" s="137" t="s">
        <v>102</v>
      </c>
      <c r="AM5" s="131" t="s">
        <v>96</v>
      </c>
      <c r="AN5" s="122" t="s">
        <v>97</v>
      </c>
      <c r="AO5" s="123" t="s">
        <v>102</v>
      </c>
      <c r="AP5" s="121" t="s">
        <v>96</v>
      </c>
      <c r="AQ5" s="122" t="s">
        <v>97</v>
      </c>
      <c r="AR5" s="137" t="s">
        <v>102</v>
      </c>
      <c r="AS5" s="121" t="s">
        <v>96</v>
      </c>
      <c r="AT5" s="122" t="s">
        <v>97</v>
      </c>
      <c r="AU5" s="137" t="s">
        <v>102</v>
      </c>
      <c r="AV5" s="121" t="s">
        <v>96</v>
      </c>
      <c r="AW5" s="122" t="s">
        <v>97</v>
      </c>
      <c r="AX5" s="137" t="s">
        <v>102</v>
      </c>
      <c r="AY5" s="121" t="s">
        <v>96</v>
      </c>
      <c r="AZ5" s="122" t="s">
        <v>97</v>
      </c>
      <c r="BA5" s="137" t="s">
        <v>102</v>
      </c>
      <c r="BB5" s="121" t="s">
        <v>96</v>
      </c>
      <c r="BC5" s="122" t="s">
        <v>97</v>
      </c>
      <c r="BD5" s="137" t="s">
        <v>102</v>
      </c>
      <c r="BE5" s="121" t="s">
        <v>96</v>
      </c>
      <c r="BF5" s="122" t="s">
        <v>97</v>
      </c>
      <c r="BG5" s="137" t="s">
        <v>102</v>
      </c>
      <c r="BH5" s="121" t="s">
        <v>96</v>
      </c>
      <c r="BI5" s="122" t="s">
        <v>97</v>
      </c>
      <c r="BJ5" s="137" t="s">
        <v>102</v>
      </c>
      <c r="BK5" s="415"/>
    </row>
    <row r="6" spans="1:63" ht="15" customHeight="1">
      <c r="A6" s="125">
        <v>1</v>
      </c>
      <c r="B6" s="107" t="n">
        <f>'実績表 (Business results)'!B6</f>
        <v>43405.0</v>
      </c>
      <c r="C6" s="48">
        <f>約定状況_FX_貼付用!C6/10000</f>
        <v>0</v>
      </c>
      <c r="D6" s="49">
        <f>約定状況_FX_貼付用!D6/10000</f>
        <v>0</v>
      </c>
      <c r="E6" s="50">
        <f>約定状況_FX_貼付用!E6/10000</f>
        <v>0</v>
      </c>
      <c r="F6" s="48">
        <f>約定状況_FX_貼付用!F6/10000</f>
        <v>0</v>
      </c>
      <c r="G6" s="49">
        <f>約定状況_FX_貼付用!G6/10000</f>
        <v>0</v>
      </c>
      <c r="H6" s="51">
        <f>約定状況_FX_貼付用!H6/10000</f>
        <v>0</v>
      </c>
      <c r="I6" s="60">
        <f>約定状況_FX_貼付用!I6/10000</f>
        <v>0</v>
      </c>
      <c r="J6" s="49">
        <f>約定状況_FX_貼付用!J6/10000</f>
        <v>0</v>
      </c>
      <c r="K6" s="50">
        <f>約定状況_FX_貼付用!K6/10000</f>
        <v>0</v>
      </c>
      <c r="L6" s="61">
        <f>約定状況_FX_貼付用!L6/10000</f>
        <v>0</v>
      </c>
      <c r="M6" s="49">
        <f>約定状況_FX_貼付用!M6/10000</f>
        <v>0</v>
      </c>
      <c r="N6" s="51">
        <f>約定状況_FX_貼付用!N6/10000</f>
        <v>0</v>
      </c>
      <c r="O6" s="48">
        <f>約定状況_FX_貼付用!O6/10000</f>
        <v>0</v>
      </c>
      <c r="P6" s="49">
        <f>約定状況_FX_貼付用!P6/10000</f>
        <v>0</v>
      </c>
      <c r="Q6" s="65">
        <f>約定状況_FX_貼付用!Q6/10000</f>
        <v>0</v>
      </c>
      <c r="R6" s="48">
        <f>約定状況_FX_貼付用!R6/10000</f>
        <v>0</v>
      </c>
      <c r="S6" s="49">
        <f>約定状況_FX_貼付用!S6/10000</f>
        <v>0</v>
      </c>
      <c r="T6" s="65">
        <f>約定状況_FX_貼付用!T6/10000</f>
        <v>0</v>
      </c>
      <c r="U6" s="60">
        <f>約定状況_FX_貼付用!U6/10000</f>
        <v>0</v>
      </c>
      <c r="V6" s="49">
        <f>約定状況_FX_貼付用!V6/10000</f>
        <v>0</v>
      </c>
      <c r="W6" s="50">
        <f>約定状況_FX_貼付用!W6/10000</f>
        <v>0</v>
      </c>
      <c r="X6" s="48">
        <f>約定状況_FX_貼付用!X6/10000</f>
        <v>0</v>
      </c>
      <c r="Y6" s="49">
        <f>約定状況_FX_貼付用!Y6/10000</f>
        <v>0</v>
      </c>
      <c r="Z6" s="65">
        <f>約定状況_FX_貼付用!Z6/10000</f>
        <v>0</v>
      </c>
      <c r="AA6" s="48">
        <f>約定状況_FX_貼付用!AA6/10000</f>
        <v>0</v>
      </c>
      <c r="AB6" s="49">
        <f>約定状況_FX_貼付用!AB6/10000</f>
        <v>0</v>
      </c>
      <c r="AC6" s="65">
        <f>約定状況_FX_貼付用!AC6/10000</f>
        <v>0</v>
      </c>
      <c r="AD6" s="48">
        <f>約定状況_FX_貼付用!AD6/10000</f>
        <v>0</v>
      </c>
      <c r="AE6" s="49">
        <f>約定状況_FX_貼付用!AE6/10000</f>
        <v>0</v>
      </c>
      <c r="AF6" s="65">
        <f>約定状況_FX_貼付用!AF6/10000</f>
        <v>0</v>
      </c>
      <c r="AG6" s="48">
        <f>約定状況_FX_貼付用!AG6/10000</f>
        <v>0</v>
      </c>
      <c r="AH6" s="49">
        <f>約定状況_FX_貼付用!AH6/10000</f>
        <v>0</v>
      </c>
      <c r="AI6" s="65">
        <f>約定状況_FX_貼付用!AI6/10000</f>
        <v>0</v>
      </c>
      <c r="AJ6" s="48">
        <f>約定状況_FX_貼付用!AJ6/10000</f>
        <v>0</v>
      </c>
      <c r="AK6" s="49">
        <f>約定状況_FX_貼付用!AK6/10000</f>
        <v>0</v>
      </c>
      <c r="AL6" s="65">
        <f>約定状況_FX_貼付用!AL6/10000</f>
        <v>0</v>
      </c>
      <c r="AM6" s="60">
        <f>約定状況_FX_貼付用!AM6/10000</f>
        <v>0</v>
      </c>
      <c r="AN6" s="49">
        <f>約定状況_FX_貼付用!AN6/10000</f>
        <v>0</v>
      </c>
      <c r="AO6" s="50">
        <f>約定状況_FX_貼付用!AO6/10000</f>
        <v>0</v>
      </c>
      <c r="AP6" s="48">
        <f>約定状況_FX_貼付用!AP6/10000</f>
        <v>0</v>
      </c>
      <c r="AQ6" s="49">
        <f>約定状況_FX_貼付用!AQ6/10000</f>
        <v>0</v>
      </c>
      <c r="AR6" s="65">
        <f>約定状況_FX_貼付用!AR6/10000</f>
        <v>0</v>
      </c>
      <c r="AS6" s="48">
        <f>約定状況_FX_貼付用!AS6/10000</f>
        <v>0</v>
      </c>
      <c r="AT6" s="49">
        <f>約定状況_FX_貼付用!AT6/10000</f>
        <v>0</v>
      </c>
      <c r="AU6" s="65">
        <f>約定状況_FX_貼付用!AU6/10000</f>
        <v>0</v>
      </c>
      <c r="AV6" s="48">
        <f>約定状況_FX_貼付用!AV6/10000</f>
        <v>0</v>
      </c>
      <c r="AW6" s="49">
        <f>約定状況_FX_貼付用!AW6/10000</f>
        <v>0</v>
      </c>
      <c r="AX6" s="65">
        <f>約定状況_FX_貼付用!AX6/10000</f>
        <v>0</v>
      </c>
      <c r="AY6" s="48">
        <f>約定状況_FX_貼付用!AY6/10000</f>
        <v>0</v>
      </c>
      <c r="AZ6" s="49">
        <f>約定状況_FX_貼付用!AZ6/10000</f>
        <v>0</v>
      </c>
      <c r="BA6" s="65">
        <f>約定状況_FX_貼付用!BA6/10000</f>
        <v>0</v>
      </c>
      <c r="BB6" s="48">
        <f>約定状況_FX_貼付用!BB6/10000</f>
        <v>0</v>
      </c>
      <c r="BC6" s="49">
        <f>約定状況_FX_貼付用!BC6/10000</f>
        <v>0</v>
      </c>
      <c r="BD6" s="65">
        <f>約定状況_FX_貼付用!BD6/10000</f>
        <v>0</v>
      </c>
      <c r="BE6" s="48">
        <f>約定状況_FX_貼付用!BE6/10000</f>
        <v>0</v>
      </c>
      <c r="BF6" s="49">
        <f>約定状況_FX_貼付用!BF6/10000</f>
        <v>0</v>
      </c>
      <c r="BG6" s="65">
        <f>約定状況_FX_貼付用!BG6/10000</f>
        <v>0</v>
      </c>
      <c r="BH6" s="48">
        <f>約定状況_FX_貼付用!BH6/10000</f>
        <v>0</v>
      </c>
      <c r="BI6" s="49">
        <f>約定状況_FX_貼付用!BI6/10000</f>
        <v>0</v>
      </c>
      <c r="BJ6" s="65">
        <f>約定状況_FX_貼付用!BJ6/10000</f>
        <v>0</v>
      </c>
      <c r="BK6" s="67">
        <f>約定状況_FX_貼付用!BK6/10000</f>
        <v>0</v>
      </c>
    </row>
    <row r="7" spans="1:63" ht="15" customHeight="1">
      <c r="A7" s="52">
        <v>2</v>
      </c>
      <c r="B7" s="110" t="n">
        <f>'実績表 (Business results)'!B7</f>
        <v>43406.0</v>
      </c>
      <c r="C7" s="53">
        <f>約定状況_FX_貼付用!C7/10000</f>
        <v>0</v>
      </c>
      <c r="D7" s="54">
        <f>約定状況_FX_貼付用!D7/10000</f>
        <v>0</v>
      </c>
      <c r="E7" s="55">
        <f>約定状況_FX_貼付用!E7/10000</f>
        <v>0</v>
      </c>
      <c r="F7" s="53">
        <f>約定状況_FX_貼付用!F7/10000</f>
        <v>0</v>
      </c>
      <c r="G7" s="54">
        <f>約定状況_FX_貼付用!G7/10000</f>
        <v>0</v>
      </c>
      <c r="H7" s="56">
        <f>約定状況_FX_貼付用!H7/10000</f>
        <v>0</v>
      </c>
      <c r="I7" s="62">
        <f>約定状況_FX_貼付用!I7/10000</f>
        <v>0</v>
      </c>
      <c r="J7" s="54">
        <f>約定状況_FX_貼付用!J7/10000</f>
        <v>0</v>
      </c>
      <c r="K7" s="55">
        <f>約定状況_FX_貼付用!K7/10000</f>
        <v>0</v>
      </c>
      <c r="L7" s="63">
        <f>約定状況_FX_貼付用!L7/10000</f>
        <v>0</v>
      </c>
      <c r="M7" s="54">
        <f>約定状況_FX_貼付用!M7/10000</f>
        <v>0</v>
      </c>
      <c r="N7" s="56">
        <f>約定状況_FX_貼付用!N7/10000</f>
        <v>0</v>
      </c>
      <c r="O7" s="53">
        <f>約定状況_FX_貼付用!O7/10000</f>
        <v>0</v>
      </c>
      <c r="P7" s="54">
        <f>約定状況_FX_貼付用!P7/10000</f>
        <v>0</v>
      </c>
      <c r="Q7" s="66">
        <f>約定状況_FX_貼付用!Q7/10000</f>
        <v>0</v>
      </c>
      <c r="R7" s="53">
        <f>約定状況_FX_貼付用!R7/10000</f>
        <v>0</v>
      </c>
      <c r="S7" s="54">
        <f>約定状況_FX_貼付用!S7/10000</f>
        <v>0</v>
      </c>
      <c r="T7" s="66">
        <f>約定状況_FX_貼付用!T7/10000</f>
        <v>0</v>
      </c>
      <c r="U7" s="62">
        <f>約定状況_FX_貼付用!U7/10000</f>
        <v>0</v>
      </c>
      <c r="V7" s="54">
        <f>約定状況_FX_貼付用!V7/10000</f>
        <v>0</v>
      </c>
      <c r="W7" s="55">
        <f>約定状況_FX_貼付用!W7/10000</f>
        <v>0</v>
      </c>
      <c r="X7" s="53">
        <f>約定状況_FX_貼付用!X7/10000</f>
        <v>0</v>
      </c>
      <c r="Y7" s="54">
        <f>約定状況_FX_貼付用!Y7/10000</f>
        <v>0</v>
      </c>
      <c r="Z7" s="66">
        <f>約定状況_FX_貼付用!Z7/10000</f>
        <v>0</v>
      </c>
      <c r="AA7" s="53">
        <f>約定状況_FX_貼付用!AA7/10000</f>
        <v>0</v>
      </c>
      <c r="AB7" s="54">
        <f>約定状況_FX_貼付用!AB7/10000</f>
        <v>0</v>
      </c>
      <c r="AC7" s="66">
        <f>約定状況_FX_貼付用!AC7/10000</f>
        <v>0</v>
      </c>
      <c r="AD7" s="53">
        <f>約定状況_FX_貼付用!AD7/10000</f>
        <v>0</v>
      </c>
      <c r="AE7" s="54">
        <f>約定状況_FX_貼付用!AE7/10000</f>
        <v>0</v>
      </c>
      <c r="AF7" s="66">
        <f>約定状況_FX_貼付用!AF7/10000</f>
        <v>0</v>
      </c>
      <c r="AG7" s="53">
        <f>約定状況_FX_貼付用!AG7/10000</f>
        <v>0</v>
      </c>
      <c r="AH7" s="54">
        <f>約定状況_FX_貼付用!AH7/10000</f>
        <v>0</v>
      </c>
      <c r="AI7" s="66">
        <f>約定状況_FX_貼付用!AI7/10000</f>
        <v>0</v>
      </c>
      <c r="AJ7" s="53">
        <f>約定状況_FX_貼付用!AJ7/10000</f>
        <v>0</v>
      </c>
      <c r="AK7" s="54">
        <f>約定状況_FX_貼付用!AK7/10000</f>
        <v>0</v>
      </c>
      <c r="AL7" s="66">
        <f>約定状況_FX_貼付用!AL7/10000</f>
        <v>0</v>
      </c>
      <c r="AM7" s="62">
        <f>約定状況_FX_貼付用!AM7/10000</f>
        <v>0</v>
      </c>
      <c r="AN7" s="54">
        <f>約定状況_FX_貼付用!AN7/10000</f>
        <v>0</v>
      </c>
      <c r="AO7" s="55">
        <f>約定状況_FX_貼付用!AO7/10000</f>
        <v>0</v>
      </c>
      <c r="AP7" s="53">
        <f>約定状況_FX_貼付用!AP7/10000</f>
        <v>0</v>
      </c>
      <c r="AQ7" s="54">
        <f>約定状況_FX_貼付用!AQ7/10000</f>
        <v>0</v>
      </c>
      <c r="AR7" s="66">
        <f>約定状況_FX_貼付用!AR7/10000</f>
        <v>0</v>
      </c>
      <c r="AS7" s="53">
        <f>約定状況_FX_貼付用!AS7/10000</f>
        <v>0</v>
      </c>
      <c r="AT7" s="54">
        <f>約定状況_FX_貼付用!AT7/10000</f>
        <v>0</v>
      </c>
      <c r="AU7" s="66">
        <f>約定状況_FX_貼付用!AU7/10000</f>
        <v>0</v>
      </c>
      <c r="AV7" s="53">
        <f>約定状況_FX_貼付用!AV7/10000</f>
        <v>0</v>
      </c>
      <c r="AW7" s="54">
        <f>約定状況_FX_貼付用!AW7/10000</f>
        <v>0</v>
      </c>
      <c r="AX7" s="66">
        <f>約定状況_FX_貼付用!AX7/10000</f>
        <v>0</v>
      </c>
      <c r="AY7" s="53">
        <f>約定状況_FX_貼付用!AY7/10000</f>
        <v>0</v>
      </c>
      <c r="AZ7" s="54">
        <f>約定状況_FX_貼付用!AZ7/10000</f>
        <v>0</v>
      </c>
      <c r="BA7" s="66">
        <f>約定状況_FX_貼付用!BA7/10000</f>
        <v>0</v>
      </c>
      <c r="BB7" s="53">
        <f>約定状況_FX_貼付用!BB7/10000</f>
        <v>0</v>
      </c>
      <c r="BC7" s="54">
        <f>約定状況_FX_貼付用!BC7/10000</f>
        <v>0</v>
      </c>
      <c r="BD7" s="66">
        <f>約定状況_FX_貼付用!BD7/10000</f>
        <v>0</v>
      </c>
      <c r="BE7" s="53">
        <f>約定状況_FX_貼付用!BE7/10000</f>
        <v>0</v>
      </c>
      <c r="BF7" s="54">
        <f>約定状況_FX_貼付用!BF7/10000</f>
        <v>0</v>
      </c>
      <c r="BG7" s="66">
        <f>約定状況_FX_貼付用!BG7/10000</f>
        <v>0</v>
      </c>
      <c r="BH7" s="53">
        <f>約定状況_FX_貼付用!BH7/10000</f>
        <v>0</v>
      </c>
      <c r="BI7" s="54">
        <f>約定状況_FX_貼付用!BI7/10000</f>
        <v>0</v>
      </c>
      <c r="BJ7" s="66">
        <f>約定状況_FX_貼付用!BJ7/10000</f>
        <v>0</v>
      </c>
      <c r="BK7" s="68">
        <f>約定状況_FX_貼付用!BK7/10000</f>
        <v>0</v>
      </c>
    </row>
    <row r="8" spans="1:63" ht="15" customHeight="1">
      <c r="A8" s="52">
        <v>3</v>
      </c>
      <c r="B8" s="110" t="n">
        <f>'実績表 (Business results)'!B8</f>
        <v>43409.0</v>
      </c>
      <c r="C8" s="53">
        <f>約定状況_FX_貼付用!C8/10000</f>
        <v>0</v>
      </c>
      <c r="D8" s="54">
        <f>約定状況_FX_貼付用!D8/10000</f>
        <v>0</v>
      </c>
      <c r="E8" s="55">
        <f>約定状況_FX_貼付用!E8/10000</f>
        <v>0</v>
      </c>
      <c r="F8" s="53">
        <f>約定状況_FX_貼付用!F8/10000</f>
        <v>0</v>
      </c>
      <c r="G8" s="54">
        <f>約定状況_FX_貼付用!G8/10000</f>
        <v>0</v>
      </c>
      <c r="H8" s="56">
        <f>約定状況_FX_貼付用!H8/10000</f>
        <v>0</v>
      </c>
      <c r="I8" s="62">
        <f>約定状況_FX_貼付用!I8/10000</f>
        <v>0</v>
      </c>
      <c r="J8" s="54">
        <f>約定状況_FX_貼付用!J8/10000</f>
        <v>0</v>
      </c>
      <c r="K8" s="55">
        <f>約定状況_FX_貼付用!K8/10000</f>
        <v>0</v>
      </c>
      <c r="L8" s="63">
        <f>約定状況_FX_貼付用!L8/10000</f>
        <v>0</v>
      </c>
      <c r="M8" s="54">
        <f>約定状況_FX_貼付用!M8/10000</f>
        <v>0</v>
      </c>
      <c r="N8" s="56">
        <f>約定状況_FX_貼付用!N8/10000</f>
        <v>0</v>
      </c>
      <c r="O8" s="53">
        <f>約定状況_FX_貼付用!O8/10000</f>
        <v>0</v>
      </c>
      <c r="P8" s="54">
        <f>約定状況_FX_貼付用!P8/10000</f>
        <v>0</v>
      </c>
      <c r="Q8" s="66">
        <f>約定状況_FX_貼付用!Q8/10000</f>
        <v>0</v>
      </c>
      <c r="R8" s="53">
        <f>約定状況_FX_貼付用!R8/10000</f>
        <v>0</v>
      </c>
      <c r="S8" s="54">
        <f>約定状況_FX_貼付用!S8/10000</f>
        <v>0</v>
      </c>
      <c r="T8" s="66">
        <f>約定状況_FX_貼付用!T8/10000</f>
        <v>0</v>
      </c>
      <c r="U8" s="62">
        <f>約定状況_FX_貼付用!U8/10000</f>
        <v>0</v>
      </c>
      <c r="V8" s="54">
        <f>約定状況_FX_貼付用!V8/10000</f>
        <v>0</v>
      </c>
      <c r="W8" s="55">
        <f>約定状況_FX_貼付用!W8/10000</f>
        <v>0</v>
      </c>
      <c r="X8" s="53">
        <f>約定状況_FX_貼付用!X8/10000</f>
        <v>0</v>
      </c>
      <c r="Y8" s="54">
        <f>約定状況_FX_貼付用!Y8/10000</f>
        <v>0</v>
      </c>
      <c r="Z8" s="66">
        <f>約定状況_FX_貼付用!Z8/10000</f>
        <v>0</v>
      </c>
      <c r="AA8" s="53">
        <f>約定状況_FX_貼付用!AA8/10000</f>
        <v>0</v>
      </c>
      <c r="AB8" s="54">
        <f>約定状況_FX_貼付用!AB8/10000</f>
        <v>0</v>
      </c>
      <c r="AC8" s="66">
        <f>約定状況_FX_貼付用!AC8/10000</f>
        <v>0</v>
      </c>
      <c r="AD8" s="53">
        <f>約定状況_FX_貼付用!AD8/10000</f>
        <v>0</v>
      </c>
      <c r="AE8" s="54">
        <f>約定状況_FX_貼付用!AE8/10000</f>
        <v>0</v>
      </c>
      <c r="AF8" s="66">
        <f>約定状況_FX_貼付用!AF8/10000</f>
        <v>0</v>
      </c>
      <c r="AG8" s="53">
        <f>約定状況_FX_貼付用!AG8/10000</f>
        <v>0</v>
      </c>
      <c r="AH8" s="54">
        <f>約定状況_FX_貼付用!AH8/10000</f>
        <v>0</v>
      </c>
      <c r="AI8" s="66">
        <f>約定状況_FX_貼付用!AI8/10000</f>
        <v>0</v>
      </c>
      <c r="AJ8" s="53">
        <f>約定状況_FX_貼付用!AJ8/10000</f>
        <v>0</v>
      </c>
      <c r="AK8" s="54">
        <f>約定状況_FX_貼付用!AK8/10000</f>
        <v>0</v>
      </c>
      <c r="AL8" s="66">
        <f>約定状況_FX_貼付用!AL8/10000</f>
        <v>0</v>
      </c>
      <c r="AM8" s="62">
        <f>約定状況_FX_貼付用!AM8/10000</f>
        <v>0</v>
      </c>
      <c r="AN8" s="54">
        <f>約定状況_FX_貼付用!AN8/10000</f>
        <v>0</v>
      </c>
      <c r="AO8" s="55">
        <f>約定状況_FX_貼付用!AO8/10000</f>
        <v>0</v>
      </c>
      <c r="AP8" s="53">
        <f>約定状況_FX_貼付用!AP8/10000</f>
        <v>0</v>
      </c>
      <c r="AQ8" s="54">
        <f>約定状況_FX_貼付用!AQ8/10000</f>
        <v>0</v>
      </c>
      <c r="AR8" s="66">
        <f>約定状況_FX_貼付用!AR8/10000</f>
        <v>0</v>
      </c>
      <c r="AS8" s="53">
        <f>約定状況_FX_貼付用!AS8/10000</f>
        <v>0</v>
      </c>
      <c r="AT8" s="54">
        <f>約定状況_FX_貼付用!AT8/10000</f>
        <v>0</v>
      </c>
      <c r="AU8" s="66">
        <f>約定状況_FX_貼付用!AU8/10000</f>
        <v>0</v>
      </c>
      <c r="AV8" s="53">
        <f>約定状況_FX_貼付用!AV8/10000</f>
        <v>0</v>
      </c>
      <c r="AW8" s="54">
        <f>約定状況_FX_貼付用!AW8/10000</f>
        <v>0</v>
      </c>
      <c r="AX8" s="66">
        <f>約定状況_FX_貼付用!AX8/10000</f>
        <v>0</v>
      </c>
      <c r="AY8" s="53">
        <f>約定状況_FX_貼付用!AY8/10000</f>
        <v>0</v>
      </c>
      <c r="AZ8" s="54">
        <f>約定状況_FX_貼付用!AZ8/10000</f>
        <v>0</v>
      </c>
      <c r="BA8" s="66">
        <f>約定状況_FX_貼付用!BA8/10000</f>
        <v>0</v>
      </c>
      <c r="BB8" s="53">
        <f>約定状況_FX_貼付用!BB8/10000</f>
        <v>0</v>
      </c>
      <c r="BC8" s="54">
        <f>約定状況_FX_貼付用!BC8/10000</f>
        <v>0</v>
      </c>
      <c r="BD8" s="66">
        <f>約定状況_FX_貼付用!BD8/10000</f>
        <v>0</v>
      </c>
      <c r="BE8" s="53">
        <f>約定状況_FX_貼付用!BE8/10000</f>
        <v>0</v>
      </c>
      <c r="BF8" s="54">
        <f>約定状況_FX_貼付用!BF8/10000</f>
        <v>0</v>
      </c>
      <c r="BG8" s="66">
        <f>約定状況_FX_貼付用!BG8/10000</f>
        <v>0</v>
      </c>
      <c r="BH8" s="53">
        <f>約定状況_FX_貼付用!BH8/10000</f>
        <v>0</v>
      </c>
      <c r="BI8" s="54">
        <f>約定状況_FX_貼付用!BI8/10000</f>
        <v>0</v>
      </c>
      <c r="BJ8" s="66">
        <f>約定状況_FX_貼付用!BJ8/10000</f>
        <v>0</v>
      </c>
      <c r="BK8" s="68">
        <f>約定状況_FX_貼付用!BK8/10000</f>
        <v>0</v>
      </c>
    </row>
    <row r="9" spans="1:63" ht="15" customHeight="1">
      <c r="A9" s="52">
        <v>4</v>
      </c>
      <c r="B9" s="110" t="n">
        <f>'実績表 (Business results)'!B9</f>
        <v>43410.0</v>
      </c>
      <c r="C9" s="53">
        <f>約定状況_FX_貼付用!C9/10000</f>
        <v>0</v>
      </c>
      <c r="D9" s="54">
        <f>約定状況_FX_貼付用!D9/10000</f>
        <v>0</v>
      </c>
      <c r="E9" s="55">
        <f>約定状況_FX_貼付用!E9/10000</f>
        <v>0</v>
      </c>
      <c r="F9" s="53">
        <f>約定状況_FX_貼付用!F9/10000</f>
        <v>0</v>
      </c>
      <c r="G9" s="54">
        <f>約定状況_FX_貼付用!G9/10000</f>
        <v>0</v>
      </c>
      <c r="H9" s="56">
        <f>約定状況_FX_貼付用!H9/10000</f>
        <v>0</v>
      </c>
      <c r="I9" s="62">
        <f>約定状況_FX_貼付用!I9/10000</f>
        <v>0</v>
      </c>
      <c r="J9" s="54">
        <f>約定状況_FX_貼付用!J9/10000</f>
        <v>0</v>
      </c>
      <c r="K9" s="55">
        <f>約定状況_FX_貼付用!K9/10000</f>
        <v>0</v>
      </c>
      <c r="L9" s="63">
        <f>約定状況_FX_貼付用!L9/10000</f>
        <v>0</v>
      </c>
      <c r="M9" s="54">
        <f>約定状況_FX_貼付用!M9/10000</f>
        <v>0</v>
      </c>
      <c r="N9" s="56">
        <f>約定状況_FX_貼付用!N9/10000</f>
        <v>0</v>
      </c>
      <c r="O9" s="53">
        <f>約定状況_FX_貼付用!O9/10000</f>
        <v>0</v>
      </c>
      <c r="P9" s="54">
        <f>約定状況_FX_貼付用!P9/10000</f>
        <v>0</v>
      </c>
      <c r="Q9" s="66">
        <f>約定状況_FX_貼付用!Q9/10000</f>
        <v>0</v>
      </c>
      <c r="R9" s="53">
        <f>約定状況_FX_貼付用!R9/10000</f>
        <v>0</v>
      </c>
      <c r="S9" s="54">
        <f>約定状況_FX_貼付用!S9/10000</f>
        <v>0</v>
      </c>
      <c r="T9" s="66">
        <f>約定状況_FX_貼付用!T9/10000</f>
        <v>0</v>
      </c>
      <c r="U9" s="62">
        <f>約定状況_FX_貼付用!U9/10000</f>
        <v>0</v>
      </c>
      <c r="V9" s="54">
        <f>約定状況_FX_貼付用!V9/10000</f>
        <v>0</v>
      </c>
      <c r="W9" s="55">
        <f>約定状況_FX_貼付用!W9/10000</f>
        <v>0</v>
      </c>
      <c r="X9" s="53">
        <f>約定状況_FX_貼付用!X9/10000</f>
        <v>0</v>
      </c>
      <c r="Y9" s="54">
        <f>約定状況_FX_貼付用!Y9/10000</f>
        <v>0</v>
      </c>
      <c r="Z9" s="66">
        <f>約定状況_FX_貼付用!Z9/10000</f>
        <v>0</v>
      </c>
      <c r="AA9" s="53">
        <f>約定状況_FX_貼付用!AA9/10000</f>
        <v>0</v>
      </c>
      <c r="AB9" s="54">
        <f>約定状況_FX_貼付用!AB9/10000</f>
        <v>0</v>
      </c>
      <c r="AC9" s="66">
        <f>約定状況_FX_貼付用!AC9/10000</f>
        <v>0</v>
      </c>
      <c r="AD9" s="53">
        <f>約定状況_FX_貼付用!AD9/10000</f>
        <v>0</v>
      </c>
      <c r="AE9" s="54">
        <f>約定状況_FX_貼付用!AE9/10000</f>
        <v>0</v>
      </c>
      <c r="AF9" s="66">
        <f>約定状況_FX_貼付用!AF9/10000</f>
        <v>0</v>
      </c>
      <c r="AG9" s="53">
        <f>約定状況_FX_貼付用!AG9/10000</f>
        <v>0</v>
      </c>
      <c r="AH9" s="54">
        <f>約定状況_FX_貼付用!AH9/10000</f>
        <v>0</v>
      </c>
      <c r="AI9" s="66">
        <f>約定状況_FX_貼付用!AI9/10000</f>
        <v>0</v>
      </c>
      <c r="AJ9" s="53">
        <f>約定状況_FX_貼付用!AJ9/10000</f>
        <v>0</v>
      </c>
      <c r="AK9" s="54">
        <f>約定状況_FX_貼付用!AK9/10000</f>
        <v>0</v>
      </c>
      <c r="AL9" s="66">
        <f>約定状況_FX_貼付用!AL9/10000</f>
        <v>0</v>
      </c>
      <c r="AM9" s="62">
        <f>約定状況_FX_貼付用!AM9/10000</f>
        <v>0</v>
      </c>
      <c r="AN9" s="54">
        <f>約定状況_FX_貼付用!AN9/10000</f>
        <v>0</v>
      </c>
      <c r="AO9" s="55">
        <f>約定状況_FX_貼付用!AO9/10000</f>
        <v>0</v>
      </c>
      <c r="AP9" s="53">
        <f>約定状況_FX_貼付用!AP9/10000</f>
        <v>0</v>
      </c>
      <c r="AQ9" s="54">
        <f>約定状況_FX_貼付用!AQ9/10000</f>
        <v>0</v>
      </c>
      <c r="AR9" s="66">
        <f>約定状況_FX_貼付用!AR9/10000</f>
        <v>0</v>
      </c>
      <c r="AS9" s="53">
        <f>約定状況_FX_貼付用!AS9/10000</f>
        <v>0</v>
      </c>
      <c r="AT9" s="54">
        <f>約定状況_FX_貼付用!AT9/10000</f>
        <v>0</v>
      </c>
      <c r="AU9" s="66">
        <f>約定状況_FX_貼付用!AU9/10000</f>
        <v>0</v>
      </c>
      <c r="AV9" s="53">
        <f>約定状況_FX_貼付用!AV9/10000</f>
        <v>0</v>
      </c>
      <c r="AW9" s="54">
        <f>約定状況_FX_貼付用!AW9/10000</f>
        <v>0</v>
      </c>
      <c r="AX9" s="66">
        <f>約定状況_FX_貼付用!AX9/10000</f>
        <v>0</v>
      </c>
      <c r="AY9" s="53">
        <f>約定状況_FX_貼付用!AY9/10000</f>
        <v>0</v>
      </c>
      <c r="AZ9" s="54">
        <f>約定状況_FX_貼付用!AZ9/10000</f>
        <v>0</v>
      </c>
      <c r="BA9" s="66">
        <f>約定状況_FX_貼付用!BA9/10000</f>
        <v>0</v>
      </c>
      <c r="BB9" s="53">
        <f>約定状況_FX_貼付用!BB9/10000</f>
        <v>0</v>
      </c>
      <c r="BC9" s="54">
        <f>約定状況_FX_貼付用!BC9/10000</f>
        <v>0</v>
      </c>
      <c r="BD9" s="66">
        <f>約定状況_FX_貼付用!BD9/10000</f>
        <v>0</v>
      </c>
      <c r="BE9" s="53">
        <f>約定状況_FX_貼付用!BE9/10000</f>
        <v>0</v>
      </c>
      <c r="BF9" s="54">
        <f>約定状況_FX_貼付用!BF9/10000</f>
        <v>0</v>
      </c>
      <c r="BG9" s="66">
        <f>約定状況_FX_貼付用!BG9/10000</f>
        <v>0</v>
      </c>
      <c r="BH9" s="53">
        <f>約定状況_FX_貼付用!BH9/10000</f>
        <v>0</v>
      </c>
      <c r="BI9" s="54">
        <f>約定状況_FX_貼付用!BI9/10000</f>
        <v>0</v>
      </c>
      <c r="BJ9" s="66">
        <f>約定状況_FX_貼付用!BJ9/10000</f>
        <v>0</v>
      </c>
      <c r="BK9" s="68">
        <f>約定状況_FX_貼付用!BK9/10000</f>
        <v>0</v>
      </c>
    </row>
    <row r="10" spans="1:63" ht="15" customHeight="1">
      <c r="A10" s="52">
        <v>5</v>
      </c>
      <c r="B10" s="110" t="n">
        <f>'実績表 (Business results)'!B10</f>
        <v>43411.0</v>
      </c>
      <c r="C10" s="53">
        <f>約定状況_FX_貼付用!C10/10000</f>
        <v>0</v>
      </c>
      <c r="D10" s="54">
        <f>約定状況_FX_貼付用!D10/10000</f>
        <v>0</v>
      </c>
      <c r="E10" s="55">
        <f>約定状況_FX_貼付用!E10/10000</f>
        <v>0</v>
      </c>
      <c r="F10" s="53">
        <f>約定状況_FX_貼付用!F10/10000</f>
        <v>0</v>
      </c>
      <c r="G10" s="54">
        <f>約定状況_FX_貼付用!G10/10000</f>
        <v>0</v>
      </c>
      <c r="H10" s="56">
        <f>約定状況_FX_貼付用!H10/10000</f>
        <v>0</v>
      </c>
      <c r="I10" s="62">
        <f>約定状況_FX_貼付用!I10/10000</f>
        <v>0</v>
      </c>
      <c r="J10" s="54">
        <f>約定状況_FX_貼付用!J10/10000</f>
        <v>0</v>
      </c>
      <c r="K10" s="55">
        <f>約定状況_FX_貼付用!K10/10000</f>
        <v>0</v>
      </c>
      <c r="L10" s="63">
        <f>約定状況_FX_貼付用!L10/10000</f>
        <v>0</v>
      </c>
      <c r="M10" s="54">
        <f>約定状況_FX_貼付用!M10/10000</f>
        <v>0</v>
      </c>
      <c r="N10" s="56">
        <f>約定状況_FX_貼付用!N10/10000</f>
        <v>0</v>
      </c>
      <c r="O10" s="53">
        <f>約定状況_FX_貼付用!O10/10000</f>
        <v>0</v>
      </c>
      <c r="P10" s="54">
        <f>約定状況_FX_貼付用!P10/10000</f>
        <v>0</v>
      </c>
      <c r="Q10" s="66">
        <f>約定状況_FX_貼付用!Q10/10000</f>
        <v>0</v>
      </c>
      <c r="R10" s="53">
        <f>約定状況_FX_貼付用!R10/10000</f>
        <v>0</v>
      </c>
      <c r="S10" s="54">
        <f>約定状況_FX_貼付用!S10/10000</f>
        <v>0</v>
      </c>
      <c r="T10" s="66">
        <f>約定状況_FX_貼付用!T10/10000</f>
        <v>0</v>
      </c>
      <c r="U10" s="62">
        <f>約定状況_FX_貼付用!U10/10000</f>
        <v>0</v>
      </c>
      <c r="V10" s="54">
        <f>約定状況_FX_貼付用!V10/10000</f>
        <v>0</v>
      </c>
      <c r="W10" s="55">
        <f>約定状況_FX_貼付用!W10/10000</f>
        <v>0</v>
      </c>
      <c r="X10" s="53">
        <f>約定状況_FX_貼付用!X10/10000</f>
        <v>0</v>
      </c>
      <c r="Y10" s="54">
        <f>約定状況_FX_貼付用!Y10/10000</f>
        <v>0</v>
      </c>
      <c r="Z10" s="66">
        <f>約定状況_FX_貼付用!Z10/10000</f>
        <v>0</v>
      </c>
      <c r="AA10" s="53">
        <f>約定状況_FX_貼付用!AA10/10000</f>
        <v>0</v>
      </c>
      <c r="AB10" s="54">
        <f>約定状況_FX_貼付用!AB10/10000</f>
        <v>0</v>
      </c>
      <c r="AC10" s="66">
        <f>約定状況_FX_貼付用!AC10/10000</f>
        <v>0</v>
      </c>
      <c r="AD10" s="53">
        <f>約定状況_FX_貼付用!AD10/10000</f>
        <v>0</v>
      </c>
      <c r="AE10" s="54">
        <f>約定状況_FX_貼付用!AE10/10000</f>
        <v>0</v>
      </c>
      <c r="AF10" s="66">
        <f>約定状況_FX_貼付用!AF10/10000</f>
        <v>0</v>
      </c>
      <c r="AG10" s="53">
        <f>約定状況_FX_貼付用!AG10/10000</f>
        <v>0</v>
      </c>
      <c r="AH10" s="54">
        <f>約定状況_FX_貼付用!AH10/10000</f>
        <v>0</v>
      </c>
      <c r="AI10" s="66">
        <f>約定状況_FX_貼付用!AI10/10000</f>
        <v>0</v>
      </c>
      <c r="AJ10" s="53">
        <f>約定状況_FX_貼付用!AJ10/10000</f>
        <v>0</v>
      </c>
      <c r="AK10" s="54">
        <f>約定状況_FX_貼付用!AK10/10000</f>
        <v>0</v>
      </c>
      <c r="AL10" s="66">
        <f>約定状況_FX_貼付用!AL10/10000</f>
        <v>0</v>
      </c>
      <c r="AM10" s="62">
        <f>約定状況_FX_貼付用!AM10/10000</f>
        <v>0</v>
      </c>
      <c r="AN10" s="54">
        <f>約定状況_FX_貼付用!AN10/10000</f>
        <v>0</v>
      </c>
      <c r="AO10" s="55">
        <f>約定状況_FX_貼付用!AO10/10000</f>
        <v>0</v>
      </c>
      <c r="AP10" s="53">
        <f>約定状況_FX_貼付用!AP10/10000</f>
        <v>0</v>
      </c>
      <c r="AQ10" s="54">
        <f>約定状況_FX_貼付用!AQ10/10000</f>
        <v>0</v>
      </c>
      <c r="AR10" s="66">
        <f>約定状況_FX_貼付用!AR10/10000</f>
        <v>0</v>
      </c>
      <c r="AS10" s="53">
        <f>約定状況_FX_貼付用!AS10/10000</f>
        <v>0</v>
      </c>
      <c r="AT10" s="54">
        <f>約定状況_FX_貼付用!AT10/10000</f>
        <v>0</v>
      </c>
      <c r="AU10" s="66">
        <f>約定状況_FX_貼付用!AU10/10000</f>
        <v>0</v>
      </c>
      <c r="AV10" s="53">
        <f>約定状況_FX_貼付用!AV10/10000</f>
        <v>0</v>
      </c>
      <c r="AW10" s="54">
        <f>約定状況_FX_貼付用!AW10/10000</f>
        <v>0</v>
      </c>
      <c r="AX10" s="66">
        <f>約定状況_FX_貼付用!AX10/10000</f>
        <v>0</v>
      </c>
      <c r="AY10" s="53">
        <f>約定状況_FX_貼付用!AY10/10000</f>
        <v>0</v>
      </c>
      <c r="AZ10" s="54">
        <f>約定状況_FX_貼付用!AZ10/10000</f>
        <v>0</v>
      </c>
      <c r="BA10" s="66">
        <f>約定状況_FX_貼付用!BA10/10000</f>
        <v>0</v>
      </c>
      <c r="BB10" s="53">
        <f>約定状況_FX_貼付用!BB10/10000</f>
        <v>0</v>
      </c>
      <c r="BC10" s="54">
        <f>約定状況_FX_貼付用!BC10/10000</f>
        <v>0</v>
      </c>
      <c r="BD10" s="66">
        <f>約定状況_FX_貼付用!BD10/10000</f>
        <v>0</v>
      </c>
      <c r="BE10" s="53">
        <f>約定状況_FX_貼付用!BE10/10000</f>
        <v>0</v>
      </c>
      <c r="BF10" s="54">
        <f>約定状況_FX_貼付用!BF10/10000</f>
        <v>0</v>
      </c>
      <c r="BG10" s="66">
        <f>約定状況_FX_貼付用!BG10/10000</f>
        <v>0</v>
      </c>
      <c r="BH10" s="53">
        <f>約定状況_FX_貼付用!BH10/10000</f>
        <v>0</v>
      </c>
      <c r="BI10" s="54">
        <f>約定状況_FX_貼付用!BI10/10000</f>
        <v>0</v>
      </c>
      <c r="BJ10" s="66">
        <f>約定状況_FX_貼付用!BJ10/10000</f>
        <v>0</v>
      </c>
      <c r="BK10" s="68">
        <f>約定状況_FX_貼付用!BK10/10000</f>
        <v>0</v>
      </c>
    </row>
    <row r="11" spans="1:63" ht="15" customHeight="1">
      <c r="A11" s="52">
        <v>6</v>
      </c>
      <c r="B11" s="110" t="n">
        <f>'実績表 (Business results)'!B11</f>
        <v>43412.0</v>
      </c>
      <c r="C11" s="53">
        <f>約定状況_FX_貼付用!C11/10000</f>
        <v>0</v>
      </c>
      <c r="D11" s="54">
        <f>約定状況_FX_貼付用!D11/10000</f>
        <v>0</v>
      </c>
      <c r="E11" s="55">
        <f>約定状況_FX_貼付用!E11/10000</f>
        <v>0</v>
      </c>
      <c r="F11" s="53">
        <f>約定状況_FX_貼付用!F11/10000</f>
        <v>0</v>
      </c>
      <c r="G11" s="54">
        <f>約定状況_FX_貼付用!G11/10000</f>
        <v>0</v>
      </c>
      <c r="H11" s="56">
        <f>約定状況_FX_貼付用!H11/10000</f>
        <v>0</v>
      </c>
      <c r="I11" s="62">
        <f>約定状況_FX_貼付用!I11/10000</f>
        <v>0</v>
      </c>
      <c r="J11" s="54">
        <f>約定状況_FX_貼付用!J11/10000</f>
        <v>0</v>
      </c>
      <c r="K11" s="55">
        <f>約定状況_FX_貼付用!K11/10000</f>
        <v>0</v>
      </c>
      <c r="L11" s="63">
        <f>約定状況_FX_貼付用!L11/10000</f>
        <v>0</v>
      </c>
      <c r="M11" s="54">
        <f>約定状況_FX_貼付用!M11/10000</f>
        <v>0</v>
      </c>
      <c r="N11" s="56">
        <f>約定状況_FX_貼付用!N11/10000</f>
        <v>0</v>
      </c>
      <c r="O11" s="53">
        <f>約定状況_FX_貼付用!O11/10000</f>
        <v>0</v>
      </c>
      <c r="P11" s="54">
        <f>約定状況_FX_貼付用!P11/10000</f>
        <v>0</v>
      </c>
      <c r="Q11" s="66">
        <f>約定状況_FX_貼付用!Q11/10000</f>
        <v>0</v>
      </c>
      <c r="R11" s="53">
        <f>約定状況_FX_貼付用!R11/10000</f>
        <v>0</v>
      </c>
      <c r="S11" s="54">
        <f>約定状況_FX_貼付用!S11/10000</f>
        <v>0</v>
      </c>
      <c r="T11" s="66">
        <f>約定状況_FX_貼付用!T11/10000</f>
        <v>0</v>
      </c>
      <c r="U11" s="62">
        <f>約定状況_FX_貼付用!U11/10000</f>
        <v>0</v>
      </c>
      <c r="V11" s="54">
        <f>約定状況_FX_貼付用!V11/10000</f>
        <v>0</v>
      </c>
      <c r="W11" s="55">
        <f>約定状況_FX_貼付用!W11/10000</f>
        <v>0</v>
      </c>
      <c r="X11" s="53">
        <f>約定状況_FX_貼付用!X11/10000</f>
        <v>0</v>
      </c>
      <c r="Y11" s="54">
        <f>約定状況_FX_貼付用!Y11/10000</f>
        <v>0</v>
      </c>
      <c r="Z11" s="66">
        <f>約定状況_FX_貼付用!Z11/10000</f>
        <v>0</v>
      </c>
      <c r="AA11" s="53">
        <f>約定状況_FX_貼付用!AA11/10000</f>
        <v>0</v>
      </c>
      <c r="AB11" s="54">
        <f>約定状況_FX_貼付用!AB11/10000</f>
        <v>0</v>
      </c>
      <c r="AC11" s="66">
        <f>約定状況_FX_貼付用!AC11/10000</f>
        <v>0</v>
      </c>
      <c r="AD11" s="53">
        <f>約定状況_FX_貼付用!AD11/10000</f>
        <v>0</v>
      </c>
      <c r="AE11" s="54">
        <f>約定状況_FX_貼付用!AE11/10000</f>
        <v>0</v>
      </c>
      <c r="AF11" s="66">
        <f>約定状況_FX_貼付用!AF11/10000</f>
        <v>0</v>
      </c>
      <c r="AG11" s="53">
        <f>約定状況_FX_貼付用!AG11/10000</f>
        <v>0</v>
      </c>
      <c r="AH11" s="54">
        <f>約定状況_FX_貼付用!AH11/10000</f>
        <v>0</v>
      </c>
      <c r="AI11" s="66">
        <f>約定状況_FX_貼付用!AI11/10000</f>
        <v>0</v>
      </c>
      <c r="AJ11" s="53">
        <f>約定状況_FX_貼付用!AJ11/10000</f>
        <v>0</v>
      </c>
      <c r="AK11" s="54">
        <f>約定状況_FX_貼付用!AK11/10000</f>
        <v>0</v>
      </c>
      <c r="AL11" s="66">
        <f>約定状況_FX_貼付用!AL11/10000</f>
        <v>0</v>
      </c>
      <c r="AM11" s="62">
        <f>約定状況_FX_貼付用!AM11/10000</f>
        <v>0</v>
      </c>
      <c r="AN11" s="54">
        <f>約定状況_FX_貼付用!AN11/10000</f>
        <v>0</v>
      </c>
      <c r="AO11" s="55">
        <f>約定状況_FX_貼付用!AO11/10000</f>
        <v>0</v>
      </c>
      <c r="AP11" s="53">
        <f>約定状況_FX_貼付用!AP11/10000</f>
        <v>0</v>
      </c>
      <c r="AQ11" s="54">
        <f>約定状況_FX_貼付用!AQ11/10000</f>
        <v>0</v>
      </c>
      <c r="AR11" s="66">
        <f>約定状況_FX_貼付用!AR11/10000</f>
        <v>0</v>
      </c>
      <c r="AS11" s="53">
        <f>約定状況_FX_貼付用!AS11/10000</f>
        <v>0</v>
      </c>
      <c r="AT11" s="54">
        <f>約定状況_FX_貼付用!AT11/10000</f>
        <v>0</v>
      </c>
      <c r="AU11" s="66">
        <f>約定状況_FX_貼付用!AU11/10000</f>
        <v>0</v>
      </c>
      <c r="AV11" s="53">
        <f>約定状況_FX_貼付用!AV11/10000</f>
        <v>0</v>
      </c>
      <c r="AW11" s="54">
        <f>約定状況_FX_貼付用!AW11/10000</f>
        <v>0</v>
      </c>
      <c r="AX11" s="66">
        <f>約定状況_FX_貼付用!AX11/10000</f>
        <v>0</v>
      </c>
      <c r="AY11" s="53">
        <f>約定状況_FX_貼付用!AY11/10000</f>
        <v>0</v>
      </c>
      <c r="AZ11" s="54">
        <f>約定状況_FX_貼付用!AZ11/10000</f>
        <v>0</v>
      </c>
      <c r="BA11" s="66">
        <f>約定状況_FX_貼付用!BA11/10000</f>
        <v>0</v>
      </c>
      <c r="BB11" s="53">
        <f>約定状況_FX_貼付用!BB11/10000</f>
        <v>0</v>
      </c>
      <c r="BC11" s="54">
        <f>約定状況_FX_貼付用!BC11/10000</f>
        <v>0</v>
      </c>
      <c r="BD11" s="66">
        <f>約定状況_FX_貼付用!BD11/10000</f>
        <v>0</v>
      </c>
      <c r="BE11" s="53">
        <f>約定状況_FX_貼付用!BE11/10000</f>
        <v>0</v>
      </c>
      <c r="BF11" s="54">
        <f>約定状況_FX_貼付用!BF11/10000</f>
        <v>0</v>
      </c>
      <c r="BG11" s="66">
        <f>約定状況_FX_貼付用!BG11/10000</f>
        <v>0</v>
      </c>
      <c r="BH11" s="53">
        <f>約定状況_FX_貼付用!BH11/10000</f>
        <v>0</v>
      </c>
      <c r="BI11" s="54">
        <f>約定状況_FX_貼付用!BI11/10000</f>
        <v>0</v>
      </c>
      <c r="BJ11" s="66">
        <f>約定状況_FX_貼付用!BJ11/10000</f>
        <v>0</v>
      </c>
      <c r="BK11" s="68">
        <f>約定状況_FX_貼付用!BK11/10000</f>
        <v>0</v>
      </c>
    </row>
    <row r="12" spans="1:63" ht="15" customHeight="1">
      <c r="A12" s="52">
        <v>7</v>
      </c>
      <c r="B12" s="110" t="n">
        <f>'実績表 (Business results)'!B12</f>
        <v>43413.0</v>
      </c>
      <c r="C12" s="53">
        <f>約定状況_FX_貼付用!C12/10000</f>
        <v>0</v>
      </c>
      <c r="D12" s="54">
        <f>約定状況_FX_貼付用!D12/10000</f>
        <v>0</v>
      </c>
      <c r="E12" s="55">
        <f>約定状況_FX_貼付用!E12/10000</f>
        <v>0</v>
      </c>
      <c r="F12" s="53">
        <f>約定状況_FX_貼付用!F12/10000</f>
        <v>0</v>
      </c>
      <c r="G12" s="54">
        <f>約定状況_FX_貼付用!G12/10000</f>
        <v>0</v>
      </c>
      <c r="H12" s="55">
        <f>約定状況_FX_貼付用!H12/10000</f>
        <v>0</v>
      </c>
      <c r="I12" s="53">
        <f>約定状況_FX_貼付用!I12/10000</f>
        <v>0</v>
      </c>
      <c r="J12" s="54">
        <f>約定状況_FX_貼付用!J12/10000</f>
        <v>0</v>
      </c>
      <c r="K12" s="55">
        <f>約定状況_FX_貼付用!K12/10000</f>
        <v>0</v>
      </c>
      <c r="L12" s="53">
        <f>約定状況_FX_貼付用!L12/10000</f>
        <v>0</v>
      </c>
      <c r="M12" s="54">
        <f>約定状況_FX_貼付用!M12/10000</f>
        <v>0</v>
      </c>
      <c r="N12" s="55">
        <f>約定状況_FX_貼付用!N12/10000</f>
        <v>0</v>
      </c>
      <c r="O12" s="53">
        <f>約定状況_FX_貼付用!O12/10000</f>
        <v>0</v>
      </c>
      <c r="P12" s="54">
        <f>約定状況_FX_貼付用!P12/10000</f>
        <v>0</v>
      </c>
      <c r="Q12" s="55">
        <f>約定状況_FX_貼付用!Q12/10000</f>
        <v>0</v>
      </c>
      <c r="R12" s="53">
        <f>約定状況_FX_貼付用!R12/10000</f>
        <v>0</v>
      </c>
      <c r="S12" s="54">
        <f>約定状況_FX_貼付用!S12/10000</f>
        <v>0</v>
      </c>
      <c r="T12" s="55">
        <f>約定状況_FX_貼付用!T12/10000</f>
        <v>0</v>
      </c>
      <c r="U12" s="53">
        <f>約定状況_FX_貼付用!U12/10000</f>
        <v>0</v>
      </c>
      <c r="V12" s="54">
        <f>約定状況_FX_貼付用!V12/10000</f>
        <v>0</v>
      </c>
      <c r="W12" s="55">
        <f>約定状況_FX_貼付用!W12/10000</f>
        <v>0</v>
      </c>
      <c r="X12" s="53">
        <f>約定状況_FX_貼付用!X12/10000</f>
        <v>0</v>
      </c>
      <c r="Y12" s="54">
        <f>約定状況_FX_貼付用!Y12/10000</f>
        <v>0</v>
      </c>
      <c r="Z12" s="55">
        <f>約定状況_FX_貼付用!Z12/10000</f>
        <v>0</v>
      </c>
      <c r="AA12" s="53">
        <f>約定状況_FX_貼付用!AA12/10000</f>
        <v>0</v>
      </c>
      <c r="AB12" s="54">
        <f>約定状況_FX_貼付用!AB12/10000</f>
        <v>0</v>
      </c>
      <c r="AC12" s="55">
        <f>約定状況_FX_貼付用!AC12/10000</f>
        <v>0</v>
      </c>
      <c r="AD12" s="53">
        <f>約定状況_FX_貼付用!AD12/10000</f>
        <v>0</v>
      </c>
      <c r="AE12" s="54">
        <f>約定状況_FX_貼付用!AE12/10000</f>
        <v>0</v>
      </c>
      <c r="AF12" s="55">
        <f>約定状況_FX_貼付用!AF12/10000</f>
        <v>0</v>
      </c>
      <c r="AG12" s="53">
        <f>約定状況_FX_貼付用!AG12/10000</f>
        <v>0</v>
      </c>
      <c r="AH12" s="54">
        <f>約定状況_FX_貼付用!AH12/10000</f>
        <v>0</v>
      </c>
      <c r="AI12" s="55">
        <f>約定状況_FX_貼付用!AI12/10000</f>
        <v>0</v>
      </c>
      <c r="AJ12" s="53">
        <f>約定状況_FX_貼付用!AJ12/10000</f>
        <v>0</v>
      </c>
      <c r="AK12" s="54">
        <f>約定状況_FX_貼付用!AK12/10000</f>
        <v>0</v>
      </c>
      <c r="AL12" s="55">
        <f>約定状況_FX_貼付用!AL12/10000</f>
        <v>0</v>
      </c>
      <c r="AM12" s="53">
        <f>約定状況_FX_貼付用!AM12/10000</f>
        <v>0</v>
      </c>
      <c r="AN12" s="54">
        <f>約定状況_FX_貼付用!AN12/10000</f>
        <v>0</v>
      </c>
      <c r="AO12" s="55">
        <f>約定状況_FX_貼付用!AO12/10000</f>
        <v>0</v>
      </c>
      <c r="AP12" s="53">
        <f>約定状況_FX_貼付用!AP12/10000</f>
        <v>0</v>
      </c>
      <c r="AQ12" s="54">
        <f>約定状況_FX_貼付用!AQ12/10000</f>
        <v>0</v>
      </c>
      <c r="AR12" s="55">
        <f>約定状況_FX_貼付用!AR12/10000</f>
        <v>0</v>
      </c>
      <c r="AS12" s="53">
        <f>約定状況_FX_貼付用!AS12/10000</f>
        <v>0</v>
      </c>
      <c r="AT12" s="54">
        <f>約定状況_FX_貼付用!AT12/10000</f>
        <v>0</v>
      </c>
      <c r="AU12" s="55">
        <f>約定状況_FX_貼付用!AU12/10000</f>
        <v>0</v>
      </c>
      <c r="AV12" s="53">
        <f>約定状況_FX_貼付用!AV12/10000</f>
        <v>0</v>
      </c>
      <c r="AW12" s="54">
        <f>約定状況_FX_貼付用!AW12/10000</f>
        <v>0</v>
      </c>
      <c r="AX12" s="55">
        <f>約定状況_FX_貼付用!AX12/10000</f>
        <v>0</v>
      </c>
      <c r="AY12" s="53">
        <f>約定状況_FX_貼付用!AY12/10000</f>
        <v>0</v>
      </c>
      <c r="AZ12" s="54">
        <f>約定状況_FX_貼付用!AZ12/10000</f>
        <v>0</v>
      </c>
      <c r="BA12" s="55">
        <f>約定状況_FX_貼付用!BA12/10000</f>
        <v>0</v>
      </c>
      <c r="BB12" s="53">
        <f>約定状況_FX_貼付用!BB12/10000</f>
        <v>0</v>
      </c>
      <c r="BC12" s="54">
        <f>約定状況_FX_貼付用!BC12/10000</f>
        <v>0</v>
      </c>
      <c r="BD12" s="55">
        <f>約定状況_FX_貼付用!BD12/10000</f>
        <v>0</v>
      </c>
      <c r="BE12" s="53">
        <f>約定状況_FX_貼付用!BE12/10000</f>
        <v>0</v>
      </c>
      <c r="BF12" s="54">
        <f>約定状況_FX_貼付用!BF12/10000</f>
        <v>0</v>
      </c>
      <c r="BG12" s="55">
        <f>約定状況_FX_貼付用!BG12/10000</f>
        <v>0</v>
      </c>
      <c r="BH12" s="53">
        <f>約定状況_FX_貼付用!BH12/10000</f>
        <v>0</v>
      </c>
      <c r="BI12" s="54">
        <f>約定状況_FX_貼付用!BI12/10000</f>
        <v>0</v>
      </c>
      <c r="BJ12" s="55">
        <f>約定状況_FX_貼付用!BJ12/10000</f>
        <v>0</v>
      </c>
      <c r="BK12" s="53">
        <f>約定状況_FX_貼付用!BK12/10000</f>
        <v>0</v>
      </c>
    </row>
    <row r="13" spans="1:63" ht="15" customHeight="1">
      <c r="A13" s="52">
        <v>8</v>
      </c>
      <c r="B13" s="110" t="n">
        <f>'実績表 (Business results)'!B13</f>
        <v>43416.0</v>
      </c>
      <c r="C13" s="53">
        <f>約定状況_FX_貼付用!C13/10000</f>
        <v>0</v>
      </c>
      <c r="D13" s="54">
        <f>約定状況_FX_貼付用!D13/10000</f>
        <v>0</v>
      </c>
      <c r="E13" s="55">
        <f>約定状況_FX_貼付用!E13/10000</f>
        <v>0</v>
      </c>
      <c r="F13" s="53">
        <f>約定状況_FX_貼付用!F13/10000</f>
        <v>0</v>
      </c>
      <c r="G13" s="54">
        <f>約定状況_FX_貼付用!G13/10000</f>
        <v>0</v>
      </c>
      <c r="H13" s="56">
        <f>約定状況_FX_貼付用!H13/10000</f>
        <v>0</v>
      </c>
      <c r="I13" s="62">
        <f>約定状況_FX_貼付用!I13/10000</f>
        <v>0</v>
      </c>
      <c r="J13" s="54">
        <f>約定状況_FX_貼付用!J13/10000</f>
        <v>0</v>
      </c>
      <c r="K13" s="55">
        <f>約定状況_FX_貼付用!K13/10000</f>
        <v>0</v>
      </c>
      <c r="L13" s="63">
        <f>約定状況_FX_貼付用!L13/10000</f>
        <v>0</v>
      </c>
      <c r="M13" s="54">
        <f>約定状況_FX_貼付用!M13/10000</f>
        <v>0</v>
      </c>
      <c r="N13" s="56">
        <f>約定状況_FX_貼付用!N13/10000</f>
        <v>0</v>
      </c>
      <c r="O13" s="53">
        <f>約定状況_FX_貼付用!O13/10000</f>
        <v>0</v>
      </c>
      <c r="P13" s="54">
        <f>約定状況_FX_貼付用!P13/10000</f>
        <v>0</v>
      </c>
      <c r="Q13" s="66">
        <f>約定状況_FX_貼付用!Q13/10000</f>
        <v>0</v>
      </c>
      <c r="R13" s="53">
        <f>約定状況_FX_貼付用!R13/10000</f>
        <v>0</v>
      </c>
      <c r="S13" s="54">
        <f>約定状況_FX_貼付用!S13/10000</f>
        <v>0</v>
      </c>
      <c r="T13" s="66">
        <f>約定状況_FX_貼付用!T13/10000</f>
        <v>0</v>
      </c>
      <c r="U13" s="62">
        <f>約定状況_FX_貼付用!U13/10000</f>
        <v>0</v>
      </c>
      <c r="V13" s="54">
        <f>約定状況_FX_貼付用!V13/10000</f>
        <v>0</v>
      </c>
      <c r="W13" s="55">
        <f>約定状況_FX_貼付用!W13/10000</f>
        <v>0</v>
      </c>
      <c r="X13" s="53">
        <f>約定状況_FX_貼付用!X13/10000</f>
        <v>0</v>
      </c>
      <c r="Y13" s="54">
        <f>約定状況_FX_貼付用!Y13/10000</f>
        <v>0</v>
      </c>
      <c r="Z13" s="66">
        <f>約定状況_FX_貼付用!Z13/10000</f>
        <v>0</v>
      </c>
      <c r="AA13" s="53">
        <f>約定状況_FX_貼付用!AA13/10000</f>
        <v>0</v>
      </c>
      <c r="AB13" s="54">
        <f>約定状況_FX_貼付用!AB13/10000</f>
        <v>0</v>
      </c>
      <c r="AC13" s="66">
        <f>約定状況_FX_貼付用!AC13/10000</f>
        <v>0</v>
      </c>
      <c r="AD13" s="53">
        <f>約定状況_FX_貼付用!AD13/10000</f>
        <v>0</v>
      </c>
      <c r="AE13" s="54">
        <f>約定状況_FX_貼付用!AE13/10000</f>
        <v>0</v>
      </c>
      <c r="AF13" s="66">
        <f>約定状況_FX_貼付用!AF13/10000</f>
        <v>0</v>
      </c>
      <c r="AG13" s="53">
        <f>約定状況_FX_貼付用!AG13/10000</f>
        <v>0</v>
      </c>
      <c r="AH13" s="54">
        <f>約定状況_FX_貼付用!AH13/10000</f>
        <v>0</v>
      </c>
      <c r="AI13" s="66">
        <f>約定状況_FX_貼付用!AI13/10000</f>
        <v>0</v>
      </c>
      <c r="AJ13" s="53">
        <f>約定状況_FX_貼付用!AJ13/10000</f>
        <v>0</v>
      </c>
      <c r="AK13" s="54">
        <f>約定状況_FX_貼付用!AK13/10000</f>
        <v>0</v>
      </c>
      <c r="AL13" s="66">
        <f>約定状況_FX_貼付用!AL13/10000</f>
        <v>0</v>
      </c>
      <c r="AM13" s="62">
        <f>約定状況_FX_貼付用!AM13/10000</f>
        <v>0</v>
      </c>
      <c r="AN13" s="54">
        <f>約定状況_FX_貼付用!AN13/10000</f>
        <v>0</v>
      </c>
      <c r="AO13" s="55">
        <f>約定状況_FX_貼付用!AO13/10000</f>
        <v>0</v>
      </c>
      <c r="AP13" s="53">
        <f>約定状況_FX_貼付用!AP13/10000</f>
        <v>0</v>
      </c>
      <c r="AQ13" s="54">
        <f>約定状況_FX_貼付用!AQ13/10000</f>
        <v>0</v>
      </c>
      <c r="AR13" s="66">
        <f>約定状況_FX_貼付用!AR13/10000</f>
        <v>0</v>
      </c>
      <c r="AS13" s="53">
        <f>約定状況_FX_貼付用!AS13/10000</f>
        <v>0</v>
      </c>
      <c r="AT13" s="54">
        <f>約定状況_FX_貼付用!AT13/10000</f>
        <v>0</v>
      </c>
      <c r="AU13" s="66">
        <f>約定状況_FX_貼付用!AU13/10000</f>
        <v>0</v>
      </c>
      <c r="AV13" s="53">
        <f>約定状況_FX_貼付用!AV13/10000</f>
        <v>0</v>
      </c>
      <c r="AW13" s="54">
        <f>約定状況_FX_貼付用!AW13/10000</f>
        <v>0</v>
      </c>
      <c r="AX13" s="66">
        <f>約定状況_FX_貼付用!AX13/10000</f>
        <v>0</v>
      </c>
      <c r="AY13" s="53">
        <f>約定状況_FX_貼付用!AY13/10000</f>
        <v>0</v>
      </c>
      <c r="AZ13" s="54">
        <f>約定状況_FX_貼付用!AZ13/10000</f>
        <v>0</v>
      </c>
      <c r="BA13" s="66">
        <f>約定状況_FX_貼付用!BA13/10000</f>
        <v>0</v>
      </c>
      <c r="BB13" s="53">
        <f>約定状況_FX_貼付用!BB13/10000</f>
        <v>0</v>
      </c>
      <c r="BC13" s="54">
        <f>約定状況_FX_貼付用!BC13/10000</f>
        <v>0</v>
      </c>
      <c r="BD13" s="66">
        <f>約定状況_FX_貼付用!BD13/10000</f>
        <v>0</v>
      </c>
      <c r="BE13" s="53">
        <f>約定状況_FX_貼付用!BE13/10000</f>
        <v>0</v>
      </c>
      <c r="BF13" s="54">
        <f>約定状況_FX_貼付用!BF13/10000</f>
        <v>0</v>
      </c>
      <c r="BG13" s="66">
        <f>約定状況_FX_貼付用!BG13/10000</f>
        <v>0</v>
      </c>
      <c r="BH13" s="53">
        <f>約定状況_FX_貼付用!BH13/10000</f>
        <v>0</v>
      </c>
      <c r="BI13" s="54">
        <f>約定状況_FX_貼付用!BI13/10000</f>
        <v>0</v>
      </c>
      <c r="BJ13" s="66">
        <f>約定状況_FX_貼付用!BJ13/10000</f>
        <v>0</v>
      </c>
      <c r="BK13" s="68">
        <f>約定状況_FX_貼付用!BK13/10000</f>
        <v>0</v>
      </c>
    </row>
    <row r="14" spans="1:63" ht="15" customHeight="1">
      <c r="A14" s="52">
        <v>9</v>
      </c>
      <c r="B14" s="110" t="n">
        <f>'実績表 (Business results)'!B14</f>
        <v>43417.0</v>
      </c>
      <c r="C14" s="53">
        <f>約定状況_FX_貼付用!C14/10000</f>
        <v>0</v>
      </c>
      <c r="D14" s="54">
        <f>約定状況_FX_貼付用!D14/10000</f>
        <v>0</v>
      </c>
      <c r="E14" s="55">
        <f>約定状況_FX_貼付用!E14/10000</f>
        <v>0</v>
      </c>
      <c r="F14" s="53">
        <f>約定状況_FX_貼付用!F14/10000</f>
        <v>0</v>
      </c>
      <c r="G14" s="54">
        <f>約定状況_FX_貼付用!G14/10000</f>
        <v>0</v>
      </c>
      <c r="H14" s="56">
        <f>約定状況_FX_貼付用!H14/10000</f>
        <v>0</v>
      </c>
      <c r="I14" s="62">
        <f>約定状況_FX_貼付用!I14/10000</f>
        <v>0</v>
      </c>
      <c r="J14" s="54">
        <f>約定状況_FX_貼付用!J14/10000</f>
        <v>0</v>
      </c>
      <c r="K14" s="55">
        <f>約定状況_FX_貼付用!K14/10000</f>
        <v>0</v>
      </c>
      <c r="L14" s="63">
        <f>約定状況_FX_貼付用!L14/10000</f>
        <v>0</v>
      </c>
      <c r="M14" s="54">
        <f>約定状況_FX_貼付用!M14/10000</f>
        <v>0</v>
      </c>
      <c r="N14" s="56">
        <f>約定状況_FX_貼付用!N14/10000</f>
        <v>0</v>
      </c>
      <c r="O14" s="53">
        <f>約定状況_FX_貼付用!O14/10000</f>
        <v>0</v>
      </c>
      <c r="P14" s="54">
        <f>約定状況_FX_貼付用!P14/10000</f>
        <v>0</v>
      </c>
      <c r="Q14" s="66">
        <f>約定状況_FX_貼付用!Q14/10000</f>
        <v>0</v>
      </c>
      <c r="R14" s="53">
        <f>約定状況_FX_貼付用!R14/10000</f>
        <v>0</v>
      </c>
      <c r="S14" s="54">
        <f>約定状況_FX_貼付用!S14/10000</f>
        <v>0</v>
      </c>
      <c r="T14" s="66">
        <f>約定状況_FX_貼付用!T14/10000</f>
        <v>0</v>
      </c>
      <c r="U14" s="62">
        <f>約定状況_FX_貼付用!U14/10000</f>
        <v>0</v>
      </c>
      <c r="V14" s="54">
        <f>約定状況_FX_貼付用!V14/10000</f>
        <v>0</v>
      </c>
      <c r="W14" s="55">
        <f>約定状況_FX_貼付用!W14/10000</f>
        <v>0</v>
      </c>
      <c r="X14" s="53">
        <f>約定状況_FX_貼付用!X14/10000</f>
        <v>0</v>
      </c>
      <c r="Y14" s="54">
        <f>約定状況_FX_貼付用!Y14/10000</f>
        <v>0</v>
      </c>
      <c r="Z14" s="66">
        <f>約定状況_FX_貼付用!Z14/10000</f>
        <v>0</v>
      </c>
      <c r="AA14" s="53">
        <f>約定状況_FX_貼付用!AA14/10000</f>
        <v>0</v>
      </c>
      <c r="AB14" s="54">
        <f>約定状況_FX_貼付用!AB14/10000</f>
        <v>0</v>
      </c>
      <c r="AC14" s="66">
        <f>約定状況_FX_貼付用!AC14/10000</f>
        <v>0</v>
      </c>
      <c r="AD14" s="53">
        <f>約定状況_FX_貼付用!AD14/10000</f>
        <v>0</v>
      </c>
      <c r="AE14" s="54">
        <f>約定状況_FX_貼付用!AE14/10000</f>
        <v>0</v>
      </c>
      <c r="AF14" s="66">
        <f>約定状況_FX_貼付用!AF14/10000</f>
        <v>0</v>
      </c>
      <c r="AG14" s="53">
        <f>約定状況_FX_貼付用!AG14/10000</f>
        <v>0</v>
      </c>
      <c r="AH14" s="54">
        <f>約定状況_FX_貼付用!AH14/10000</f>
        <v>0</v>
      </c>
      <c r="AI14" s="66">
        <f>約定状況_FX_貼付用!AI14/10000</f>
        <v>0</v>
      </c>
      <c r="AJ14" s="53">
        <f>約定状況_FX_貼付用!AJ14/10000</f>
        <v>0</v>
      </c>
      <c r="AK14" s="54">
        <f>約定状況_FX_貼付用!AK14/10000</f>
        <v>0</v>
      </c>
      <c r="AL14" s="66">
        <f>約定状況_FX_貼付用!AL14/10000</f>
        <v>0</v>
      </c>
      <c r="AM14" s="62">
        <f>約定状況_FX_貼付用!AM14/10000</f>
        <v>0</v>
      </c>
      <c r="AN14" s="54">
        <f>約定状況_FX_貼付用!AN14/10000</f>
        <v>0</v>
      </c>
      <c r="AO14" s="55">
        <f>約定状況_FX_貼付用!AO14/10000</f>
        <v>0</v>
      </c>
      <c r="AP14" s="53">
        <f>約定状況_FX_貼付用!AP14/10000</f>
        <v>0</v>
      </c>
      <c r="AQ14" s="54">
        <f>約定状況_FX_貼付用!AQ14/10000</f>
        <v>0</v>
      </c>
      <c r="AR14" s="66">
        <f>約定状況_FX_貼付用!AR14/10000</f>
        <v>0</v>
      </c>
      <c r="AS14" s="53">
        <f>約定状況_FX_貼付用!AS14/10000</f>
        <v>0</v>
      </c>
      <c r="AT14" s="54">
        <f>約定状況_FX_貼付用!AT14/10000</f>
        <v>0</v>
      </c>
      <c r="AU14" s="66">
        <f>約定状況_FX_貼付用!AU14/10000</f>
        <v>0</v>
      </c>
      <c r="AV14" s="53">
        <f>約定状況_FX_貼付用!AV14/10000</f>
        <v>0</v>
      </c>
      <c r="AW14" s="54">
        <f>約定状況_FX_貼付用!AW14/10000</f>
        <v>0</v>
      </c>
      <c r="AX14" s="66">
        <f>約定状況_FX_貼付用!AX14/10000</f>
        <v>0</v>
      </c>
      <c r="AY14" s="53">
        <f>約定状況_FX_貼付用!AY14/10000</f>
        <v>0</v>
      </c>
      <c r="AZ14" s="54">
        <f>約定状況_FX_貼付用!AZ14/10000</f>
        <v>0</v>
      </c>
      <c r="BA14" s="66">
        <f>約定状況_FX_貼付用!BA14/10000</f>
        <v>0</v>
      </c>
      <c r="BB14" s="53">
        <f>約定状況_FX_貼付用!BB14/10000</f>
        <v>0</v>
      </c>
      <c r="BC14" s="54">
        <f>約定状況_FX_貼付用!BC14/10000</f>
        <v>0</v>
      </c>
      <c r="BD14" s="66">
        <f>約定状況_FX_貼付用!BD14/10000</f>
        <v>0</v>
      </c>
      <c r="BE14" s="53">
        <f>約定状況_FX_貼付用!BE14/10000</f>
        <v>0</v>
      </c>
      <c r="BF14" s="54">
        <f>約定状況_FX_貼付用!BF14/10000</f>
        <v>0</v>
      </c>
      <c r="BG14" s="66">
        <f>約定状況_FX_貼付用!BG14/10000</f>
        <v>0</v>
      </c>
      <c r="BH14" s="53">
        <f>約定状況_FX_貼付用!BH14/10000</f>
        <v>0</v>
      </c>
      <c r="BI14" s="54">
        <f>約定状況_FX_貼付用!BI14/10000</f>
        <v>0</v>
      </c>
      <c r="BJ14" s="66">
        <f>約定状況_FX_貼付用!BJ14/10000</f>
        <v>0</v>
      </c>
      <c r="BK14" s="68">
        <f>約定状況_FX_貼付用!BK14/10000</f>
        <v>0</v>
      </c>
    </row>
    <row r="15" spans="1:63" ht="15" customHeight="1">
      <c r="A15" s="52">
        <v>10</v>
      </c>
      <c r="B15" s="110" t="n">
        <f>'実績表 (Business results)'!B15</f>
        <v>43418.0</v>
      </c>
      <c r="C15" s="53">
        <f>約定状況_FX_貼付用!C15/10000</f>
        <v>0</v>
      </c>
      <c r="D15" s="54">
        <f>約定状況_FX_貼付用!D15/10000</f>
        <v>0</v>
      </c>
      <c r="E15" s="55">
        <f>約定状況_FX_貼付用!E15/10000</f>
        <v>0</v>
      </c>
      <c r="F15" s="53">
        <f>約定状況_FX_貼付用!F15/10000</f>
        <v>0</v>
      </c>
      <c r="G15" s="54">
        <f>約定状況_FX_貼付用!G15/10000</f>
        <v>0</v>
      </c>
      <c r="H15" s="56">
        <f>約定状況_FX_貼付用!H15/10000</f>
        <v>0</v>
      </c>
      <c r="I15" s="62">
        <f>約定状況_FX_貼付用!I15/10000</f>
        <v>0</v>
      </c>
      <c r="J15" s="54">
        <f>約定状況_FX_貼付用!J15/10000</f>
        <v>0</v>
      </c>
      <c r="K15" s="55">
        <f>約定状況_FX_貼付用!K15/10000</f>
        <v>0</v>
      </c>
      <c r="L15" s="63">
        <f>約定状況_FX_貼付用!L15/10000</f>
        <v>0</v>
      </c>
      <c r="M15" s="54">
        <f>約定状況_FX_貼付用!M15/10000</f>
        <v>0</v>
      </c>
      <c r="N15" s="56">
        <f>約定状況_FX_貼付用!N15/10000</f>
        <v>0</v>
      </c>
      <c r="O15" s="53">
        <f>約定状況_FX_貼付用!O15/10000</f>
        <v>0</v>
      </c>
      <c r="P15" s="54">
        <f>約定状況_FX_貼付用!P15/10000</f>
        <v>0</v>
      </c>
      <c r="Q15" s="66">
        <f>約定状況_FX_貼付用!Q15/10000</f>
        <v>0</v>
      </c>
      <c r="R15" s="53">
        <f>約定状況_FX_貼付用!R15/10000</f>
        <v>0</v>
      </c>
      <c r="S15" s="54">
        <f>約定状況_FX_貼付用!S15/10000</f>
        <v>0</v>
      </c>
      <c r="T15" s="66">
        <f>約定状況_FX_貼付用!T15/10000</f>
        <v>0</v>
      </c>
      <c r="U15" s="62">
        <f>約定状況_FX_貼付用!U15/10000</f>
        <v>0</v>
      </c>
      <c r="V15" s="54">
        <f>約定状況_FX_貼付用!V15/10000</f>
        <v>0</v>
      </c>
      <c r="W15" s="55">
        <f>約定状況_FX_貼付用!W15/10000</f>
        <v>0</v>
      </c>
      <c r="X15" s="53">
        <f>約定状況_FX_貼付用!X15/10000</f>
        <v>0</v>
      </c>
      <c r="Y15" s="54">
        <f>約定状況_FX_貼付用!Y15/10000</f>
        <v>0</v>
      </c>
      <c r="Z15" s="66">
        <f>約定状況_FX_貼付用!Z15/10000</f>
        <v>0</v>
      </c>
      <c r="AA15" s="53">
        <f>約定状況_FX_貼付用!AA15/10000</f>
        <v>0</v>
      </c>
      <c r="AB15" s="54">
        <f>約定状況_FX_貼付用!AB15/10000</f>
        <v>0</v>
      </c>
      <c r="AC15" s="66">
        <f>約定状況_FX_貼付用!AC15/10000</f>
        <v>0</v>
      </c>
      <c r="AD15" s="53">
        <f>約定状況_FX_貼付用!AD15/10000</f>
        <v>0</v>
      </c>
      <c r="AE15" s="54">
        <f>約定状況_FX_貼付用!AE15/10000</f>
        <v>0</v>
      </c>
      <c r="AF15" s="66">
        <f>約定状況_FX_貼付用!AF15/10000</f>
        <v>0</v>
      </c>
      <c r="AG15" s="53">
        <f>約定状況_FX_貼付用!AG15/10000</f>
        <v>0</v>
      </c>
      <c r="AH15" s="54">
        <f>約定状況_FX_貼付用!AH15/10000</f>
        <v>0</v>
      </c>
      <c r="AI15" s="66">
        <f>約定状況_FX_貼付用!AI15/10000</f>
        <v>0</v>
      </c>
      <c r="AJ15" s="53">
        <f>約定状況_FX_貼付用!AJ15/10000</f>
        <v>0</v>
      </c>
      <c r="AK15" s="54">
        <f>約定状況_FX_貼付用!AK15/10000</f>
        <v>0</v>
      </c>
      <c r="AL15" s="66">
        <f>約定状況_FX_貼付用!AL15/10000</f>
        <v>0</v>
      </c>
      <c r="AM15" s="62">
        <f>約定状況_FX_貼付用!AM15/10000</f>
        <v>0</v>
      </c>
      <c r="AN15" s="54">
        <f>約定状況_FX_貼付用!AN15/10000</f>
        <v>0</v>
      </c>
      <c r="AO15" s="55">
        <f>約定状況_FX_貼付用!AO15/10000</f>
        <v>0</v>
      </c>
      <c r="AP15" s="53">
        <f>約定状況_FX_貼付用!AP15/10000</f>
        <v>0</v>
      </c>
      <c r="AQ15" s="54">
        <f>約定状況_FX_貼付用!AQ15/10000</f>
        <v>0</v>
      </c>
      <c r="AR15" s="66">
        <f>約定状況_FX_貼付用!AR15/10000</f>
        <v>0</v>
      </c>
      <c r="AS15" s="53">
        <f>約定状況_FX_貼付用!AS15/10000</f>
        <v>0</v>
      </c>
      <c r="AT15" s="54">
        <f>約定状況_FX_貼付用!AT15/10000</f>
        <v>0</v>
      </c>
      <c r="AU15" s="66">
        <f>約定状況_FX_貼付用!AU15/10000</f>
        <v>0</v>
      </c>
      <c r="AV15" s="53">
        <f>約定状況_FX_貼付用!AV15/10000</f>
        <v>0</v>
      </c>
      <c r="AW15" s="54">
        <f>約定状況_FX_貼付用!AW15/10000</f>
        <v>0</v>
      </c>
      <c r="AX15" s="66">
        <f>約定状況_FX_貼付用!AX15/10000</f>
        <v>0</v>
      </c>
      <c r="AY15" s="53">
        <f>約定状況_FX_貼付用!AY15/10000</f>
        <v>0</v>
      </c>
      <c r="AZ15" s="54">
        <f>約定状況_FX_貼付用!AZ15/10000</f>
        <v>0</v>
      </c>
      <c r="BA15" s="66">
        <f>約定状況_FX_貼付用!BA15/10000</f>
        <v>0</v>
      </c>
      <c r="BB15" s="53">
        <f>約定状況_FX_貼付用!BB15/10000</f>
        <v>0</v>
      </c>
      <c r="BC15" s="54">
        <f>約定状況_FX_貼付用!BC15/10000</f>
        <v>0</v>
      </c>
      <c r="BD15" s="66">
        <f>約定状況_FX_貼付用!BD15/10000</f>
        <v>0</v>
      </c>
      <c r="BE15" s="53">
        <f>約定状況_FX_貼付用!BE15/10000</f>
        <v>0</v>
      </c>
      <c r="BF15" s="54">
        <f>約定状況_FX_貼付用!BF15/10000</f>
        <v>0</v>
      </c>
      <c r="BG15" s="66">
        <f>約定状況_FX_貼付用!BG15/10000</f>
        <v>0</v>
      </c>
      <c r="BH15" s="53">
        <f>約定状況_FX_貼付用!BH15/10000</f>
        <v>0</v>
      </c>
      <c r="BI15" s="54">
        <f>約定状況_FX_貼付用!BI15/10000</f>
        <v>0</v>
      </c>
      <c r="BJ15" s="66">
        <f>約定状況_FX_貼付用!BJ15/10000</f>
        <v>0</v>
      </c>
      <c r="BK15" s="68">
        <f>約定状況_FX_貼付用!BK15/10000</f>
        <v>0</v>
      </c>
    </row>
    <row r="16" spans="1:63" ht="15" customHeight="1">
      <c r="A16" s="52">
        <v>11</v>
      </c>
      <c r="B16" s="110" t="n">
        <f>'実績表 (Business results)'!B16</f>
        <v>43419.0</v>
      </c>
      <c r="C16" s="53">
        <f>約定状況_FX_貼付用!C16/10000</f>
        <v>0</v>
      </c>
      <c r="D16" s="54">
        <f>約定状況_FX_貼付用!D16/10000</f>
        <v>0</v>
      </c>
      <c r="E16" s="55">
        <f>約定状況_FX_貼付用!E16/10000</f>
        <v>0</v>
      </c>
      <c r="F16" s="53">
        <f>約定状況_FX_貼付用!F16/10000</f>
        <v>0</v>
      </c>
      <c r="G16" s="54">
        <f>約定状況_FX_貼付用!G16/10000</f>
        <v>0</v>
      </c>
      <c r="H16" s="56">
        <f>約定状況_FX_貼付用!H16/10000</f>
        <v>0</v>
      </c>
      <c r="I16" s="62">
        <f>約定状況_FX_貼付用!I16/10000</f>
        <v>0</v>
      </c>
      <c r="J16" s="54">
        <f>約定状況_FX_貼付用!J16/10000</f>
        <v>0</v>
      </c>
      <c r="K16" s="55">
        <f>約定状況_FX_貼付用!K16/10000</f>
        <v>0</v>
      </c>
      <c r="L16" s="63">
        <f>約定状況_FX_貼付用!L16/10000</f>
        <v>0</v>
      </c>
      <c r="M16" s="54">
        <f>約定状況_FX_貼付用!M16/10000</f>
        <v>0</v>
      </c>
      <c r="N16" s="56">
        <f>約定状況_FX_貼付用!N16/10000</f>
        <v>0</v>
      </c>
      <c r="O16" s="53">
        <f>約定状況_FX_貼付用!O16/10000</f>
        <v>0</v>
      </c>
      <c r="P16" s="54">
        <f>約定状況_FX_貼付用!P16/10000</f>
        <v>0</v>
      </c>
      <c r="Q16" s="66">
        <f>約定状況_FX_貼付用!Q16/10000</f>
        <v>0</v>
      </c>
      <c r="R16" s="53">
        <f>約定状況_FX_貼付用!R16/10000</f>
        <v>0</v>
      </c>
      <c r="S16" s="54">
        <f>約定状況_FX_貼付用!S16/10000</f>
        <v>0</v>
      </c>
      <c r="T16" s="66">
        <f>約定状況_FX_貼付用!T16/10000</f>
        <v>0</v>
      </c>
      <c r="U16" s="62">
        <f>約定状況_FX_貼付用!U16/10000</f>
        <v>0</v>
      </c>
      <c r="V16" s="54">
        <f>約定状況_FX_貼付用!V16/10000</f>
        <v>0</v>
      </c>
      <c r="W16" s="55">
        <f>約定状況_FX_貼付用!W16/10000</f>
        <v>0</v>
      </c>
      <c r="X16" s="53">
        <f>約定状況_FX_貼付用!X16/10000</f>
        <v>0</v>
      </c>
      <c r="Y16" s="54">
        <f>約定状況_FX_貼付用!Y16/10000</f>
        <v>0</v>
      </c>
      <c r="Z16" s="66">
        <f>約定状況_FX_貼付用!Z16/10000</f>
        <v>0</v>
      </c>
      <c r="AA16" s="53">
        <f>約定状況_FX_貼付用!AA16/10000</f>
        <v>0</v>
      </c>
      <c r="AB16" s="54">
        <f>約定状況_FX_貼付用!AB16/10000</f>
        <v>0</v>
      </c>
      <c r="AC16" s="66">
        <f>約定状況_FX_貼付用!AC16/10000</f>
        <v>0</v>
      </c>
      <c r="AD16" s="53">
        <f>約定状況_FX_貼付用!AD16/10000</f>
        <v>0</v>
      </c>
      <c r="AE16" s="54">
        <f>約定状況_FX_貼付用!AE16/10000</f>
        <v>0</v>
      </c>
      <c r="AF16" s="66">
        <f>約定状況_FX_貼付用!AF16/10000</f>
        <v>0</v>
      </c>
      <c r="AG16" s="53">
        <f>約定状況_FX_貼付用!AG16/10000</f>
        <v>0</v>
      </c>
      <c r="AH16" s="54">
        <f>約定状況_FX_貼付用!AH16/10000</f>
        <v>0</v>
      </c>
      <c r="AI16" s="66">
        <f>約定状況_FX_貼付用!AI16/10000</f>
        <v>0</v>
      </c>
      <c r="AJ16" s="53">
        <f>約定状況_FX_貼付用!AJ16/10000</f>
        <v>0</v>
      </c>
      <c r="AK16" s="54">
        <f>約定状況_FX_貼付用!AK16/10000</f>
        <v>0</v>
      </c>
      <c r="AL16" s="66">
        <f>約定状況_FX_貼付用!AL16/10000</f>
        <v>0</v>
      </c>
      <c r="AM16" s="62">
        <f>約定状況_FX_貼付用!AM16/10000</f>
        <v>0</v>
      </c>
      <c r="AN16" s="54">
        <f>約定状況_FX_貼付用!AN16/10000</f>
        <v>0</v>
      </c>
      <c r="AO16" s="55">
        <f>約定状況_FX_貼付用!AO16/10000</f>
        <v>0</v>
      </c>
      <c r="AP16" s="53">
        <f>約定状況_FX_貼付用!AP16/10000</f>
        <v>0</v>
      </c>
      <c r="AQ16" s="54">
        <f>約定状況_FX_貼付用!AQ16/10000</f>
        <v>0</v>
      </c>
      <c r="AR16" s="66">
        <f>約定状況_FX_貼付用!AR16/10000</f>
        <v>0</v>
      </c>
      <c r="AS16" s="53">
        <f>約定状況_FX_貼付用!AS16/10000</f>
        <v>0</v>
      </c>
      <c r="AT16" s="54">
        <f>約定状況_FX_貼付用!AT16/10000</f>
        <v>0</v>
      </c>
      <c r="AU16" s="66">
        <f>約定状況_FX_貼付用!AU16/10000</f>
        <v>0</v>
      </c>
      <c r="AV16" s="53">
        <f>約定状況_FX_貼付用!AV16/10000</f>
        <v>0</v>
      </c>
      <c r="AW16" s="54">
        <f>約定状況_FX_貼付用!AW16/10000</f>
        <v>0</v>
      </c>
      <c r="AX16" s="66">
        <f>約定状況_FX_貼付用!AX16/10000</f>
        <v>0</v>
      </c>
      <c r="AY16" s="53">
        <f>約定状況_FX_貼付用!AY16/10000</f>
        <v>0</v>
      </c>
      <c r="AZ16" s="54">
        <f>約定状況_FX_貼付用!AZ16/10000</f>
        <v>0</v>
      </c>
      <c r="BA16" s="66">
        <f>約定状況_FX_貼付用!BA16/10000</f>
        <v>0</v>
      </c>
      <c r="BB16" s="53">
        <f>約定状況_FX_貼付用!BB16/10000</f>
        <v>0</v>
      </c>
      <c r="BC16" s="54">
        <f>約定状況_FX_貼付用!BC16/10000</f>
        <v>0</v>
      </c>
      <c r="BD16" s="66">
        <f>約定状況_FX_貼付用!BD16/10000</f>
        <v>0</v>
      </c>
      <c r="BE16" s="53">
        <f>約定状況_FX_貼付用!BE16/10000</f>
        <v>0</v>
      </c>
      <c r="BF16" s="54">
        <f>約定状況_FX_貼付用!BF16/10000</f>
        <v>0</v>
      </c>
      <c r="BG16" s="66">
        <f>約定状況_FX_貼付用!BG16/10000</f>
        <v>0</v>
      </c>
      <c r="BH16" s="53">
        <f>約定状況_FX_貼付用!BH16/10000</f>
        <v>0</v>
      </c>
      <c r="BI16" s="54">
        <f>約定状況_FX_貼付用!BI16/10000</f>
        <v>0</v>
      </c>
      <c r="BJ16" s="66">
        <f>約定状況_FX_貼付用!BJ16/10000</f>
        <v>0</v>
      </c>
      <c r="BK16" s="68">
        <f>約定状況_FX_貼付用!BK16/10000</f>
        <v>0</v>
      </c>
    </row>
    <row r="17" spans="1:63" ht="15" customHeight="1">
      <c r="A17" s="52">
        <v>12</v>
      </c>
      <c r="B17" s="110" t="n">
        <f>'実績表 (Business results)'!B17</f>
        <v>43420.0</v>
      </c>
      <c r="C17" s="53">
        <f>約定状況_FX_貼付用!C17/10000</f>
        <v>0</v>
      </c>
      <c r="D17" s="54">
        <f>約定状況_FX_貼付用!D17/10000</f>
        <v>0</v>
      </c>
      <c r="E17" s="55">
        <f>約定状況_FX_貼付用!E17/10000</f>
        <v>0</v>
      </c>
      <c r="F17" s="53">
        <f>約定状況_FX_貼付用!F17/10000</f>
        <v>0</v>
      </c>
      <c r="G17" s="54">
        <f>約定状況_FX_貼付用!G17/10000</f>
        <v>0</v>
      </c>
      <c r="H17" s="56">
        <f>約定状況_FX_貼付用!H17/10000</f>
        <v>0</v>
      </c>
      <c r="I17" s="62">
        <f>約定状況_FX_貼付用!I17/10000</f>
        <v>0</v>
      </c>
      <c r="J17" s="54">
        <f>約定状況_FX_貼付用!J17/10000</f>
        <v>0</v>
      </c>
      <c r="K17" s="55">
        <f>約定状況_FX_貼付用!K17/10000</f>
        <v>0</v>
      </c>
      <c r="L17" s="63">
        <f>約定状況_FX_貼付用!L17/10000</f>
        <v>0</v>
      </c>
      <c r="M17" s="54">
        <f>約定状況_FX_貼付用!M17/10000</f>
        <v>0</v>
      </c>
      <c r="N17" s="56">
        <f>約定状況_FX_貼付用!N17/10000</f>
        <v>0</v>
      </c>
      <c r="O17" s="53">
        <f>約定状況_FX_貼付用!O17/10000</f>
        <v>0</v>
      </c>
      <c r="P17" s="54">
        <f>約定状況_FX_貼付用!P17/10000</f>
        <v>0</v>
      </c>
      <c r="Q17" s="66">
        <f>約定状況_FX_貼付用!Q17/10000</f>
        <v>0</v>
      </c>
      <c r="R17" s="53">
        <f>約定状況_FX_貼付用!R17/10000</f>
        <v>0</v>
      </c>
      <c r="S17" s="54">
        <f>約定状況_FX_貼付用!S17/10000</f>
        <v>0</v>
      </c>
      <c r="T17" s="66">
        <f>約定状況_FX_貼付用!T17/10000</f>
        <v>0</v>
      </c>
      <c r="U17" s="62">
        <f>約定状況_FX_貼付用!U17/10000</f>
        <v>0</v>
      </c>
      <c r="V17" s="54">
        <f>約定状況_FX_貼付用!V17/10000</f>
        <v>0</v>
      </c>
      <c r="W17" s="55">
        <f>約定状況_FX_貼付用!W17/10000</f>
        <v>0</v>
      </c>
      <c r="X17" s="53">
        <f>約定状況_FX_貼付用!X17/10000</f>
        <v>0</v>
      </c>
      <c r="Y17" s="54">
        <f>約定状況_FX_貼付用!Y17/10000</f>
        <v>0</v>
      </c>
      <c r="Z17" s="66">
        <f>約定状況_FX_貼付用!Z17/10000</f>
        <v>0</v>
      </c>
      <c r="AA17" s="53">
        <f>約定状況_FX_貼付用!AA17/10000</f>
        <v>0</v>
      </c>
      <c r="AB17" s="54">
        <f>約定状況_FX_貼付用!AB17/10000</f>
        <v>0</v>
      </c>
      <c r="AC17" s="66">
        <f>約定状況_FX_貼付用!AC17/10000</f>
        <v>0</v>
      </c>
      <c r="AD17" s="53">
        <f>約定状況_FX_貼付用!AD17/10000</f>
        <v>0</v>
      </c>
      <c r="AE17" s="54">
        <f>約定状況_FX_貼付用!AE17/10000</f>
        <v>0</v>
      </c>
      <c r="AF17" s="66">
        <f>約定状況_FX_貼付用!AF17/10000</f>
        <v>0</v>
      </c>
      <c r="AG17" s="53">
        <f>約定状況_FX_貼付用!AG17/10000</f>
        <v>0</v>
      </c>
      <c r="AH17" s="54">
        <f>約定状況_FX_貼付用!AH17/10000</f>
        <v>0</v>
      </c>
      <c r="AI17" s="66">
        <f>約定状況_FX_貼付用!AI17/10000</f>
        <v>0</v>
      </c>
      <c r="AJ17" s="53">
        <f>約定状況_FX_貼付用!AJ17/10000</f>
        <v>0</v>
      </c>
      <c r="AK17" s="54"/>
      <c r="AL17" s="66">
        <f>約定状況_FX_貼付用!AL17/10000</f>
        <v>0</v>
      </c>
      <c r="AM17" s="62">
        <f>約定状況_FX_貼付用!AM17/10000</f>
        <v>0</v>
      </c>
      <c r="AN17" s="54">
        <f>約定状況_FX_貼付用!AN17/10000</f>
        <v>0</v>
      </c>
      <c r="AO17" s="55">
        <f>約定状況_FX_貼付用!AO17/10000</f>
        <v>0</v>
      </c>
      <c r="AP17" s="53">
        <f>約定状況_FX_貼付用!AP17/10000</f>
        <v>0</v>
      </c>
      <c r="AQ17" s="54">
        <f>約定状況_FX_貼付用!AQ17/10000</f>
        <v>0</v>
      </c>
      <c r="AR17" s="66">
        <f>約定状況_FX_貼付用!AR17/10000</f>
        <v>0</v>
      </c>
      <c r="AS17" s="53">
        <f>約定状況_FX_貼付用!AS17/10000</f>
        <v>0</v>
      </c>
      <c r="AT17" s="54">
        <f>約定状況_FX_貼付用!AT17/10000</f>
        <v>0</v>
      </c>
      <c r="AU17" s="66">
        <f>約定状況_FX_貼付用!AU17/10000</f>
        <v>0</v>
      </c>
      <c r="AV17" s="53">
        <f>約定状況_FX_貼付用!AV17/10000</f>
        <v>0</v>
      </c>
      <c r="AW17" s="54">
        <f>約定状況_FX_貼付用!AW17/10000</f>
        <v>0</v>
      </c>
      <c r="AX17" s="66">
        <f>約定状況_FX_貼付用!AX17/10000</f>
        <v>0</v>
      </c>
      <c r="AY17" s="53">
        <f>約定状況_FX_貼付用!AY17/10000</f>
        <v>0</v>
      </c>
      <c r="AZ17" s="54">
        <f>約定状況_FX_貼付用!AZ17/10000</f>
        <v>0</v>
      </c>
      <c r="BA17" s="66">
        <f>約定状況_FX_貼付用!BA17/10000</f>
        <v>0</v>
      </c>
      <c r="BB17" s="53">
        <f>約定状況_FX_貼付用!BB17/10000</f>
        <v>0</v>
      </c>
      <c r="BC17" s="54">
        <f>約定状況_FX_貼付用!BC17/10000</f>
        <v>0</v>
      </c>
      <c r="BD17" s="66">
        <f>約定状況_FX_貼付用!BD17/10000</f>
        <v>0</v>
      </c>
      <c r="BE17" s="53">
        <f>約定状況_FX_貼付用!BE17/10000</f>
        <v>0</v>
      </c>
      <c r="BF17" s="54">
        <f>約定状況_FX_貼付用!BF17/10000</f>
        <v>0</v>
      </c>
      <c r="BG17" s="66">
        <f>約定状況_FX_貼付用!BG17/10000</f>
        <v>0</v>
      </c>
      <c r="BH17" s="53">
        <f>約定状況_FX_貼付用!BH17/10000</f>
        <v>0</v>
      </c>
      <c r="BI17" s="54">
        <f>約定状況_FX_貼付用!BI17/10000</f>
        <v>0</v>
      </c>
      <c r="BJ17" s="66">
        <f>約定状況_FX_貼付用!BJ17/10000</f>
        <v>0</v>
      </c>
      <c r="BK17" s="68">
        <f>約定状況_FX_貼付用!BK17/10000</f>
        <v>0</v>
      </c>
    </row>
    <row r="18" spans="1:63" ht="15" customHeight="1">
      <c r="A18" s="52">
        <v>13</v>
      </c>
      <c r="B18" s="110" t="n">
        <f>'実績表 (Business results)'!B18</f>
        <v>43423.0</v>
      </c>
      <c r="C18" s="53">
        <f>約定状況_FX_貼付用!C18/10000</f>
        <v>0</v>
      </c>
      <c r="D18" s="54">
        <f>約定状況_FX_貼付用!D18/10000</f>
        <v>0</v>
      </c>
      <c r="E18" s="55">
        <f>約定状況_FX_貼付用!E18/10000</f>
        <v>0</v>
      </c>
      <c r="F18" s="53">
        <f>約定状況_FX_貼付用!F18/10000</f>
        <v>0</v>
      </c>
      <c r="G18" s="54">
        <f>約定状況_FX_貼付用!G18/10000</f>
        <v>0</v>
      </c>
      <c r="H18" s="56">
        <f>約定状況_FX_貼付用!H18/10000</f>
        <v>0</v>
      </c>
      <c r="I18" s="62">
        <f>約定状況_FX_貼付用!I18/10000</f>
        <v>0</v>
      </c>
      <c r="J18" s="54">
        <f>約定状況_FX_貼付用!J18/10000</f>
        <v>0</v>
      </c>
      <c r="K18" s="55">
        <f>約定状況_FX_貼付用!K18/10000</f>
        <v>0</v>
      </c>
      <c r="L18" s="63">
        <f>約定状況_FX_貼付用!L18/10000</f>
        <v>0</v>
      </c>
      <c r="M18" s="54">
        <f>約定状況_FX_貼付用!M18/10000</f>
        <v>0</v>
      </c>
      <c r="N18" s="56">
        <f>約定状況_FX_貼付用!N18/10000</f>
        <v>0</v>
      </c>
      <c r="O18" s="53">
        <f>約定状況_FX_貼付用!O18/10000</f>
        <v>0</v>
      </c>
      <c r="P18" s="54">
        <f>約定状況_FX_貼付用!P18/10000</f>
        <v>0</v>
      </c>
      <c r="Q18" s="66">
        <f>約定状況_FX_貼付用!Q18/10000</f>
        <v>0</v>
      </c>
      <c r="R18" s="53">
        <f>約定状況_FX_貼付用!R18/10000</f>
        <v>0</v>
      </c>
      <c r="S18" s="54">
        <f>約定状況_FX_貼付用!S18/10000</f>
        <v>0</v>
      </c>
      <c r="T18" s="66">
        <f>約定状況_FX_貼付用!T18/10000</f>
        <v>0</v>
      </c>
      <c r="U18" s="62">
        <f>約定状況_FX_貼付用!U18/10000</f>
        <v>0</v>
      </c>
      <c r="V18" s="54">
        <f>約定状況_FX_貼付用!V18/10000</f>
        <v>0</v>
      </c>
      <c r="W18" s="55">
        <f>約定状況_FX_貼付用!W18/10000</f>
        <v>0</v>
      </c>
      <c r="X18" s="53">
        <f>約定状況_FX_貼付用!X18/10000</f>
        <v>0</v>
      </c>
      <c r="Y18" s="54">
        <f>約定状況_FX_貼付用!Y18/10000</f>
        <v>0</v>
      </c>
      <c r="Z18" s="66">
        <f>約定状況_FX_貼付用!Z18/10000</f>
        <v>0</v>
      </c>
      <c r="AA18" s="53">
        <f>約定状況_FX_貼付用!AA18/10000</f>
        <v>0</v>
      </c>
      <c r="AB18" s="54">
        <f>約定状況_FX_貼付用!AB18/10000</f>
        <v>0</v>
      </c>
      <c r="AC18" s="66">
        <f>約定状況_FX_貼付用!AC18/10000</f>
        <v>0</v>
      </c>
      <c r="AD18" s="53">
        <f>約定状況_FX_貼付用!AD18/10000</f>
        <v>0</v>
      </c>
      <c r="AE18" s="54">
        <f>約定状況_FX_貼付用!AE18/10000</f>
        <v>0</v>
      </c>
      <c r="AF18" s="66">
        <f>約定状況_FX_貼付用!AF18/10000</f>
        <v>0</v>
      </c>
      <c r="AG18" s="53">
        <f>約定状況_FX_貼付用!AG18/10000</f>
        <v>0</v>
      </c>
      <c r="AH18" s="54">
        <f>約定状況_FX_貼付用!AH18/10000</f>
        <v>0</v>
      </c>
      <c r="AI18" s="66">
        <f>約定状況_FX_貼付用!AI18/10000</f>
        <v>0</v>
      </c>
      <c r="AJ18" s="53">
        <f>約定状況_FX_貼付用!AJ18/10000</f>
        <v>0</v>
      </c>
      <c r="AK18" s="54">
        <f>約定状況_FX_貼付用!AK18/10000</f>
        <v>0</v>
      </c>
      <c r="AL18" s="66">
        <f>約定状況_FX_貼付用!AL18/10000</f>
        <v>0</v>
      </c>
      <c r="AM18" s="62">
        <f>約定状況_FX_貼付用!AM18/10000</f>
        <v>0</v>
      </c>
      <c r="AN18" s="54">
        <f>約定状況_FX_貼付用!AN18/10000</f>
        <v>0</v>
      </c>
      <c r="AO18" s="55">
        <f>約定状況_FX_貼付用!AO18/10000</f>
        <v>0</v>
      </c>
      <c r="AP18" s="53">
        <f>約定状況_FX_貼付用!AP18/10000</f>
        <v>0</v>
      </c>
      <c r="AQ18" s="54">
        <f>約定状況_FX_貼付用!AQ18/10000</f>
        <v>0</v>
      </c>
      <c r="AR18" s="66">
        <f>約定状況_FX_貼付用!AR18/10000</f>
        <v>0</v>
      </c>
      <c r="AS18" s="53">
        <f>約定状況_FX_貼付用!AS18/10000</f>
        <v>0</v>
      </c>
      <c r="AT18" s="54">
        <f>約定状況_FX_貼付用!AT18/10000</f>
        <v>0</v>
      </c>
      <c r="AU18" s="66">
        <f>約定状況_FX_貼付用!AU18/10000</f>
        <v>0</v>
      </c>
      <c r="AV18" s="53">
        <f>約定状況_FX_貼付用!AV18/10000</f>
        <v>0</v>
      </c>
      <c r="AW18" s="54">
        <f>約定状況_FX_貼付用!AW18/10000</f>
        <v>0</v>
      </c>
      <c r="AX18" s="66">
        <f>約定状況_FX_貼付用!AX18/10000</f>
        <v>0</v>
      </c>
      <c r="AY18" s="53">
        <f>約定状況_FX_貼付用!AY18/10000</f>
        <v>0</v>
      </c>
      <c r="AZ18" s="54">
        <f>約定状況_FX_貼付用!AZ18/10000</f>
        <v>0</v>
      </c>
      <c r="BA18" s="66">
        <f>約定状況_FX_貼付用!BA18/10000</f>
        <v>0</v>
      </c>
      <c r="BB18" s="53">
        <f>約定状況_FX_貼付用!BB18/10000</f>
        <v>0</v>
      </c>
      <c r="BC18" s="54">
        <f>約定状況_FX_貼付用!BC18/10000</f>
        <v>0</v>
      </c>
      <c r="BD18" s="66">
        <f>約定状況_FX_貼付用!BD18/10000</f>
        <v>0</v>
      </c>
      <c r="BE18" s="53">
        <f>約定状況_FX_貼付用!BE18/10000</f>
        <v>0</v>
      </c>
      <c r="BF18" s="54">
        <f>約定状況_FX_貼付用!BF18/10000</f>
        <v>0</v>
      </c>
      <c r="BG18" s="66">
        <f>約定状況_FX_貼付用!BG18/10000</f>
        <v>0</v>
      </c>
      <c r="BH18" s="53">
        <f>約定状況_FX_貼付用!BH18/10000</f>
        <v>0</v>
      </c>
      <c r="BI18" s="54">
        <f>約定状況_FX_貼付用!BI18/10000</f>
        <v>0</v>
      </c>
      <c r="BJ18" s="66">
        <f>約定状況_FX_貼付用!BJ18/10000</f>
        <v>0</v>
      </c>
      <c r="BK18" s="68">
        <f>約定状況_FX_貼付用!BK18/10000</f>
        <v>0</v>
      </c>
    </row>
    <row r="19" spans="1:63" ht="15" customHeight="1">
      <c r="A19" s="52">
        <v>14</v>
      </c>
      <c r="B19" s="110" t="n">
        <f>'実績表 (Business results)'!B19</f>
        <v>43424.0</v>
      </c>
      <c r="C19" s="53">
        <f>約定状況_FX_貼付用!C19/10000</f>
        <v>0</v>
      </c>
      <c r="D19" s="54">
        <f>約定状況_FX_貼付用!D19/10000</f>
        <v>0</v>
      </c>
      <c r="E19" s="55">
        <f>約定状況_FX_貼付用!E19/10000</f>
        <v>0</v>
      </c>
      <c r="F19" s="53">
        <f>約定状況_FX_貼付用!F19/10000</f>
        <v>0</v>
      </c>
      <c r="G19" s="54">
        <f>約定状況_FX_貼付用!G19/10000</f>
        <v>0</v>
      </c>
      <c r="H19" s="56">
        <f>約定状況_FX_貼付用!H19/10000</f>
        <v>0</v>
      </c>
      <c r="I19" s="62">
        <f>約定状況_FX_貼付用!I19/10000</f>
        <v>0</v>
      </c>
      <c r="J19" s="54">
        <f>約定状況_FX_貼付用!J19/10000</f>
        <v>0</v>
      </c>
      <c r="K19" s="55">
        <f>約定状況_FX_貼付用!K19/10000</f>
        <v>0</v>
      </c>
      <c r="L19" s="63">
        <f>約定状況_FX_貼付用!L19/10000</f>
        <v>0</v>
      </c>
      <c r="M19" s="54">
        <f>約定状況_FX_貼付用!M19/10000</f>
        <v>0</v>
      </c>
      <c r="N19" s="56">
        <f>約定状況_FX_貼付用!N19/10000</f>
        <v>0</v>
      </c>
      <c r="O19" s="53">
        <f>約定状況_FX_貼付用!O19/10000</f>
        <v>0</v>
      </c>
      <c r="P19" s="54">
        <f>約定状況_FX_貼付用!P19/10000</f>
        <v>0</v>
      </c>
      <c r="Q19" s="66">
        <f>約定状況_FX_貼付用!Q19/10000</f>
        <v>0</v>
      </c>
      <c r="R19" s="53">
        <f>約定状況_FX_貼付用!R19/10000</f>
        <v>0</v>
      </c>
      <c r="S19" s="54">
        <f>約定状況_FX_貼付用!S19/10000</f>
        <v>0</v>
      </c>
      <c r="T19" s="66">
        <f>約定状況_FX_貼付用!T19/10000</f>
        <v>0</v>
      </c>
      <c r="U19" s="62">
        <f>約定状況_FX_貼付用!U19/10000</f>
        <v>0</v>
      </c>
      <c r="V19" s="54">
        <f>約定状況_FX_貼付用!V19/10000</f>
        <v>0</v>
      </c>
      <c r="W19" s="55">
        <f>約定状況_FX_貼付用!W19/10000</f>
        <v>0</v>
      </c>
      <c r="X19" s="53">
        <f>約定状況_FX_貼付用!X19/10000</f>
        <v>0</v>
      </c>
      <c r="Y19" s="54">
        <f>約定状況_FX_貼付用!Y19/10000</f>
        <v>0</v>
      </c>
      <c r="Z19" s="66">
        <f>約定状況_FX_貼付用!Z19/10000</f>
        <v>0</v>
      </c>
      <c r="AA19" s="53">
        <f>約定状況_FX_貼付用!AA19/10000</f>
        <v>0</v>
      </c>
      <c r="AB19" s="54">
        <f>約定状況_FX_貼付用!AB19/10000</f>
        <v>0</v>
      </c>
      <c r="AC19" s="66">
        <f>約定状況_FX_貼付用!AC19/10000</f>
        <v>0</v>
      </c>
      <c r="AD19" s="53">
        <f>約定状況_FX_貼付用!AD19/10000</f>
        <v>0</v>
      </c>
      <c r="AE19" s="54">
        <f>約定状況_FX_貼付用!AE19/10000</f>
        <v>0</v>
      </c>
      <c r="AF19" s="66">
        <f>約定状況_FX_貼付用!AF19/10000</f>
        <v>0</v>
      </c>
      <c r="AG19" s="53">
        <f>約定状況_FX_貼付用!AG19/10000</f>
        <v>0</v>
      </c>
      <c r="AH19" s="54">
        <f>約定状況_FX_貼付用!AH19/10000</f>
        <v>0</v>
      </c>
      <c r="AI19" s="66">
        <f>約定状況_FX_貼付用!AI19/10000</f>
        <v>0</v>
      </c>
      <c r="AJ19" s="53">
        <f>約定状況_FX_貼付用!AJ19/10000</f>
        <v>0</v>
      </c>
      <c r="AK19" s="54">
        <f>約定状況_FX_貼付用!AK19/10000</f>
        <v>0</v>
      </c>
      <c r="AL19" s="66">
        <f>約定状況_FX_貼付用!AL19/10000</f>
        <v>0</v>
      </c>
      <c r="AM19" s="62">
        <f>約定状況_FX_貼付用!AM19/10000</f>
        <v>0</v>
      </c>
      <c r="AN19" s="54">
        <f>約定状況_FX_貼付用!AN19/10000</f>
        <v>0</v>
      </c>
      <c r="AO19" s="55">
        <f>約定状況_FX_貼付用!AO19/10000</f>
        <v>0</v>
      </c>
      <c r="AP19" s="53">
        <f>約定状況_FX_貼付用!AP19/10000</f>
        <v>0</v>
      </c>
      <c r="AQ19" s="54">
        <f>約定状況_FX_貼付用!AQ19/10000</f>
        <v>0</v>
      </c>
      <c r="AR19" s="66">
        <f>約定状況_FX_貼付用!AR19/10000</f>
        <v>0</v>
      </c>
      <c r="AS19" s="53">
        <f>約定状況_FX_貼付用!AS19/10000</f>
        <v>0</v>
      </c>
      <c r="AT19" s="54">
        <f>約定状況_FX_貼付用!AT19/10000</f>
        <v>0</v>
      </c>
      <c r="AU19" s="66">
        <f>約定状況_FX_貼付用!AU19/10000</f>
        <v>0</v>
      </c>
      <c r="AV19" s="53">
        <f>約定状況_FX_貼付用!AV19/10000</f>
        <v>0</v>
      </c>
      <c r="AW19" s="54">
        <f>約定状況_FX_貼付用!AW19/10000</f>
        <v>0</v>
      </c>
      <c r="AX19" s="66">
        <f>約定状況_FX_貼付用!AX19/10000</f>
        <v>0</v>
      </c>
      <c r="AY19" s="53">
        <f>約定状況_FX_貼付用!AY19/10000</f>
        <v>0</v>
      </c>
      <c r="AZ19" s="54">
        <f>約定状況_FX_貼付用!AZ19/10000</f>
        <v>0</v>
      </c>
      <c r="BA19" s="66">
        <f>約定状況_FX_貼付用!BA19/10000</f>
        <v>0</v>
      </c>
      <c r="BB19" s="53">
        <f>約定状況_FX_貼付用!BB19/10000</f>
        <v>0</v>
      </c>
      <c r="BC19" s="54">
        <f>約定状況_FX_貼付用!BC19/10000</f>
        <v>0</v>
      </c>
      <c r="BD19" s="66">
        <f>約定状況_FX_貼付用!BD19/10000</f>
        <v>0</v>
      </c>
      <c r="BE19" s="53">
        <f>約定状況_FX_貼付用!BE19/10000</f>
        <v>0</v>
      </c>
      <c r="BF19" s="54">
        <f>約定状況_FX_貼付用!BF19/10000</f>
        <v>0</v>
      </c>
      <c r="BG19" s="66">
        <f>約定状況_FX_貼付用!BG19/10000</f>
        <v>0</v>
      </c>
      <c r="BH19" s="53">
        <f>約定状況_FX_貼付用!BH19/10000</f>
        <v>0</v>
      </c>
      <c r="BI19" s="54">
        <f>約定状況_FX_貼付用!BI19/10000</f>
        <v>0</v>
      </c>
      <c r="BJ19" s="66">
        <f>約定状況_FX_貼付用!BJ19/10000</f>
        <v>0</v>
      </c>
      <c r="BK19" s="68">
        <f>約定状況_FX_貼付用!BK19/10000</f>
        <v>0</v>
      </c>
    </row>
    <row r="20" spans="1:63" ht="15" customHeight="1">
      <c r="A20" s="52">
        <v>15</v>
      </c>
      <c r="B20" s="110" t="n">
        <f>'実績表 (Business results)'!B20</f>
        <v>43425.0</v>
      </c>
      <c r="C20" s="53">
        <f>約定状況_FX_貼付用!C20/10000</f>
        <v>0</v>
      </c>
      <c r="D20" s="54">
        <f>約定状況_FX_貼付用!D20/10000</f>
        <v>0</v>
      </c>
      <c r="E20" s="55">
        <f>約定状況_FX_貼付用!E20/10000</f>
        <v>0</v>
      </c>
      <c r="F20" s="53">
        <f>約定状況_FX_貼付用!F20/10000</f>
        <v>0</v>
      </c>
      <c r="G20" s="54">
        <f>約定状況_FX_貼付用!G20/10000</f>
        <v>0</v>
      </c>
      <c r="H20" s="56">
        <f>約定状況_FX_貼付用!H20/10000</f>
        <v>0</v>
      </c>
      <c r="I20" s="62">
        <f>約定状況_FX_貼付用!I20/10000</f>
        <v>0</v>
      </c>
      <c r="J20" s="54">
        <f>約定状況_FX_貼付用!J20/10000</f>
        <v>0</v>
      </c>
      <c r="K20" s="55">
        <f>約定状況_FX_貼付用!K20/10000</f>
        <v>0</v>
      </c>
      <c r="L20" s="63">
        <f>約定状況_FX_貼付用!L20/10000</f>
        <v>0</v>
      </c>
      <c r="M20" s="54">
        <f>約定状況_FX_貼付用!M20/10000</f>
        <v>0</v>
      </c>
      <c r="N20" s="56">
        <f>約定状況_FX_貼付用!N20/10000</f>
        <v>0</v>
      </c>
      <c r="O20" s="53">
        <f>約定状況_FX_貼付用!O20/10000</f>
        <v>0</v>
      </c>
      <c r="P20" s="54">
        <f>約定状況_FX_貼付用!P20/10000</f>
        <v>0</v>
      </c>
      <c r="Q20" s="66">
        <f>約定状況_FX_貼付用!Q20/10000</f>
        <v>0</v>
      </c>
      <c r="R20" s="53">
        <f>約定状況_FX_貼付用!R20/10000</f>
        <v>0</v>
      </c>
      <c r="S20" s="54">
        <f>約定状況_FX_貼付用!S20/10000</f>
        <v>0</v>
      </c>
      <c r="T20" s="66">
        <f>約定状況_FX_貼付用!T20/10000</f>
        <v>0</v>
      </c>
      <c r="U20" s="62">
        <f>約定状況_FX_貼付用!U20/10000</f>
        <v>0</v>
      </c>
      <c r="V20" s="54">
        <f>約定状況_FX_貼付用!V20/10000</f>
        <v>0</v>
      </c>
      <c r="W20" s="55">
        <f>約定状況_FX_貼付用!W20/10000</f>
        <v>0</v>
      </c>
      <c r="X20" s="53">
        <f>約定状況_FX_貼付用!X20/10000</f>
        <v>0</v>
      </c>
      <c r="Y20" s="54">
        <f>約定状況_FX_貼付用!Y20/10000</f>
        <v>0</v>
      </c>
      <c r="Z20" s="66">
        <f>約定状況_FX_貼付用!Z20/10000</f>
        <v>0</v>
      </c>
      <c r="AA20" s="53">
        <f>約定状況_FX_貼付用!AA20/10000</f>
        <v>0</v>
      </c>
      <c r="AB20" s="54">
        <f>約定状況_FX_貼付用!AB20/10000</f>
        <v>0</v>
      </c>
      <c r="AC20" s="66">
        <f>約定状況_FX_貼付用!AC20/10000</f>
        <v>0</v>
      </c>
      <c r="AD20" s="53">
        <f>約定状況_FX_貼付用!AD20/10000</f>
        <v>0</v>
      </c>
      <c r="AE20" s="54">
        <f>約定状況_FX_貼付用!AE20/10000</f>
        <v>0</v>
      </c>
      <c r="AF20" s="66">
        <f>約定状況_FX_貼付用!AF20/10000</f>
        <v>0</v>
      </c>
      <c r="AG20" s="53">
        <f>約定状況_FX_貼付用!AG20/10000</f>
        <v>0</v>
      </c>
      <c r="AH20" s="54">
        <f>約定状況_FX_貼付用!AH20/10000</f>
        <v>0</v>
      </c>
      <c r="AI20" s="66">
        <f>約定状況_FX_貼付用!AI20/10000</f>
        <v>0</v>
      </c>
      <c r="AJ20" s="53">
        <f>約定状況_FX_貼付用!AJ20/10000</f>
        <v>0</v>
      </c>
      <c r="AK20" s="54">
        <f>約定状況_FX_貼付用!AK20/10000</f>
        <v>0</v>
      </c>
      <c r="AL20" s="66">
        <f>約定状況_FX_貼付用!AL20/10000</f>
        <v>0</v>
      </c>
      <c r="AM20" s="62">
        <f>約定状況_FX_貼付用!AM20/10000</f>
        <v>0</v>
      </c>
      <c r="AN20" s="54">
        <f>約定状況_FX_貼付用!AN20/10000</f>
        <v>0</v>
      </c>
      <c r="AO20" s="55">
        <f>約定状況_FX_貼付用!AO20/10000</f>
        <v>0</v>
      </c>
      <c r="AP20" s="53">
        <f>約定状況_FX_貼付用!AP20/10000</f>
        <v>0</v>
      </c>
      <c r="AQ20" s="54">
        <f>約定状況_FX_貼付用!AQ20/10000</f>
        <v>0</v>
      </c>
      <c r="AR20" s="66">
        <f>約定状況_FX_貼付用!AR20/10000</f>
        <v>0</v>
      </c>
      <c r="AS20" s="53">
        <f>約定状況_FX_貼付用!AS20/10000</f>
        <v>0</v>
      </c>
      <c r="AT20" s="54">
        <f>約定状況_FX_貼付用!AT20/10000</f>
        <v>0</v>
      </c>
      <c r="AU20" s="66">
        <f>約定状況_FX_貼付用!AU20/10000</f>
        <v>0</v>
      </c>
      <c r="AV20" s="53">
        <f>約定状況_FX_貼付用!AV20/10000</f>
        <v>0</v>
      </c>
      <c r="AW20" s="54">
        <f>約定状況_FX_貼付用!AW20/10000</f>
        <v>0</v>
      </c>
      <c r="AX20" s="66">
        <f>約定状況_FX_貼付用!AX20/10000</f>
        <v>0</v>
      </c>
      <c r="AY20" s="53">
        <f>約定状況_FX_貼付用!AY20/10000</f>
        <v>0</v>
      </c>
      <c r="AZ20" s="54">
        <f>約定状況_FX_貼付用!AZ20/10000</f>
        <v>0</v>
      </c>
      <c r="BA20" s="66">
        <f>約定状況_FX_貼付用!BA20/10000</f>
        <v>0</v>
      </c>
      <c r="BB20" s="53">
        <f>約定状況_FX_貼付用!BB20/10000</f>
        <v>0</v>
      </c>
      <c r="BC20" s="54">
        <f>約定状況_FX_貼付用!BC20/10000</f>
        <v>0</v>
      </c>
      <c r="BD20" s="66">
        <f>約定状況_FX_貼付用!BD20/10000</f>
        <v>0</v>
      </c>
      <c r="BE20" s="53">
        <f>約定状況_FX_貼付用!BE20/10000</f>
        <v>0</v>
      </c>
      <c r="BF20" s="54">
        <f>約定状況_FX_貼付用!BF20/10000</f>
        <v>0</v>
      </c>
      <c r="BG20" s="66">
        <f>約定状況_FX_貼付用!BG20/10000</f>
        <v>0</v>
      </c>
      <c r="BH20" s="53">
        <f>約定状況_FX_貼付用!BH20/10000</f>
        <v>0</v>
      </c>
      <c r="BI20" s="54">
        <f>約定状況_FX_貼付用!BI20/10000</f>
        <v>0</v>
      </c>
      <c r="BJ20" s="66">
        <f>約定状況_FX_貼付用!BJ20/10000</f>
        <v>0</v>
      </c>
      <c r="BK20" s="68">
        <f>約定状況_FX_貼付用!BK20/10000</f>
        <v>0</v>
      </c>
    </row>
    <row r="21" spans="1:63" ht="15" customHeight="1">
      <c r="A21" s="52">
        <v>16</v>
      </c>
      <c r="B21" s="110" t="n">
        <f>'実績表 (Business results)'!B21</f>
        <v>43426.0</v>
      </c>
      <c r="C21" s="53">
        <f>約定状況_FX_貼付用!C21/10000</f>
        <v>0</v>
      </c>
      <c r="D21" s="54">
        <f>約定状況_FX_貼付用!D21/10000</f>
        <v>0</v>
      </c>
      <c r="E21" s="55">
        <f>約定状況_FX_貼付用!E21/10000</f>
        <v>0</v>
      </c>
      <c r="F21" s="53">
        <f>約定状況_FX_貼付用!F21/10000</f>
        <v>0</v>
      </c>
      <c r="G21" s="54">
        <f>約定状況_FX_貼付用!G21/10000</f>
        <v>0</v>
      </c>
      <c r="H21" s="56">
        <f>約定状況_FX_貼付用!H21/10000</f>
        <v>0</v>
      </c>
      <c r="I21" s="62">
        <f>約定状況_FX_貼付用!I21/10000</f>
        <v>0</v>
      </c>
      <c r="J21" s="54">
        <f>約定状況_FX_貼付用!J21/10000</f>
        <v>0</v>
      </c>
      <c r="K21" s="55">
        <f>約定状況_FX_貼付用!K21/10000</f>
        <v>0</v>
      </c>
      <c r="L21" s="63">
        <f>約定状況_FX_貼付用!L21/10000</f>
        <v>0</v>
      </c>
      <c r="M21" s="54">
        <f>約定状況_FX_貼付用!M21/10000</f>
        <v>0</v>
      </c>
      <c r="N21" s="56">
        <f>約定状況_FX_貼付用!N21/10000</f>
        <v>0</v>
      </c>
      <c r="O21" s="53">
        <f>約定状況_FX_貼付用!O21/10000</f>
        <v>0</v>
      </c>
      <c r="P21" s="54">
        <f>約定状況_FX_貼付用!P21/10000</f>
        <v>0</v>
      </c>
      <c r="Q21" s="66">
        <f>約定状況_FX_貼付用!Q21/10000</f>
        <v>0</v>
      </c>
      <c r="R21" s="53">
        <f>約定状況_FX_貼付用!R21/10000</f>
        <v>0</v>
      </c>
      <c r="S21" s="54">
        <f>約定状況_FX_貼付用!S21/10000</f>
        <v>0</v>
      </c>
      <c r="T21" s="66">
        <f>約定状況_FX_貼付用!T21/10000</f>
        <v>0</v>
      </c>
      <c r="U21" s="62">
        <f>約定状況_FX_貼付用!U21/10000</f>
        <v>0</v>
      </c>
      <c r="V21" s="54">
        <f>約定状況_FX_貼付用!V21/10000</f>
        <v>0</v>
      </c>
      <c r="W21" s="55">
        <f>約定状況_FX_貼付用!W21/10000</f>
        <v>0</v>
      </c>
      <c r="X21" s="53">
        <f>約定状況_FX_貼付用!X21/10000</f>
        <v>0</v>
      </c>
      <c r="Y21" s="54">
        <f>約定状況_FX_貼付用!Y21/10000</f>
        <v>0</v>
      </c>
      <c r="Z21" s="66">
        <f>約定状況_FX_貼付用!Z21/10000</f>
        <v>0</v>
      </c>
      <c r="AA21" s="53">
        <f>約定状況_FX_貼付用!AA21/10000</f>
        <v>0</v>
      </c>
      <c r="AB21" s="54">
        <f>約定状況_FX_貼付用!AB21/10000</f>
        <v>0</v>
      </c>
      <c r="AC21" s="66">
        <f>約定状況_FX_貼付用!AC21/10000</f>
        <v>0</v>
      </c>
      <c r="AD21" s="53">
        <f>約定状況_FX_貼付用!AD21/10000</f>
        <v>0</v>
      </c>
      <c r="AE21" s="54">
        <f>約定状況_FX_貼付用!AE21/10000</f>
        <v>0</v>
      </c>
      <c r="AF21" s="66">
        <f>約定状況_FX_貼付用!AF21/10000</f>
        <v>0</v>
      </c>
      <c r="AG21" s="53">
        <f>約定状況_FX_貼付用!AG21/10000</f>
        <v>0</v>
      </c>
      <c r="AH21" s="54">
        <f>約定状況_FX_貼付用!AH21/10000</f>
        <v>0</v>
      </c>
      <c r="AI21" s="66">
        <f>約定状況_FX_貼付用!AI21/10000</f>
        <v>0</v>
      </c>
      <c r="AJ21" s="53">
        <f>約定状況_FX_貼付用!AJ21/10000</f>
        <v>0</v>
      </c>
      <c r="AK21" s="54">
        <f>約定状況_FX_貼付用!AK21/10000</f>
        <v>0</v>
      </c>
      <c r="AL21" s="66">
        <f>約定状況_FX_貼付用!AL21/10000</f>
        <v>0</v>
      </c>
      <c r="AM21" s="62">
        <f>約定状況_FX_貼付用!AM21/10000</f>
        <v>0</v>
      </c>
      <c r="AN21" s="54">
        <f>約定状況_FX_貼付用!AN21/10000</f>
        <v>0</v>
      </c>
      <c r="AO21" s="55">
        <f>約定状況_FX_貼付用!AO21/10000</f>
        <v>0</v>
      </c>
      <c r="AP21" s="53">
        <f>約定状況_FX_貼付用!AP21/10000</f>
        <v>0</v>
      </c>
      <c r="AQ21" s="54">
        <f>約定状況_FX_貼付用!AQ21/10000</f>
        <v>0</v>
      </c>
      <c r="AR21" s="66">
        <f>約定状況_FX_貼付用!AR21/10000</f>
        <v>0</v>
      </c>
      <c r="AS21" s="53">
        <f>約定状況_FX_貼付用!AS21/10000</f>
        <v>0</v>
      </c>
      <c r="AT21" s="54">
        <f>約定状況_FX_貼付用!AT21/10000</f>
        <v>0</v>
      </c>
      <c r="AU21" s="66">
        <f>約定状況_FX_貼付用!AU21/10000</f>
        <v>0</v>
      </c>
      <c r="AV21" s="53">
        <f>約定状況_FX_貼付用!AV21/10000</f>
        <v>0</v>
      </c>
      <c r="AW21" s="54">
        <f>約定状況_FX_貼付用!AW21/10000</f>
        <v>0</v>
      </c>
      <c r="AX21" s="66">
        <f>約定状況_FX_貼付用!AX21/10000</f>
        <v>0</v>
      </c>
      <c r="AY21" s="53">
        <f>約定状況_FX_貼付用!AY21/10000</f>
        <v>0</v>
      </c>
      <c r="AZ21" s="54">
        <f>約定状況_FX_貼付用!AZ21/10000</f>
        <v>0</v>
      </c>
      <c r="BA21" s="66">
        <f>約定状況_FX_貼付用!BA21/10000</f>
        <v>0</v>
      </c>
      <c r="BB21" s="53">
        <f>約定状況_FX_貼付用!BB21/10000</f>
        <v>0</v>
      </c>
      <c r="BC21" s="54">
        <f>約定状況_FX_貼付用!BC21/10000</f>
        <v>0</v>
      </c>
      <c r="BD21" s="66">
        <f>約定状況_FX_貼付用!BD21/10000</f>
        <v>0</v>
      </c>
      <c r="BE21" s="53">
        <f>約定状況_FX_貼付用!BE21/10000</f>
        <v>0</v>
      </c>
      <c r="BF21" s="54">
        <f>約定状況_FX_貼付用!BF21/10000</f>
        <v>0</v>
      </c>
      <c r="BG21" s="66">
        <f>約定状況_FX_貼付用!BG21/10000</f>
        <v>0</v>
      </c>
      <c r="BH21" s="53">
        <f>約定状況_FX_貼付用!BH21/10000</f>
        <v>0</v>
      </c>
      <c r="BI21" s="54">
        <f>約定状況_FX_貼付用!BI21/10000</f>
        <v>0</v>
      </c>
      <c r="BJ21" s="66">
        <f>約定状況_FX_貼付用!BJ21/10000</f>
        <v>0</v>
      </c>
      <c r="BK21" s="68">
        <f>約定状況_FX_貼付用!BK21/10000</f>
        <v>0</v>
      </c>
    </row>
    <row r="22" spans="1:63" ht="15" customHeight="1">
      <c r="A22" s="52">
        <v>17</v>
      </c>
      <c r="B22" s="110" t="n">
        <f>'実績表 (Business results)'!B22</f>
        <v>43427.0</v>
      </c>
      <c r="C22" s="53">
        <f>約定状況_FX_貼付用!C22/10000</f>
        <v>0</v>
      </c>
      <c r="D22" s="54">
        <f>約定状況_FX_貼付用!D22/10000</f>
        <v>0</v>
      </c>
      <c r="E22" s="55">
        <f>約定状況_FX_貼付用!E22/10000</f>
        <v>0</v>
      </c>
      <c r="F22" s="53">
        <f>約定状況_FX_貼付用!F22/10000</f>
        <v>0</v>
      </c>
      <c r="G22" s="54">
        <f>約定状況_FX_貼付用!G22/10000</f>
        <v>0</v>
      </c>
      <c r="H22" s="56">
        <f>約定状況_FX_貼付用!H22/10000</f>
        <v>0</v>
      </c>
      <c r="I22" s="62">
        <f>約定状況_FX_貼付用!I22/10000</f>
        <v>0</v>
      </c>
      <c r="J22" s="54">
        <f>約定状況_FX_貼付用!J22/10000</f>
        <v>0</v>
      </c>
      <c r="K22" s="55">
        <f>約定状況_FX_貼付用!K22/10000</f>
        <v>0</v>
      </c>
      <c r="L22" s="63">
        <f>約定状況_FX_貼付用!L22/10000</f>
        <v>0</v>
      </c>
      <c r="M22" s="54">
        <f>約定状況_FX_貼付用!M22/10000</f>
        <v>0</v>
      </c>
      <c r="N22" s="56">
        <f>約定状況_FX_貼付用!N22/10000</f>
        <v>0</v>
      </c>
      <c r="O22" s="53">
        <f>約定状況_FX_貼付用!O22/10000</f>
        <v>0</v>
      </c>
      <c r="P22" s="54">
        <f>約定状況_FX_貼付用!P22/10000</f>
        <v>0</v>
      </c>
      <c r="Q22" s="66">
        <f>約定状況_FX_貼付用!Q22/10000</f>
        <v>0</v>
      </c>
      <c r="R22" s="53">
        <f>約定状況_FX_貼付用!R22/10000</f>
        <v>0</v>
      </c>
      <c r="S22" s="54">
        <f>約定状況_FX_貼付用!S22/10000</f>
        <v>0</v>
      </c>
      <c r="T22" s="66">
        <f>約定状況_FX_貼付用!T22/10000</f>
        <v>0</v>
      </c>
      <c r="U22" s="62">
        <f>約定状況_FX_貼付用!U22/10000</f>
        <v>0</v>
      </c>
      <c r="V22" s="54">
        <f>約定状況_FX_貼付用!V22/10000</f>
        <v>0</v>
      </c>
      <c r="W22" s="55">
        <f>約定状況_FX_貼付用!W22/10000</f>
        <v>0</v>
      </c>
      <c r="X22" s="53">
        <f>約定状況_FX_貼付用!X22/10000</f>
        <v>0</v>
      </c>
      <c r="Y22" s="54">
        <f>約定状況_FX_貼付用!Y22/10000</f>
        <v>0</v>
      </c>
      <c r="Z22" s="66">
        <f>約定状況_FX_貼付用!Z22/10000</f>
        <v>0</v>
      </c>
      <c r="AA22" s="53">
        <f>約定状況_FX_貼付用!AA22/10000</f>
        <v>0</v>
      </c>
      <c r="AB22" s="54">
        <f>約定状況_FX_貼付用!AB22/10000</f>
        <v>0</v>
      </c>
      <c r="AC22" s="66">
        <f>約定状況_FX_貼付用!AC22/10000</f>
        <v>0</v>
      </c>
      <c r="AD22" s="53">
        <f>約定状況_FX_貼付用!AD22/10000</f>
        <v>0</v>
      </c>
      <c r="AE22" s="54">
        <f>約定状況_FX_貼付用!AE22/10000</f>
        <v>0</v>
      </c>
      <c r="AF22" s="66">
        <f>約定状況_FX_貼付用!AF22/10000</f>
        <v>0</v>
      </c>
      <c r="AG22" s="53">
        <f>約定状況_FX_貼付用!AG22/10000</f>
        <v>0</v>
      </c>
      <c r="AH22" s="54">
        <f>約定状況_FX_貼付用!AH22/10000</f>
        <v>0</v>
      </c>
      <c r="AI22" s="66">
        <f>約定状況_FX_貼付用!AI22/10000</f>
        <v>0</v>
      </c>
      <c r="AJ22" s="53">
        <f>約定状況_FX_貼付用!AJ22/10000</f>
        <v>0</v>
      </c>
      <c r="AK22" s="54"/>
      <c r="AL22" s="66">
        <f>約定状況_FX_貼付用!AL22/10000</f>
        <v>0</v>
      </c>
      <c r="AM22" s="62">
        <f>約定状況_FX_貼付用!AM22/10000</f>
        <v>0</v>
      </c>
      <c r="AN22" s="54">
        <f>約定状況_FX_貼付用!AN22/10000</f>
        <v>0</v>
      </c>
      <c r="AO22" s="55">
        <f>約定状況_FX_貼付用!AO22/10000</f>
        <v>0</v>
      </c>
      <c r="AP22" s="53">
        <f>約定状況_FX_貼付用!AP22/10000</f>
        <v>0</v>
      </c>
      <c r="AQ22" s="54">
        <f>約定状況_FX_貼付用!AQ22/10000</f>
        <v>0</v>
      </c>
      <c r="AR22" s="66">
        <f>約定状況_FX_貼付用!AR22/10000</f>
        <v>0</v>
      </c>
      <c r="AS22" s="53">
        <f>約定状況_FX_貼付用!AS22/10000</f>
        <v>0</v>
      </c>
      <c r="AT22" s="54">
        <f>約定状況_FX_貼付用!AT22/10000</f>
        <v>0</v>
      </c>
      <c r="AU22" s="66">
        <f>約定状況_FX_貼付用!AU22/10000</f>
        <v>0</v>
      </c>
      <c r="AV22" s="53">
        <f>約定状況_FX_貼付用!AV22/10000</f>
        <v>0</v>
      </c>
      <c r="AW22" s="54">
        <f>約定状況_FX_貼付用!AW22/10000</f>
        <v>0</v>
      </c>
      <c r="AX22" s="66">
        <f>約定状況_FX_貼付用!AX22/10000</f>
        <v>0</v>
      </c>
      <c r="AY22" s="53">
        <f>約定状況_FX_貼付用!AY22/10000</f>
        <v>0</v>
      </c>
      <c r="AZ22" s="54">
        <f>約定状況_FX_貼付用!AZ22/10000</f>
        <v>0</v>
      </c>
      <c r="BA22" s="66">
        <f>約定状況_FX_貼付用!BA22/10000</f>
        <v>0</v>
      </c>
      <c r="BB22" s="53">
        <f>約定状況_FX_貼付用!BB22/10000</f>
        <v>0</v>
      </c>
      <c r="BC22" s="54">
        <f>約定状況_FX_貼付用!BC22/10000</f>
        <v>0</v>
      </c>
      <c r="BD22" s="66">
        <f>約定状況_FX_貼付用!BD22/10000</f>
        <v>0</v>
      </c>
      <c r="BE22" s="53">
        <f>約定状況_FX_貼付用!BE22/10000</f>
        <v>0</v>
      </c>
      <c r="BF22" s="54">
        <f>約定状況_FX_貼付用!BF22/10000</f>
        <v>0</v>
      </c>
      <c r="BG22" s="66">
        <f>約定状況_FX_貼付用!BG22/10000</f>
        <v>0</v>
      </c>
      <c r="BH22" s="53">
        <f>約定状況_FX_貼付用!BH22/10000</f>
        <v>0</v>
      </c>
      <c r="BI22" s="54">
        <f>約定状況_FX_貼付用!BI22/10000</f>
        <v>0</v>
      </c>
      <c r="BJ22" s="66">
        <f>約定状況_FX_貼付用!BJ22/10000</f>
        <v>0</v>
      </c>
      <c r="BK22" s="68">
        <f>約定状況_FX_貼付用!BK22/10000</f>
        <v>0</v>
      </c>
    </row>
    <row r="23" spans="1:63" ht="15" customHeight="1">
      <c r="A23" s="52">
        <v>18</v>
      </c>
      <c r="B23" s="110" t="n">
        <f>'実績表 (Business results)'!B23</f>
        <v>43430.0</v>
      </c>
      <c r="C23" s="53">
        <f>約定状況_FX_貼付用!C23/10000</f>
        <v>0</v>
      </c>
      <c r="D23" s="54">
        <f>約定状況_FX_貼付用!D23/10000</f>
        <v>0</v>
      </c>
      <c r="E23" s="55">
        <f>約定状況_FX_貼付用!E23/10000</f>
        <v>0</v>
      </c>
      <c r="F23" s="53">
        <f>約定状況_FX_貼付用!F23/10000</f>
        <v>0</v>
      </c>
      <c r="G23" s="54">
        <f>約定状況_FX_貼付用!G23/10000</f>
        <v>0</v>
      </c>
      <c r="H23" s="56">
        <f>約定状況_FX_貼付用!H23/10000</f>
        <v>0</v>
      </c>
      <c r="I23" s="62">
        <f>約定状況_FX_貼付用!I23/10000</f>
        <v>0</v>
      </c>
      <c r="J23" s="54">
        <f>約定状況_FX_貼付用!J23/10000</f>
        <v>0</v>
      </c>
      <c r="K23" s="55">
        <f>約定状況_FX_貼付用!K23/10000</f>
        <v>0</v>
      </c>
      <c r="L23" s="63">
        <f>約定状況_FX_貼付用!L23/10000</f>
        <v>0</v>
      </c>
      <c r="M23" s="54">
        <f>約定状況_FX_貼付用!M23/10000</f>
        <v>0</v>
      </c>
      <c r="N23" s="56">
        <f>約定状況_FX_貼付用!N23/10000</f>
        <v>0</v>
      </c>
      <c r="O23" s="53">
        <f>約定状況_FX_貼付用!O23/10000</f>
        <v>0</v>
      </c>
      <c r="P23" s="54">
        <f>約定状況_FX_貼付用!P23/10000</f>
        <v>0</v>
      </c>
      <c r="Q23" s="66">
        <f>約定状況_FX_貼付用!Q23/10000</f>
        <v>0</v>
      </c>
      <c r="R23" s="53">
        <f>約定状況_FX_貼付用!R23/10000</f>
        <v>0</v>
      </c>
      <c r="S23" s="54">
        <f>約定状況_FX_貼付用!S23/10000</f>
        <v>0</v>
      </c>
      <c r="T23" s="66">
        <f>約定状況_FX_貼付用!T23/10000</f>
        <v>0</v>
      </c>
      <c r="U23" s="62">
        <f>約定状況_FX_貼付用!U23/10000</f>
        <v>0</v>
      </c>
      <c r="V23" s="54">
        <f>約定状況_FX_貼付用!V23/10000</f>
        <v>0</v>
      </c>
      <c r="W23" s="55">
        <f>約定状況_FX_貼付用!W23/10000</f>
        <v>0</v>
      </c>
      <c r="X23" s="53">
        <f>約定状況_FX_貼付用!X23/10000</f>
        <v>0</v>
      </c>
      <c r="Y23" s="54">
        <f>約定状況_FX_貼付用!Y23/10000</f>
        <v>0</v>
      </c>
      <c r="Z23" s="66">
        <f>約定状況_FX_貼付用!Z23/10000</f>
        <v>0</v>
      </c>
      <c r="AA23" s="53">
        <f>約定状況_FX_貼付用!AA23/10000</f>
        <v>0</v>
      </c>
      <c r="AB23" s="54">
        <f>約定状況_FX_貼付用!AB23/10000</f>
        <v>0</v>
      </c>
      <c r="AC23" s="66">
        <f>約定状況_FX_貼付用!AC23/10000</f>
        <v>0</v>
      </c>
      <c r="AD23" s="53">
        <f>約定状況_FX_貼付用!AD23/10000</f>
        <v>0</v>
      </c>
      <c r="AE23" s="54">
        <f>約定状況_FX_貼付用!AE23/10000</f>
        <v>0</v>
      </c>
      <c r="AF23" s="66">
        <f>約定状況_FX_貼付用!AF23/10000</f>
        <v>0</v>
      </c>
      <c r="AG23" s="53">
        <f>約定状況_FX_貼付用!AG23/10000</f>
        <v>0</v>
      </c>
      <c r="AH23" s="54">
        <f>約定状況_FX_貼付用!AH23/10000</f>
        <v>0</v>
      </c>
      <c r="AI23" s="66">
        <f>約定状況_FX_貼付用!AI23/10000</f>
        <v>0</v>
      </c>
      <c r="AJ23" s="53">
        <f>約定状況_FX_貼付用!AJ23/10000</f>
        <v>0</v>
      </c>
      <c r="AK23" s="54">
        <f>約定状況_FX_貼付用!AK23/10000</f>
        <v>0</v>
      </c>
      <c r="AL23" s="66">
        <f>約定状況_FX_貼付用!AL23/10000</f>
        <v>0</v>
      </c>
      <c r="AM23" s="62">
        <f>約定状況_FX_貼付用!AM23/10000</f>
        <v>0</v>
      </c>
      <c r="AN23" s="54">
        <f>約定状況_FX_貼付用!AN23/10000</f>
        <v>0</v>
      </c>
      <c r="AO23" s="55">
        <f>約定状況_FX_貼付用!AO23/10000</f>
        <v>0</v>
      </c>
      <c r="AP23" s="53">
        <f>約定状況_FX_貼付用!AP23/10000</f>
        <v>0</v>
      </c>
      <c r="AQ23" s="54">
        <f>約定状況_FX_貼付用!AQ23/10000</f>
        <v>0</v>
      </c>
      <c r="AR23" s="66">
        <f>約定状況_FX_貼付用!AR23/10000</f>
        <v>0</v>
      </c>
      <c r="AS23" s="53">
        <f>約定状況_FX_貼付用!AS23/10000</f>
        <v>0</v>
      </c>
      <c r="AT23" s="54">
        <f>約定状況_FX_貼付用!AT23/10000</f>
        <v>0</v>
      </c>
      <c r="AU23" s="66">
        <f>約定状況_FX_貼付用!AU23/10000</f>
        <v>0</v>
      </c>
      <c r="AV23" s="53">
        <f>約定状況_FX_貼付用!AV23/10000</f>
        <v>0</v>
      </c>
      <c r="AW23" s="54">
        <f>約定状況_FX_貼付用!AW23/10000</f>
        <v>0</v>
      </c>
      <c r="AX23" s="66">
        <f>約定状況_FX_貼付用!AX23/10000</f>
        <v>0</v>
      </c>
      <c r="AY23" s="53">
        <f>約定状況_FX_貼付用!AY23/10000</f>
        <v>0</v>
      </c>
      <c r="AZ23" s="54">
        <f>約定状況_FX_貼付用!AZ23/10000</f>
        <v>0</v>
      </c>
      <c r="BA23" s="66">
        <f>約定状況_FX_貼付用!BA23/10000</f>
        <v>0</v>
      </c>
      <c r="BB23" s="53">
        <f>約定状況_FX_貼付用!BB23/10000</f>
        <v>0</v>
      </c>
      <c r="BC23" s="54">
        <f>約定状況_FX_貼付用!BC23/10000</f>
        <v>0</v>
      </c>
      <c r="BD23" s="66">
        <f>約定状況_FX_貼付用!BD23/10000</f>
        <v>0</v>
      </c>
      <c r="BE23" s="53">
        <f>約定状況_FX_貼付用!BE23/10000</f>
        <v>0</v>
      </c>
      <c r="BF23" s="54">
        <f>約定状況_FX_貼付用!BF23/10000</f>
        <v>0</v>
      </c>
      <c r="BG23" s="66">
        <f>約定状況_FX_貼付用!BG23/10000</f>
        <v>0</v>
      </c>
      <c r="BH23" s="53">
        <f>約定状況_FX_貼付用!BH23/10000</f>
        <v>0</v>
      </c>
      <c r="BI23" s="54">
        <f>約定状況_FX_貼付用!BI23/10000</f>
        <v>0</v>
      </c>
      <c r="BJ23" s="66">
        <f>約定状況_FX_貼付用!BJ23/10000</f>
        <v>0</v>
      </c>
      <c r="BK23" s="68">
        <f>約定状況_FX_貼付用!BK23/10000</f>
        <v>0</v>
      </c>
    </row>
    <row r="24" spans="1:63" ht="15" customHeight="1">
      <c r="A24" s="52">
        <v>19</v>
      </c>
      <c r="B24" s="110" t="n">
        <f>'実績表 (Business results)'!B24</f>
        <v>43431.0</v>
      </c>
      <c r="C24" s="53">
        <f>約定状況_FX_貼付用!C24/10000</f>
        <v>0</v>
      </c>
      <c r="D24" s="54">
        <f>約定状況_FX_貼付用!D24/10000</f>
        <v>0</v>
      </c>
      <c r="E24" s="55">
        <f>約定状況_FX_貼付用!E24/10000</f>
        <v>0</v>
      </c>
      <c r="F24" s="53">
        <f>約定状況_FX_貼付用!F24/10000</f>
        <v>0</v>
      </c>
      <c r="G24" s="54">
        <f>約定状況_FX_貼付用!G24/10000</f>
        <v>0</v>
      </c>
      <c r="H24" s="56">
        <f>約定状況_FX_貼付用!H24/10000</f>
        <v>0</v>
      </c>
      <c r="I24" s="62">
        <f>約定状況_FX_貼付用!I24/10000</f>
        <v>0</v>
      </c>
      <c r="J24" s="54">
        <f>約定状況_FX_貼付用!J24/10000</f>
        <v>0</v>
      </c>
      <c r="K24" s="55">
        <f>約定状況_FX_貼付用!K24/10000</f>
        <v>0</v>
      </c>
      <c r="L24" s="63">
        <f>約定状況_FX_貼付用!L24/10000</f>
        <v>0</v>
      </c>
      <c r="M24" s="54">
        <f>約定状況_FX_貼付用!M24/10000</f>
        <v>0</v>
      </c>
      <c r="N24" s="56">
        <f>約定状況_FX_貼付用!N24/10000</f>
        <v>0</v>
      </c>
      <c r="O24" s="53">
        <f>約定状況_FX_貼付用!O24/10000</f>
        <v>0</v>
      </c>
      <c r="P24" s="54">
        <f>約定状況_FX_貼付用!P24/10000</f>
        <v>0</v>
      </c>
      <c r="Q24" s="66">
        <f>約定状況_FX_貼付用!Q24/10000</f>
        <v>0</v>
      </c>
      <c r="R24" s="53">
        <f>約定状況_FX_貼付用!R24/10000</f>
        <v>0</v>
      </c>
      <c r="S24" s="54">
        <f>約定状況_FX_貼付用!S24/10000</f>
        <v>0</v>
      </c>
      <c r="T24" s="66">
        <f>約定状況_FX_貼付用!T24/10000</f>
        <v>0</v>
      </c>
      <c r="U24" s="62">
        <f>約定状況_FX_貼付用!U24/10000</f>
        <v>0</v>
      </c>
      <c r="V24" s="54">
        <f>約定状況_FX_貼付用!V24/10000</f>
        <v>0</v>
      </c>
      <c r="W24" s="55">
        <f>約定状況_FX_貼付用!W24/10000</f>
        <v>0</v>
      </c>
      <c r="X24" s="53">
        <f>約定状況_FX_貼付用!X24/10000</f>
        <v>0</v>
      </c>
      <c r="Y24" s="54">
        <f>約定状況_FX_貼付用!Y24/10000</f>
        <v>0</v>
      </c>
      <c r="Z24" s="66">
        <f>約定状況_FX_貼付用!Z24/10000</f>
        <v>0</v>
      </c>
      <c r="AA24" s="53">
        <f>約定状況_FX_貼付用!AA24/10000</f>
        <v>0</v>
      </c>
      <c r="AB24" s="54">
        <f>約定状況_FX_貼付用!AB24/10000</f>
        <v>0</v>
      </c>
      <c r="AC24" s="66">
        <f>約定状況_FX_貼付用!AC24/10000</f>
        <v>0</v>
      </c>
      <c r="AD24" s="53">
        <f>約定状況_FX_貼付用!AD24/10000</f>
        <v>0</v>
      </c>
      <c r="AE24" s="54">
        <f>約定状況_FX_貼付用!AE24/10000</f>
        <v>0</v>
      </c>
      <c r="AF24" s="66">
        <f>約定状況_FX_貼付用!AF24/10000</f>
        <v>0</v>
      </c>
      <c r="AG24" s="53">
        <f>約定状況_FX_貼付用!AG24/10000</f>
        <v>0</v>
      </c>
      <c r="AH24" s="54">
        <f>約定状況_FX_貼付用!AH24/10000</f>
        <v>0</v>
      </c>
      <c r="AI24" s="66">
        <f>約定状況_FX_貼付用!AI24/10000</f>
        <v>0</v>
      </c>
      <c r="AJ24" s="53">
        <f>約定状況_FX_貼付用!AJ24/10000</f>
        <v>0</v>
      </c>
      <c r="AK24" s="54">
        <f>約定状況_FX_貼付用!AK24/10000</f>
        <v>0</v>
      </c>
      <c r="AL24" s="66">
        <f>約定状況_FX_貼付用!AL24/10000</f>
        <v>0</v>
      </c>
      <c r="AM24" s="62">
        <f>約定状況_FX_貼付用!AM24/10000</f>
        <v>0</v>
      </c>
      <c r="AN24" s="54">
        <f>約定状況_FX_貼付用!AN24/10000</f>
        <v>0</v>
      </c>
      <c r="AO24" s="55">
        <f>約定状況_FX_貼付用!AO24/10000</f>
        <v>0</v>
      </c>
      <c r="AP24" s="53">
        <f>約定状況_FX_貼付用!AP24/10000</f>
        <v>0</v>
      </c>
      <c r="AQ24" s="54">
        <f>約定状況_FX_貼付用!AQ24/10000</f>
        <v>0</v>
      </c>
      <c r="AR24" s="66">
        <f>約定状況_FX_貼付用!AR24/10000</f>
        <v>0</v>
      </c>
      <c r="AS24" s="53">
        <f>約定状況_FX_貼付用!AS24/10000</f>
        <v>0</v>
      </c>
      <c r="AT24" s="54">
        <f>約定状況_FX_貼付用!AT24/10000</f>
        <v>0</v>
      </c>
      <c r="AU24" s="66">
        <f>約定状況_FX_貼付用!AU24/10000</f>
        <v>0</v>
      </c>
      <c r="AV24" s="53">
        <f>約定状況_FX_貼付用!AV24/10000</f>
        <v>0</v>
      </c>
      <c r="AW24" s="54">
        <f>約定状況_FX_貼付用!AW24/10000</f>
        <v>0</v>
      </c>
      <c r="AX24" s="66">
        <f>約定状況_FX_貼付用!AX24/10000</f>
        <v>0</v>
      </c>
      <c r="AY24" s="53">
        <f>約定状況_FX_貼付用!AY24/10000</f>
        <v>0</v>
      </c>
      <c r="AZ24" s="54">
        <f>約定状況_FX_貼付用!AZ24/10000</f>
        <v>0</v>
      </c>
      <c r="BA24" s="66">
        <f>約定状況_FX_貼付用!BA24/10000</f>
        <v>0</v>
      </c>
      <c r="BB24" s="53">
        <f>約定状況_FX_貼付用!BB24/10000</f>
        <v>0</v>
      </c>
      <c r="BC24" s="54">
        <f>約定状況_FX_貼付用!BC24/10000</f>
        <v>0</v>
      </c>
      <c r="BD24" s="66">
        <f>約定状況_FX_貼付用!BD24/10000</f>
        <v>0</v>
      </c>
      <c r="BE24" s="53">
        <f>約定状況_FX_貼付用!BE24/10000</f>
        <v>0</v>
      </c>
      <c r="BF24" s="54">
        <f>約定状況_FX_貼付用!BF24/10000</f>
        <v>0</v>
      </c>
      <c r="BG24" s="66">
        <f>約定状況_FX_貼付用!BG24/10000</f>
        <v>0</v>
      </c>
      <c r="BH24" s="53">
        <f>約定状況_FX_貼付用!BH24/10000</f>
        <v>0</v>
      </c>
      <c r="BI24" s="54">
        <f>約定状況_FX_貼付用!BI24/10000</f>
        <v>0</v>
      </c>
      <c r="BJ24" s="66">
        <f>約定状況_FX_貼付用!BJ24/10000</f>
        <v>0</v>
      </c>
      <c r="BK24" s="68">
        <f>約定状況_FX_貼付用!BK24/10000</f>
        <v>0</v>
      </c>
    </row>
    <row r="25" spans="1:63" ht="15" customHeight="1">
      <c r="A25" s="52">
        <v>20</v>
      </c>
      <c r="B25" s="110" t="n">
        <f>'実績表 (Business results)'!B25</f>
        <v>43432.0</v>
      </c>
      <c r="C25" s="53">
        <f>約定状況_FX_貼付用!C25/10000</f>
        <v>0</v>
      </c>
      <c r="D25" s="54">
        <f>約定状況_FX_貼付用!D25/10000</f>
        <v>0</v>
      </c>
      <c r="E25" s="55">
        <f>約定状況_FX_貼付用!E25/10000</f>
        <v>0</v>
      </c>
      <c r="F25" s="53">
        <f>約定状況_FX_貼付用!F25/10000</f>
        <v>0</v>
      </c>
      <c r="G25" s="54">
        <f>約定状況_FX_貼付用!G25/10000</f>
        <v>0</v>
      </c>
      <c r="H25" s="56">
        <f>約定状況_FX_貼付用!H25/10000</f>
        <v>0</v>
      </c>
      <c r="I25" s="62">
        <f>約定状況_FX_貼付用!I25/10000</f>
        <v>0</v>
      </c>
      <c r="J25" s="54">
        <f>約定状況_FX_貼付用!J25/10000</f>
        <v>0</v>
      </c>
      <c r="K25" s="55">
        <f>約定状況_FX_貼付用!K25/10000</f>
        <v>0</v>
      </c>
      <c r="L25" s="63">
        <f>約定状況_FX_貼付用!L25/10000</f>
        <v>0</v>
      </c>
      <c r="M25" s="54">
        <f>約定状況_FX_貼付用!M25/10000</f>
        <v>0</v>
      </c>
      <c r="N25" s="56">
        <f>約定状況_FX_貼付用!N25/10000</f>
        <v>0</v>
      </c>
      <c r="O25" s="53">
        <f>約定状況_FX_貼付用!O25/10000</f>
        <v>0</v>
      </c>
      <c r="P25" s="54">
        <f>約定状況_FX_貼付用!P25/10000</f>
        <v>0</v>
      </c>
      <c r="Q25" s="66">
        <f>約定状況_FX_貼付用!Q25/10000</f>
        <v>0</v>
      </c>
      <c r="R25" s="53">
        <f>約定状況_FX_貼付用!R25/10000</f>
        <v>0</v>
      </c>
      <c r="S25" s="54">
        <f>約定状況_FX_貼付用!S25/10000</f>
        <v>0</v>
      </c>
      <c r="T25" s="66">
        <f>約定状況_FX_貼付用!T25/10000</f>
        <v>0</v>
      </c>
      <c r="U25" s="62">
        <f>約定状況_FX_貼付用!U25/10000</f>
        <v>0</v>
      </c>
      <c r="V25" s="54">
        <f>約定状況_FX_貼付用!V25/10000</f>
        <v>0</v>
      </c>
      <c r="W25" s="55">
        <f>約定状況_FX_貼付用!W25/10000</f>
        <v>0</v>
      </c>
      <c r="X25" s="53">
        <f>約定状況_FX_貼付用!X25/10000</f>
        <v>0</v>
      </c>
      <c r="Y25" s="54">
        <f>約定状況_FX_貼付用!Y25/10000</f>
        <v>0</v>
      </c>
      <c r="Z25" s="66">
        <f>約定状況_FX_貼付用!Z25/10000</f>
        <v>0</v>
      </c>
      <c r="AA25" s="53">
        <f>約定状況_FX_貼付用!AA25/10000</f>
        <v>0</v>
      </c>
      <c r="AB25" s="54">
        <f>約定状況_FX_貼付用!AB25/10000</f>
        <v>0</v>
      </c>
      <c r="AC25" s="66">
        <f>約定状況_FX_貼付用!AC25/10000</f>
        <v>0</v>
      </c>
      <c r="AD25" s="53">
        <f>約定状況_FX_貼付用!AD25/10000</f>
        <v>0</v>
      </c>
      <c r="AE25" s="54">
        <f>約定状況_FX_貼付用!AE25/10000</f>
        <v>0</v>
      </c>
      <c r="AF25" s="66">
        <f>約定状況_FX_貼付用!AF25/10000</f>
        <v>0</v>
      </c>
      <c r="AG25" s="53">
        <f>約定状況_FX_貼付用!AG25/10000</f>
        <v>0</v>
      </c>
      <c r="AH25" s="54">
        <f>約定状況_FX_貼付用!AH25/10000</f>
        <v>0</v>
      </c>
      <c r="AI25" s="66">
        <f>約定状況_FX_貼付用!AI25/10000</f>
        <v>0</v>
      </c>
      <c r="AJ25" s="53">
        <f>約定状況_FX_貼付用!AJ25/10000</f>
        <v>0</v>
      </c>
      <c r="AK25" s="54">
        <f>約定状況_FX_貼付用!AK25/10000</f>
        <v>0</v>
      </c>
      <c r="AL25" s="66">
        <f>約定状況_FX_貼付用!AL25/10000</f>
        <v>0</v>
      </c>
      <c r="AM25" s="62">
        <f>約定状況_FX_貼付用!AM25/10000</f>
        <v>0</v>
      </c>
      <c r="AN25" s="54">
        <f>約定状況_FX_貼付用!AN25/10000</f>
        <v>0</v>
      </c>
      <c r="AO25" s="55">
        <f>約定状況_FX_貼付用!AO25/10000</f>
        <v>0</v>
      </c>
      <c r="AP25" s="53">
        <f>約定状況_FX_貼付用!AP25/10000</f>
        <v>0</v>
      </c>
      <c r="AQ25" s="54">
        <f>約定状況_FX_貼付用!AQ25/10000</f>
        <v>0</v>
      </c>
      <c r="AR25" s="66">
        <f>約定状況_FX_貼付用!AR25/10000</f>
        <v>0</v>
      </c>
      <c r="AS25" s="53">
        <f>約定状況_FX_貼付用!AS25/10000</f>
        <v>0</v>
      </c>
      <c r="AT25" s="54">
        <f>約定状況_FX_貼付用!AT25/10000</f>
        <v>0</v>
      </c>
      <c r="AU25" s="66">
        <f>約定状況_FX_貼付用!AU25/10000</f>
        <v>0</v>
      </c>
      <c r="AV25" s="53">
        <f>約定状況_FX_貼付用!AV25/10000</f>
        <v>0</v>
      </c>
      <c r="AW25" s="54">
        <f>約定状況_FX_貼付用!AW25/10000</f>
        <v>0</v>
      </c>
      <c r="AX25" s="66">
        <f>約定状況_FX_貼付用!AX25/10000</f>
        <v>0</v>
      </c>
      <c r="AY25" s="53">
        <f>約定状況_FX_貼付用!AY25/10000</f>
        <v>0</v>
      </c>
      <c r="AZ25" s="54">
        <f>約定状況_FX_貼付用!AZ25/10000</f>
        <v>0</v>
      </c>
      <c r="BA25" s="66">
        <f>約定状況_FX_貼付用!BA25/10000</f>
        <v>0</v>
      </c>
      <c r="BB25" s="53">
        <f>約定状況_FX_貼付用!BB25/10000</f>
        <v>0</v>
      </c>
      <c r="BC25" s="54">
        <f>約定状況_FX_貼付用!BC25/10000</f>
        <v>0</v>
      </c>
      <c r="BD25" s="66">
        <f>約定状況_FX_貼付用!BD25/10000</f>
        <v>0</v>
      </c>
      <c r="BE25" s="53">
        <f>約定状況_FX_貼付用!BE25/10000</f>
        <v>0</v>
      </c>
      <c r="BF25" s="54">
        <f>約定状況_FX_貼付用!BF25/10000</f>
        <v>0</v>
      </c>
      <c r="BG25" s="66">
        <f>約定状況_FX_貼付用!BG25/10000</f>
        <v>0</v>
      </c>
      <c r="BH25" s="53">
        <f>約定状況_FX_貼付用!BH25/10000</f>
        <v>0</v>
      </c>
      <c r="BI25" s="54">
        <f>約定状況_FX_貼付用!BI25/10000</f>
        <v>0</v>
      </c>
      <c r="BJ25" s="66">
        <f>約定状況_FX_貼付用!BJ25/10000</f>
        <v>0</v>
      </c>
      <c r="BK25" s="68">
        <f>約定状況_FX_貼付用!BK25/10000</f>
        <v>0</v>
      </c>
    </row>
    <row r="26" spans="1:63" ht="15" customHeight="1">
      <c r="A26" s="52">
        <v>21</v>
      </c>
      <c r="B26" s="110" t="n">
        <f>'実績表 (Business results)'!B26</f>
        <v>43433.0</v>
      </c>
      <c r="C26" s="53">
        <f>約定状況_FX_貼付用!C26/10000</f>
        <v>0</v>
      </c>
      <c r="D26" s="54">
        <f>約定状況_FX_貼付用!D26/10000</f>
        <v>0</v>
      </c>
      <c r="E26" s="55">
        <f>約定状況_FX_貼付用!E26/10000</f>
        <v>0</v>
      </c>
      <c r="F26" s="53">
        <f>約定状況_FX_貼付用!F26/10000</f>
        <v>0</v>
      </c>
      <c r="G26" s="54">
        <f>約定状況_FX_貼付用!G26/10000</f>
        <v>0</v>
      </c>
      <c r="H26" s="56">
        <f>約定状況_FX_貼付用!H26/10000</f>
        <v>0</v>
      </c>
      <c r="I26" s="62">
        <f>約定状況_FX_貼付用!I26/10000</f>
        <v>0</v>
      </c>
      <c r="J26" s="54">
        <f>約定状況_FX_貼付用!J26/10000</f>
        <v>0</v>
      </c>
      <c r="K26" s="55">
        <f>約定状況_FX_貼付用!K26/10000</f>
        <v>0</v>
      </c>
      <c r="L26" s="63">
        <f>約定状況_FX_貼付用!L26/10000</f>
        <v>0</v>
      </c>
      <c r="M26" s="54">
        <f>約定状況_FX_貼付用!M26/10000</f>
        <v>0</v>
      </c>
      <c r="N26" s="56">
        <f>約定状況_FX_貼付用!N26/10000</f>
        <v>0</v>
      </c>
      <c r="O26" s="53">
        <f>約定状況_FX_貼付用!O26/10000</f>
        <v>0</v>
      </c>
      <c r="P26" s="54">
        <f>約定状況_FX_貼付用!P26/10000</f>
        <v>0</v>
      </c>
      <c r="Q26" s="66">
        <f>約定状況_FX_貼付用!Q26/10000</f>
        <v>0</v>
      </c>
      <c r="R26" s="53">
        <f>約定状況_FX_貼付用!R26/10000</f>
        <v>0</v>
      </c>
      <c r="S26" s="54">
        <f>約定状況_FX_貼付用!S26/10000</f>
        <v>0</v>
      </c>
      <c r="T26" s="66">
        <f>約定状況_FX_貼付用!T26/10000</f>
        <v>0</v>
      </c>
      <c r="U26" s="62">
        <f>約定状況_FX_貼付用!U26/10000</f>
        <v>0</v>
      </c>
      <c r="V26" s="54">
        <f>約定状況_FX_貼付用!V26/10000</f>
        <v>0</v>
      </c>
      <c r="W26" s="55">
        <f>約定状況_FX_貼付用!W26/10000</f>
        <v>0</v>
      </c>
      <c r="X26" s="53">
        <f>約定状況_FX_貼付用!X26/10000</f>
        <v>0</v>
      </c>
      <c r="Y26" s="54">
        <f>約定状況_FX_貼付用!Y26/10000</f>
        <v>0</v>
      </c>
      <c r="Z26" s="66">
        <f>約定状況_FX_貼付用!Z26/10000</f>
        <v>0</v>
      </c>
      <c r="AA26" s="53">
        <f>約定状況_FX_貼付用!AA26/10000</f>
        <v>0</v>
      </c>
      <c r="AB26" s="54">
        <f>約定状況_FX_貼付用!AB26/10000</f>
        <v>0</v>
      </c>
      <c r="AC26" s="66">
        <f>約定状況_FX_貼付用!AC26/10000</f>
        <v>0</v>
      </c>
      <c r="AD26" s="53">
        <f>約定状況_FX_貼付用!AD26/10000</f>
        <v>0</v>
      </c>
      <c r="AE26" s="54">
        <f>約定状況_FX_貼付用!AE26/10000</f>
        <v>0</v>
      </c>
      <c r="AF26" s="66">
        <f>約定状況_FX_貼付用!AF26/10000</f>
        <v>0</v>
      </c>
      <c r="AG26" s="53">
        <f>約定状況_FX_貼付用!AG26/10000</f>
        <v>0</v>
      </c>
      <c r="AH26" s="54">
        <f>約定状況_FX_貼付用!AH26/10000</f>
        <v>0</v>
      </c>
      <c r="AI26" s="66">
        <f>約定状況_FX_貼付用!AI26/10000</f>
        <v>0</v>
      </c>
      <c r="AJ26" s="53">
        <f>約定状況_FX_貼付用!AJ26/10000</f>
        <v>0</v>
      </c>
      <c r="AK26" s="54">
        <f>約定状況_FX_貼付用!AK26/10000</f>
        <v>0</v>
      </c>
      <c r="AL26" s="66">
        <f>約定状況_FX_貼付用!AL26/10000</f>
        <v>0</v>
      </c>
      <c r="AM26" s="62">
        <f>約定状況_FX_貼付用!AM26/10000</f>
        <v>0</v>
      </c>
      <c r="AN26" s="54">
        <f>約定状況_FX_貼付用!AN26/10000</f>
        <v>0</v>
      </c>
      <c r="AO26" s="55">
        <f>約定状況_FX_貼付用!AO26/10000</f>
        <v>0</v>
      </c>
      <c r="AP26" s="53">
        <f>約定状況_FX_貼付用!AP26/10000</f>
        <v>0</v>
      </c>
      <c r="AQ26" s="54">
        <f>約定状況_FX_貼付用!AQ26/10000</f>
        <v>0</v>
      </c>
      <c r="AR26" s="66">
        <f>約定状況_FX_貼付用!AR26/10000</f>
        <v>0</v>
      </c>
      <c r="AS26" s="53">
        <f>約定状況_FX_貼付用!AS26/10000</f>
        <v>0</v>
      </c>
      <c r="AT26" s="54">
        <f>約定状況_FX_貼付用!AT26/10000</f>
        <v>0</v>
      </c>
      <c r="AU26" s="66">
        <f>約定状況_FX_貼付用!AU26/10000</f>
        <v>0</v>
      </c>
      <c r="AV26" s="53">
        <f>約定状況_FX_貼付用!AV26/10000</f>
        <v>0</v>
      </c>
      <c r="AW26" s="54">
        <f>約定状況_FX_貼付用!AW26/10000</f>
        <v>0</v>
      </c>
      <c r="AX26" s="66">
        <f>約定状況_FX_貼付用!AX26/10000</f>
        <v>0</v>
      </c>
      <c r="AY26" s="53">
        <f>約定状況_FX_貼付用!AY26/10000</f>
        <v>0</v>
      </c>
      <c r="AZ26" s="54">
        <f>約定状況_FX_貼付用!AZ26/10000</f>
        <v>0</v>
      </c>
      <c r="BA26" s="66">
        <f>約定状況_FX_貼付用!BA26/10000</f>
        <v>0</v>
      </c>
      <c r="BB26" s="53">
        <f>約定状況_FX_貼付用!BB26/10000</f>
        <v>0</v>
      </c>
      <c r="BC26" s="54">
        <f>約定状況_FX_貼付用!BC26/10000</f>
        <v>0</v>
      </c>
      <c r="BD26" s="66">
        <f>約定状況_FX_貼付用!BD26/10000</f>
        <v>0</v>
      </c>
      <c r="BE26" s="53">
        <f>約定状況_FX_貼付用!BE26/10000</f>
        <v>0</v>
      </c>
      <c r="BF26" s="54">
        <f>約定状況_FX_貼付用!BF26/10000</f>
        <v>0</v>
      </c>
      <c r="BG26" s="66">
        <f>約定状況_FX_貼付用!BG26/10000</f>
        <v>0</v>
      </c>
      <c r="BH26" s="53">
        <f>約定状況_FX_貼付用!BH26/10000</f>
        <v>0</v>
      </c>
      <c r="BI26" s="54">
        <f>約定状況_FX_貼付用!BI26/10000</f>
        <v>0</v>
      </c>
      <c r="BJ26" s="66">
        <f>約定状況_FX_貼付用!BJ26/10000</f>
        <v>0</v>
      </c>
      <c r="BK26" s="68">
        <f>約定状況_FX_貼付用!BK26/10000</f>
        <v>0</v>
      </c>
    </row>
    <row r="27" spans="1:63" ht="15" customHeight="1">
      <c r="A27" s="52">
        <v>21</v>
      </c>
      <c r="B27" s="110" t="n">
        <f>'実績表 (Business results)'!B27</f>
        <v>43434.0</v>
      </c>
      <c r="C27" s="53">
        <f>約定状況_FX_貼付用!C27/10000</f>
        <v>0</v>
      </c>
      <c r="D27" s="54">
        <f>約定状況_FX_貼付用!D27/10000</f>
        <v>0</v>
      </c>
      <c r="E27" s="55">
        <f>約定状況_FX_貼付用!E27/10000</f>
        <v>0</v>
      </c>
      <c r="F27" s="53">
        <f>約定状況_FX_貼付用!F27/10000</f>
        <v>0</v>
      </c>
      <c r="G27" s="54">
        <f>約定状況_FX_貼付用!G27/10000</f>
        <v>0</v>
      </c>
      <c r="H27" s="56">
        <f>約定状況_FX_貼付用!H27/10000</f>
        <v>0</v>
      </c>
      <c r="I27" s="62">
        <f>約定状況_FX_貼付用!I27/10000</f>
        <v>0</v>
      </c>
      <c r="J27" s="54">
        <f>約定状況_FX_貼付用!J27/10000</f>
        <v>0</v>
      </c>
      <c r="K27" s="55">
        <f>約定状況_FX_貼付用!K27/10000</f>
        <v>0</v>
      </c>
      <c r="L27" s="63">
        <f>約定状況_FX_貼付用!L27/10000</f>
        <v>0</v>
      </c>
      <c r="M27" s="54">
        <f>約定状況_FX_貼付用!M27/10000</f>
        <v>0</v>
      </c>
      <c r="N27" s="56">
        <f>約定状況_FX_貼付用!N27/10000</f>
        <v>0</v>
      </c>
      <c r="O27" s="53">
        <f>約定状況_FX_貼付用!O27/10000</f>
        <v>0</v>
      </c>
      <c r="P27" s="54">
        <f>約定状況_FX_貼付用!P27/10000</f>
        <v>0</v>
      </c>
      <c r="Q27" s="66">
        <f>約定状況_FX_貼付用!Q27/10000</f>
        <v>0</v>
      </c>
      <c r="R27" s="53">
        <f>約定状況_FX_貼付用!R27/10000</f>
        <v>0</v>
      </c>
      <c r="S27" s="54">
        <f>約定状況_FX_貼付用!S27/10000</f>
        <v>0</v>
      </c>
      <c r="T27" s="66">
        <f>約定状況_FX_貼付用!T27/10000</f>
        <v>0</v>
      </c>
      <c r="U27" s="62">
        <f>約定状況_FX_貼付用!U27/10000</f>
        <v>0</v>
      </c>
      <c r="V27" s="54">
        <f>約定状況_FX_貼付用!V27/10000</f>
        <v>0</v>
      </c>
      <c r="W27" s="55">
        <f>約定状況_FX_貼付用!W27/10000</f>
        <v>0</v>
      </c>
      <c r="X27" s="53">
        <f>約定状況_FX_貼付用!X27/10000</f>
        <v>0</v>
      </c>
      <c r="Y27" s="54">
        <f>約定状況_FX_貼付用!Y27/10000</f>
        <v>0</v>
      </c>
      <c r="Z27" s="66">
        <f>約定状況_FX_貼付用!Z27/10000</f>
        <v>0</v>
      </c>
      <c r="AA27" s="53">
        <f>約定状況_FX_貼付用!AA27/10000</f>
        <v>0</v>
      </c>
      <c r="AB27" s="54">
        <f>約定状況_FX_貼付用!AB27/10000</f>
        <v>0</v>
      </c>
      <c r="AC27" s="66">
        <f>約定状況_FX_貼付用!AC27/10000</f>
        <v>0</v>
      </c>
      <c r="AD27" s="53">
        <f>約定状況_FX_貼付用!AD27/10000</f>
        <v>0</v>
      </c>
      <c r="AE27" s="54">
        <f>約定状況_FX_貼付用!AE27/10000</f>
        <v>0</v>
      </c>
      <c r="AF27" s="66">
        <f>約定状況_FX_貼付用!AF27/10000</f>
        <v>0</v>
      </c>
      <c r="AG27" s="53">
        <f>約定状況_FX_貼付用!AG27/10000</f>
        <v>0</v>
      </c>
      <c r="AH27" s="54">
        <f>約定状況_FX_貼付用!AH27/10000</f>
        <v>0</v>
      </c>
      <c r="AI27" s="66">
        <f>約定状況_FX_貼付用!AI27/10000</f>
        <v>0</v>
      </c>
      <c r="AJ27" s="53">
        <f>約定状況_FX_貼付用!AJ27/10000</f>
        <v>0</v>
      </c>
      <c r="AK27" s="54"/>
      <c r="AL27" s="66">
        <f>約定状況_FX_貼付用!AL27/10000</f>
        <v>0</v>
      </c>
      <c r="AM27" s="62">
        <f>約定状況_FX_貼付用!AM27/10000</f>
        <v>0</v>
      </c>
      <c r="AN27" s="54">
        <f>約定状況_FX_貼付用!AN27/10000</f>
        <v>0</v>
      </c>
      <c r="AO27" s="55">
        <f>約定状況_FX_貼付用!AO27/10000</f>
        <v>0</v>
      </c>
      <c r="AP27" s="53">
        <f>約定状況_FX_貼付用!AP27/10000</f>
        <v>0</v>
      </c>
      <c r="AQ27" s="54">
        <f>約定状況_FX_貼付用!AQ27/10000</f>
        <v>0</v>
      </c>
      <c r="AR27" s="66">
        <f>約定状況_FX_貼付用!AR27/10000</f>
        <v>0</v>
      </c>
      <c r="AS27" s="53">
        <f>約定状況_FX_貼付用!AS27/10000</f>
        <v>0</v>
      </c>
      <c r="AT27" s="54">
        <f>約定状況_FX_貼付用!AT27/10000</f>
        <v>0</v>
      </c>
      <c r="AU27" s="66">
        <f>約定状況_FX_貼付用!AU27/10000</f>
        <v>0</v>
      </c>
      <c r="AV27" s="53">
        <f>約定状況_FX_貼付用!AV27/10000</f>
        <v>0</v>
      </c>
      <c r="AW27" s="54">
        <f>約定状況_FX_貼付用!AW27/10000</f>
        <v>0</v>
      </c>
      <c r="AX27" s="66">
        <f>約定状況_FX_貼付用!AX27/10000</f>
        <v>0</v>
      </c>
      <c r="AY27" s="53">
        <f>約定状況_FX_貼付用!AY27/10000</f>
        <v>0</v>
      </c>
      <c r="AZ27" s="54">
        <f>約定状況_FX_貼付用!AZ27/10000</f>
        <v>0</v>
      </c>
      <c r="BA27" s="66">
        <f>約定状況_FX_貼付用!BA27/10000</f>
        <v>0</v>
      </c>
      <c r="BB27" s="53">
        <f>約定状況_FX_貼付用!BB27/10000</f>
        <v>0</v>
      </c>
      <c r="BC27" s="54">
        <f>約定状況_FX_貼付用!BC27/10000</f>
        <v>0</v>
      </c>
      <c r="BD27" s="66">
        <f>約定状況_FX_貼付用!BD27/10000</f>
        <v>0</v>
      </c>
      <c r="BE27" s="53">
        <f>約定状況_FX_貼付用!BE27/10000</f>
        <v>0</v>
      </c>
      <c r="BF27" s="54">
        <f>約定状況_FX_貼付用!BF27/10000</f>
        <v>0</v>
      </c>
      <c r="BG27" s="66">
        <f>約定状況_FX_貼付用!BG27/10000</f>
        <v>0</v>
      </c>
      <c r="BH27" s="53">
        <f>約定状況_FX_貼付用!BH27/10000</f>
        <v>0</v>
      </c>
      <c r="BI27" s="54">
        <f>約定状況_FX_貼付用!BI27/10000</f>
        <v>0</v>
      </c>
      <c r="BJ27" s="66">
        <f>約定状況_FX_貼付用!BJ27/10000</f>
        <v>0</v>
      </c>
      <c r="BK27" s="68">
        <f>約定状況_FX_貼付用!BK27/10000</f>
        <v>0</v>
      </c>
    </row>
    <row r="28" spans="1:63" ht="15" customHeight="1">
      <c r="A28" s="52"/>
      <c r="B28" s="110"/>
      <c r="C28" s="53"/>
      <c r="D28" s="54"/>
      <c r="E28" s="55"/>
      <c r="F28" s="53"/>
      <c r="G28" s="54"/>
      <c r="H28" s="56"/>
      <c r="I28" s="62"/>
      <c r="J28" s="54"/>
      <c r="K28" s="55"/>
      <c r="L28" s="63"/>
      <c r="M28" s="54"/>
      <c r="N28" s="56"/>
      <c r="O28" s="53"/>
      <c r="P28" s="54"/>
      <c r="Q28" s="66"/>
      <c r="R28" s="53"/>
      <c r="S28" s="54"/>
      <c r="T28" s="66"/>
      <c r="U28" s="62"/>
      <c r="V28" s="54"/>
      <c r="W28" s="55"/>
      <c r="X28" s="53"/>
      <c r="Y28" s="54"/>
      <c r="Z28" s="66"/>
      <c r="AA28" s="53"/>
      <c r="AB28" s="54"/>
      <c r="AC28" s="66"/>
      <c r="AD28" s="53"/>
      <c r="AE28" s="54"/>
      <c r="AF28" s="66"/>
      <c r="AG28" s="53"/>
      <c r="AH28" s="54"/>
      <c r="AI28" s="66"/>
      <c r="AJ28" s="53"/>
      <c r="AK28" s="54"/>
      <c r="AL28" s="66"/>
      <c r="AM28" s="62"/>
      <c r="AN28" s="54"/>
      <c r="AO28" s="55"/>
      <c r="AP28" s="53"/>
      <c r="AQ28" s="54"/>
      <c r="AR28" s="66"/>
      <c r="AS28" s="53"/>
      <c r="AT28" s="54"/>
      <c r="AU28" s="66"/>
      <c r="AV28" s="53"/>
      <c r="AW28" s="54"/>
      <c r="AX28" s="66"/>
      <c r="AY28" s="53"/>
      <c r="AZ28" s="54"/>
      <c r="BA28" s="66"/>
      <c r="BB28" s="53"/>
      <c r="BC28" s="54"/>
      <c r="BD28" s="66"/>
      <c r="BE28" s="53"/>
      <c r="BF28" s="54"/>
      <c r="BG28" s="66"/>
      <c r="BH28" s="53"/>
      <c r="BI28" s="54"/>
      <c r="BJ28" s="66"/>
      <c r="BK28" s="68"/>
    </row>
    <row r="29" spans="1:63" ht="17.25" customHeight="1">
      <c r="A29" s="412" t="s">
        <v>34</v>
      </c>
      <c r="B29" s="413"/>
      <c r="C29" s="127">
        <f>約定状況_FX_貼付用!C29/10000</f>
        <v>0</v>
      </c>
      <c r="D29" s="128">
        <f>約定状況_FX_貼付用!D29/10000</f>
        <v>0</v>
      </c>
      <c r="E29" s="129">
        <f>約定状況_FX_貼付用!E29/10000</f>
        <v>0</v>
      </c>
      <c r="F29" s="127">
        <f>約定状況_FX_貼付用!F29/10000</f>
        <v>0</v>
      </c>
      <c r="G29" s="128">
        <f>約定状況_FX_貼付用!G29/10000</f>
        <v>0</v>
      </c>
      <c r="H29" s="130">
        <f>約定状況_FX_貼付用!H29/10000</f>
        <v>0</v>
      </c>
      <c r="I29" s="133">
        <f>約定状況_FX_貼付用!I29/10000</f>
        <v>0</v>
      </c>
      <c r="J29" s="128">
        <f>約定状況_FX_貼付用!J29/10000</f>
        <v>0</v>
      </c>
      <c r="K29" s="129">
        <f>約定状況_FX_貼付用!K29/10000</f>
        <v>0</v>
      </c>
      <c r="L29" s="134">
        <f>約定状況_FX_貼付用!L29/10000</f>
        <v>0</v>
      </c>
      <c r="M29" s="135">
        <f>約定状況_FX_貼付用!M29/10000</f>
        <v>0</v>
      </c>
      <c r="N29" s="136">
        <f>約定状況_FX_貼付用!N29/10000</f>
        <v>0</v>
      </c>
      <c r="O29" s="127">
        <f>約定状況_FX_貼付用!O29/10000</f>
        <v>0</v>
      </c>
      <c r="P29" s="128">
        <f>約定状況_FX_貼付用!P29/10000</f>
        <v>0</v>
      </c>
      <c r="Q29" s="138">
        <f>約定状況_FX_貼付用!Q29/10000</f>
        <v>0</v>
      </c>
      <c r="R29" s="127">
        <f>約定状況_FX_貼付用!R29/10000</f>
        <v>0</v>
      </c>
      <c r="S29" s="128">
        <f>約定状況_FX_貼付用!S29/10000</f>
        <v>0</v>
      </c>
      <c r="T29" s="138">
        <f>約定状況_FX_貼付用!T29/10000</f>
        <v>0</v>
      </c>
      <c r="U29" s="133">
        <f>約定状況_FX_貼付用!U29/10000</f>
        <v>0</v>
      </c>
      <c r="V29" s="128">
        <f>約定状況_FX_貼付用!V29/10000</f>
        <v>0</v>
      </c>
      <c r="W29" s="129">
        <f>約定状況_FX_貼付用!W29/10000</f>
        <v>0</v>
      </c>
      <c r="X29" s="127">
        <f>約定状況_FX_貼付用!X29/10000</f>
        <v>0</v>
      </c>
      <c r="Y29" s="128">
        <f>約定状況_FX_貼付用!Y29/10000</f>
        <v>0</v>
      </c>
      <c r="Z29" s="138">
        <f>約定状況_FX_貼付用!Z29/10000</f>
        <v>0</v>
      </c>
      <c r="AA29" s="127">
        <f>約定状況_FX_貼付用!AA29/10000</f>
        <v>0</v>
      </c>
      <c r="AB29" s="128">
        <f>約定状況_FX_貼付用!AB29/10000</f>
        <v>0</v>
      </c>
      <c r="AC29" s="138">
        <f>約定状況_FX_貼付用!AC29/10000</f>
        <v>0</v>
      </c>
      <c r="AD29" s="127">
        <f>約定状況_FX_貼付用!AD29/10000</f>
        <v>0</v>
      </c>
      <c r="AE29" s="128">
        <f>約定状況_FX_貼付用!AE29/10000</f>
        <v>0</v>
      </c>
      <c r="AF29" s="138">
        <f>約定状況_FX_貼付用!AF29/10000</f>
        <v>0</v>
      </c>
      <c r="AG29" s="127">
        <f>約定状況_FX_貼付用!AG29/10000</f>
        <v>0</v>
      </c>
      <c r="AH29" s="128">
        <f>約定状況_FX_貼付用!AH29/10000</f>
        <v>0</v>
      </c>
      <c r="AI29" s="138">
        <f>約定状況_FX_貼付用!AI29/10000</f>
        <v>0</v>
      </c>
      <c r="AJ29" s="127">
        <f>約定状況_FX_貼付用!AJ29/10000</f>
        <v>0</v>
      </c>
      <c r="AK29" s="128">
        <f>約定状況_FX_貼付用!AK29/10000</f>
        <v>0</v>
      </c>
      <c r="AL29" s="138">
        <f>約定状況_FX_貼付用!AL29/10000</f>
        <v>0</v>
      </c>
      <c r="AM29" s="133">
        <f>約定状況_FX_貼付用!AM29/10000</f>
        <v>0</v>
      </c>
      <c r="AN29" s="128">
        <f>約定状況_FX_貼付用!AN29/10000</f>
        <v>0</v>
      </c>
      <c r="AO29" s="129">
        <f>約定状況_FX_貼付用!AO29/10000</f>
        <v>0</v>
      </c>
      <c r="AP29" s="127">
        <f>約定状況_FX_貼付用!AP29/10000</f>
        <v>0</v>
      </c>
      <c r="AQ29" s="128">
        <f>約定状況_FX_貼付用!AQ29/10000</f>
        <v>0</v>
      </c>
      <c r="AR29" s="138">
        <f>約定状況_FX_貼付用!AR29/10000</f>
        <v>0</v>
      </c>
      <c r="AS29" s="127">
        <f>約定状況_FX_貼付用!AS29/10000</f>
        <v>0</v>
      </c>
      <c r="AT29" s="128">
        <f>約定状況_FX_貼付用!AT29/10000</f>
        <v>0</v>
      </c>
      <c r="AU29" s="138">
        <f>約定状況_FX_貼付用!AU29/10000</f>
        <v>0</v>
      </c>
      <c r="AV29" s="127">
        <f>約定状況_FX_貼付用!AV29/10000</f>
        <v>0</v>
      </c>
      <c r="AW29" s="128">
        <f>約定状況_FX_貼付用!AW29/10000</f>
        <v>0</v>
      </c>
      <c r="AX29" s="138">
        <f>約定状況_FX_貼付用!AX29/10000</f>
        <v>0</v>
      </c>
      <c r="AY29" s="127">
        <f>約定状況_FX_貼付用!AY29/10000</f>
        <v>0</v>
      </c>
      <c r="AZ29" s="128">
        <f>約定状況_FX_貼付用!AZ29/10000</f>
        <v>0</v>
      </c>
      <c r="BA29" s="138">
        <f>約定状況_FX_貼付用!BA29/10000</f>
        <v>0</v>
      </c>
      <c r="BB29" s="127">
        <f>約定状況_FX_貼付用!BB29/10000</f>
        <v>0</v>
      </c>
      <c r="BC29" s="128">
        <f>約定状況_FX_貼付用!BC29/10000</f>
        <v>0</v>
      </c>
      <c r="BD29" s="138">
        <f>約定状況_FX_貼付用!BD29/10000</f>
        <v>0</v>
      </c>
      <c r="BE29" s="127">
        <f>約定状況_FX_貼付用!BE29/10000</f>
        <v>0</v>
      </c>
      <c r="BF29" s="128">
        <f>約定状況_FX_貼付用!BF29/10000</f>
        <v>0</v>
      </c>
      <c r="BG29" s="138">
        <f>約定状況_FX_貼付用!BG29/10000</f>
        <v>0</v>
      </c>
      <c r="BH29" s="127">
        <f>約定状況_FX_貼付用!BH29/10000</f>
        <v>0</v>
      </c>
      <c r="BI29" s="128">
        <f>約定状況_FX_貼付用!BI29/10000</f>
        <v>0</v>
      </c>
      <c r="BJ29" s="138">
        <f>約定状況_FX_貼付用!BJ29/10000</f>
        <v>0</v>
      </c>
      <c r="BK29" s="139">
        <f>約定状況_FX_貼付用!BK29/10000</f>
        <v>0</v>
      </c>
    </row>
  </sheetData>
  <mergeCells count="23">
    <mergeCell ref="A29:B29"/>
    <mergeCell ref="BK4:BK5"/>
    <mergeCell ref="A4:B5"/>
    <mergeCell ref="AV4:AX4"/>
    <mergeCell ref="AY4:BA4"/>
    <mergeCell ref="BB4:BD4"/>
    <mergeCell ref="BE4:BG4"/>
    <mergeCell ref="BH4:BJ4"/>
    <mergeCell ref="AG4:AI4"/>
    <mergeCell ref="AJ4:AL4"/>
    <mergeCell ref="AM4:AO4"/>
    <mergeCell ref="AP4:AR4"/>
    <mergeCell ref="AS4:AU4"/>
    <mergeCell ref="R4:T4"/>
    <mergeCell ref="U4:W4"/>
    <mergeCell ref="X4:Z4"/>
    <mergeCell ref="AA4:AC4"/>
    <mergeCell ref="AD4:AF4"/>
    <mergeCell ref="C4:E4"/>
    <mergeCell ref="F4:H4"/>
    <mergeCell ref="I4:K4"/>
    <mergeCell ref="L4:N4"/>
    <mergeCell ref="O4:Q4"/>
  </mergeCells>
  <pageMargins left="0.75" right="0.75" top="1" bottom="1" header="0.51180555555555596" footer="0.51180555555555596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249977111117893"/>
  </sheetPr>
  <dimension ref="A2:BK29"/>
  <sheetViews>
    <sheetView topLeftCell="AH10" workbookViewId="0">
      <selection activeCell="BH45" sqref="BH45"/>
    </sheetView>
  </sheetViews>
  <sheetFormatPr defaultColWidth="9" defaultRowHeight="11.25"/>
  <cols>
    <col min="1" max="1" customWidth="true" style="1" width="3.0" collapsed="false"/>
    <col min="2" max="2" customWidth="true" style="1" width="12.25" collapsed="false"/>
    <col min="3" max="3" customWidth="true" style="1" width="6.375" collapsed="false"/>
    <col min="4" max="4" customWidth="true" style="1" width="6.125" collapsed="false"/>
    <col min="5" max="5" customWidth="true" style="1" width="7.0" collapsed="false"/>
    <col min="6" max="13" customWidth="true" style="1" width="6.125" collapsed="false"/>
    <col min="14" max="14" customWidth="true" style="1" width="6.375" collapsed="false"/>
    <col min="15" max="25" customWidth="true" style="1" width="4.875" collapsed="false"/>
    <col min="26" max="26" customWidth="true" style="1" width="6.125" collapsed="false"/>
    <col min="27" max="28" customWidth="true" style="1" width="4.875" collapsed="false"/>
    <col min="29" max="29" customWidth="true" style="1" width="6.125" collapsed="false"/>
    <col min="30" max="62" customWidth="true" style="1" width="4.875" collapsed="false"/>
    <col min="63" max="63" customWidth="true" style="1" width="7.625" collapsed="false"/>
    <col min="64" max="16384" style="1" width="9.0" collapsed="false"/>
  </cols>
  <sheetData>
    <row r="2" spans="1:63">
      <c r="A2" s="1" t="s">
        <v>100</v>
      </c>
    </row>
    <row r="3" spans="1:63">
      <c r="BJ3" s="1" t="s">
        <v>94</v>
      </c>
    </row>
    <row r="4" spans="1:63" ht="11.45" customHeight="1">
      <c r="A4" s="420"/>
      <c r="B4" s="421"/>
      <c r="C4" s="406" t="s">
        <v>66</v>
      </c>
      <c r="D4" s="404"/>
      <c r="E4" s="405"/>
      <c r="F4" s="406" t="s">
        <v>67</v>
      </c>
      <c r="G4" s="404"/>
      <c r="H4" s="407"/>
      <c r="I4" s="403" t="s">
        <v>68</v>
      </c>
      <c r="J4" s="404"/>
      <c r="K4" s="405"/>
      <c r="L4" s="408" t="s">
        <v>69</v>
      </c>
      <c r="M4" s="409"/>
      <c r="N4" s="410"/>
      <c r="O4" s="406" t="s">
        <v>70</v>
      </c>
      <c r="P4" s="404"/>
      <c r="Q4" s="411"/>
      <c r="R4" s="406" t="s">
        <v>71</v>
      </c>
      <c r="S4" s="404"/>
      <c r="T4" s="411"/>
      <c r="U4" s="403" t="s">
        <v>72</v>
      </c>
      <c r="V4" s="404"/>
      <c r="W4" s="405"/>
      <c r="X4" s="406" t="s">
        <v>73</v>
      </c>
      <c r="Y4" s="404"/>
      <c r="Z4" s="411"/>
      <c r="AA4" s="406" t="s">
        <v>74</v>
      </c>
      <c r="AB4" s="404"/>
      <c r="AC4" s="411"/>
      <c r="AD4" s="406" t="s">
        <v>75</v>
      </c>
      <c r="AE4" s="404"/>
      <c r="AF4" s="411"/>
      <c r="AG4" s="406" t="s">
        <v>76</v>
      </c>
      <c r="AH4" s="404"/>
      <c r="AI4" s="411"/>
      <c r="AJ4" s="406" t="s">
        <v>77</v>
      </c>
      <c r="AK4" s="404"/>
      <c r="AL4" s="411"/>
      <c r="AM4" s="403" t="s">
        <v>78</v>
      </c>
      <c r="AN4" s="404"/>
      <c r="AO4" s="405"/>
      <c r="AP4" s="406" t="s">
        <v>79</v>
      </c>
      <c r="AQ4" s="404"/>
      <c r="AR4" s="411"/>
      <c r="AS4" s="406" t="s">
        <v>80</v>
      </c>
      <c r="AT4" s="404"/>
      <c r="AU4" s="411"/>
      <c r="AV4" s="406" t="s">
        <v>81</v>
      </c>
      <c r="AW4" s="404"/>
      <c r="AX4" s="411"/>
      <c r="AY4" s="406" t="s">
        <v>82</v>
      </c>
      <c r="AZ4" s="404"/>
      <c r="BA4" s="411"/>
      <c r="BB4" s="406" t="s">
        <v>83</v>
      </c>
      <c r="BC4" s="404"/>
      <c r="BD4" s="411"/>
      <c r="BE4" s="406" t="s">
        <v>84</v>
      </c>
      <c r="BF4" s="404"/>
      <c r="BG4" s="411"/>
      <c r="BH4" s="406" t="s">
        <v>85</v>
      </c>
      <c r="BI4" s="404"/>
      <c r="BJ4" s="411"/>
      <c r="BK4" s="414" t="s">
        <v>101</v>
      </c>
    </row>
    <row r="5" spans="1:63">
      <c r="A5" s="422"/>
      <c r="B5" s="423"/>
      <c r="C5" s="121" t="s">
        <v>96</v>
      </c>
      <c r="D5" s="122" t="s">
        <v>97</v>
      </c>
      <c r="E5" s="123" t="s">
        <v>102</v>
      </c>
      <c r="F5" s="121" t="s">
        <v>96</v>
      </c>
      <c r="G5" s="122" t="s">
        <v>97</v>
      </c>
      <c r="H5" s="124" t="s">
        <v>102</v>
      </c>
      <c r="I5" s="131" t="s">
        <v>96</v>
      </c>
      <c r="J5" s="122" t="s">
        <v>97</v>
      </c>
      <c r="K5" s="123" t="s">
        <v>102</v>
      </c>
      <c r="L5" s="132" t="s">
        <v>96</v>
      </c>
      <c r="M5" s="122" t="s">
        <v>97</v>
      </c>
      <c r="N5" s="124" t="s">
        <v>102</v>
      </c>
      <c r="O5" s="121" t="s">
        <v>96</v>
      </c>
      <c r="P5" s="122" t="s">
        <v>97</v>
      </c>
      <c r="Q5" s="137" t="s">
        <v>102</v>
      </c>
      <c r="R5" s="121" t="s">
        <v>96</v>
      </c>
      <c r="S5" s="122" t="s">
        <v>97</v>
      </c>
      <c r="T5" s="137" t="s">
        <v>102</v>
      </c>
      <c r="U5" s="131" t="s">
        <v>96</v>
      </c>
      <c r="V5" s="122" t="s">
        <v>97</v>
      </c>
      <c r="W5" s="123" t="s">
        <v>102</v>
      </c>
      <c r="X5" s="121" t="s">
        <v>96</v>
      </c>
      <c r="Y5" s="122" t="s">
        <v>97</v>
      </c>
      <c r="Z5" s="137" t="s">
        <v>102</v>
      </c>
      <c r="AA5" s="121" t="s">
        <v>96</v>
      </c>
      <c r="AB5" s="122" t="s">
        <v>97</v>
      </c>
      <c r="AC5" s="137" t="s">
        <v>102</v>
      </c>
      <c r="AD5" s="121" t="s">
        <v>96</v>
      </c>
      <c r="AE5" s="122" t="s">
        <v>97</v>
      </c>
      <c r="AF5" s="137" t="s">
        <v>102</v>
      </c>
      <c r="AG5" s="121" t="s">
        <v>96</v>
      </c>
      <c r="AH5" s="122" t="s">
        <v>97</v>
      </c>
      <c r="AI5" s="137" t="s">
        <v>102</v>
      </c>
      <c r="AJ5" s="121" t="s">
        <v>96</v>
      </c>
      <c r="AK5" s="122" t="s">
        <v>97</v>
      </c>
      <c r="AL5" s="137" t="s">
        <v>102</v>
      </c>
      <c r="AM5" s="131" t="s">
        <v>96</v>
      </c>
      <c r="AN5" s="122" t="s">
        <v>97</v>
      </c>
      <c r="AO5" s="123" t="s">
        <v>102</v>
      </c>
      <c r="AP5" s="121" t="s">
        <v>96</v>
      </c>
      <c r="AQ5" s="122" t="s">
        <v>97</v>
      </c>
      <c r="AR5" s="137" t="s">
        <v>102</v>
      </c>
      <c r="AS5" s="121" t="s">
        <v>96</v>
      </c>
      <c r="AT5" s="122" t="s">
        <v>97</v>
      </c>
      <c r="AU5" s="137" t="s">
        <v>102</v>
      </c>
      <c r="AV5" s="121" t="s">
        <v>96</v>
      </c>
      <c r="AW5" s="122" t="s">
        <v>97</v>
      </c>
      <c r="AX5" s="137" t="s">
        <v>102</v>
      </c>
      <c r="AY5" s="121" t="s">
        <v>96</v>
      </c>
      <c r="AZ5" s="122" t="s">
        <v>97</v>
      </c>
      <c r="BA5" s="137" t="s">
        <v>102</v>
      </c>
      <c r="BB5" s="121" t="s">
        <v>96</v>
      </c>
      <c r="BC5" s="122" t="s">
        <v>97</v>
      </c>
      <c r="BD5" s="137" t="s">
        <v>102</v>
      </c>
      <c r="BE5" s="121" t="s">
        <v>96</v>
      </c>
      <c r="BF5" s="122" t="s">
        <v>97</v>
      </c>
      <c r="BG5" s="137" t="s">
        <v>102</v>
      </c>
      <c r="BH5" s="121" t="s">
        <v>96</v>
      </c>
      <c r="BI5" s="122" t="s">
        <v>97</v>
      </c>
      <c r="BJ5" s="137" t="s">
        <v>102</v>
      </c>
      <c r="BK5" s="415"/>
    </row>
    <row r="6" spans="1:63" ht="15" customHeight="1">
      <c r="A6" s="125">
        <v>1</v>
      </c>
      <c r="B6" s="107" t="n">
        <f>'実績表 (Business results)'!B6</f>
        <v>43405.0</v>
      </c>
      <c r="C6" s="48">
        <f>約定状況_SC_貼付用!C6/10000</f>
        <v>0</v>
      </c>
      <c r="D6" s="49">
        <f>約定状況_SC_貼付用!D6/10000</f>
        <v>0</v>
      </c>
      <c r="E6" s="50">
        <f>約定状況_SC_貼付用!E6/10000</f>
        <v>0</v>
      </c>
      <c r="F6" s="48">
        <f>約定状況_SC_貼付用!F6/10000</f>
        <v>0</v>
      </c>
      <c r="G6" s="49">
        <f>約定状況_SC_貼付用!G6/10000</f>
        <v>0</v>
      </c>
      <c r="H6" s="126">
        <f>約定状況_SC_貼付用!H6/10000</f>
        <v>0</v>
      </c>
      <c r="I6" s="60">
        <f>約定状況_SC_貼付用!I6/10000</f>
        <v>0</v>
      </c>
      <c r="J6" s="49">
        <f>約定状況_SC_貼付用!J6/10000</f>
        <v>0</v>
      </c>
      <c r="K6" s="50">
        <f>約定状況_SC_貼付用!K6/10000</f>
        <v>0</v>
      </c>
      <c r="L6" s="61">
        <f>約定状況_SC_貼付用!L6/10000</f>
        <v>0</v>
      </c>
      <c r="M6" s="49">
        <f>約定状況_SC_貼付用!M6/10000</f>
        <v>0</v>
      </c>
      <c r="N6" s="51">
        <f>約定状況_SC_貼付用!N6/10000</f>
        <v>0</v>
      </c>
      <c r="O6" s="48">
        <f>約定状況_SC_貼付用!O6/10000</f>
        <v>0</v>
      </c>
      <c r="P6" s="49">
        <f>約定状況_SC_貼付用!P6/10000</f>
        <v>0</v>
      </c>
      <c r="Q6" s="65">
        <f>約定状況_SC_貼付用!Q6/10000</f>
        <v>0</v>
      </c>
      <c r="R6" s="48">
        <f>約定状況_SC_貼付用!R6/10000</f>
        <v>0</v>
      </c>
      <c r="S6" s="49">
        <f>約定状況_SC_貼付用!S6/10000</f>
        <v>0</v>
      </c>
      <c r="T6" s="65">
        <f>約定状況_SC_貼付用!T6/10000</f>
        <v>0</v>
      </c>
      <c r="U6" s="60">
        <f>約定状況_SC_貼付用!U6/10000</f>
        <v>0</v>
      </c>
      <c r="V6" s="49">
        <f>約定状況_SC_貼付用!V6/10000</f>
        <v>0</v>
      </c>
      <c r="W6" s="50">
        <f>約定状況_SC_貼付用!W6/10000</f>
        <v>0</v>
      </c>
      <c r="X6" s="48">
        <f>約定状況_SC_貼付用!X6/10000</f>
        <v>0</v>
      </c>
      <c r="Y6" s="49">
        <f>約定状況_SC_貼付用!Y6/10000</f>
        <v>0</v>
      </c>
      <c r="Z6" s="65">
        <f>約定状況_SC_貼付用!Z6/10000</f>
        <v>0</v>
      </c>
      <c r="AA6" s="48">
        <f>約定状況_SC_貼付用!AA6/10000</f>
        <v>0</v>
      </c>
      <c r="AB6" s="49">
        <f>約定状況_SC_貼付用!AB6/10000</f>
        <v>0</v>
      </c>
      <c r="AC6" s="65">
        <f>約定状況_SC_貼付用!AC6/10000</f>
        <v>0</v>
      </c>
      <c r="AD6" s="48">
        <f>約定状況_SC_貼付用!AD6/10000</f>
        <v>0</v>
      </c>
      <c r="AE6" s="49">
        <f>約定状況_SC_貼付用!AE6/10000</f>
        <v>0</v>
      </c>
      <c r="AF6" s="65">
        <f>約定状況_SC_貼付用!AF6/10000</f>
        <v>0</v>
      </c>
      <c r="AG6" s="48">
        <f>約定状況_SC_貼付用!AG6/10000</f>
        <v>0</v>
      </c>
      <c r="AH6" s="49">
        <f>約定状況_SC_貼付用!AH6/10000</f>
        <v>0</v>
      </c>
      <c r="AI6" s="65">
        <f>約定状況_SC_貼付用!AI6/10000</f>
        <v>0</v>
      </c>
      <c r="AJ6" s="48">
        <f>約定状況_SC_貼付用!AJ6/10000</f>
        <v>0</v>
      </c>
      <c r="AK6" s="49">
        <f>約定状況_SC_貼付用!AK6/10000</f>
        <v>0</v>
      </c>
      <c r="AL6" s="65">
        <f>約定状況_SC_貼付用!AL6/10000</f>
        <v>0</v>
      </c>
      <c r="AM6" s="60">
        <f>約定状況_SC_貼付用!AM6/10000</f>
        <v>0</v>
      </c>
      <c r="AN6" s="49">
        <f>約定状況_SC_貼付用!AN6/10000</f>
        <v>0</v>
      </c>
      <c r="AO6" s="50">
        <f>約定状況_SC_貼付用!AO6/10000</f>
        <v>0</v>
      </c>
      <c r="AP6" s="48">
        <f>約定状況_SC_貼付用!AP6/10000</f>
        <v>0</v>
      </c>
      <c r="AQ6" s="49">
        <f>約定状況_SC_貼付用!AQ6/10000</f>
        <v>0</v>
      </c>
      <c r="AR6" s="65">
        <f>約定状況_SC_貼付用!AR6/10000</f>
        <v>0</v>
      </c>
      <c r="AS6" s="48">
        <f>約定状況_SC_貼付用!AS6/10000</f>
        <v>0</v>
      </c>
      <c r="AT6" s="49">
        <f>約定状況_SC_貼付用!AT6/10000</f>
        <v>0</v>
      </c>
      <c r="AU6" s="65">
        <f>約定状況_SC_貼付用!AU6/10000</f>
        <v>0</v>
      </c>
      <c r="AV6" s="48">
        <f>約定状況_SC_貼付用!AV6/10000</f>
        <v>0</v>
      </c>
      <c r="AW6" s="49">
        <f>約定状況_SC_貼付用!AW6/10000</f>
        <v>0</v>
      </c>
      <c r="AX6" s="65">
        <f>約定状況_SC_貼付用!AX6/10000</f>
        <v>0</v>
      </c>
      <c r="AY6" s="48">
        <f>約定状況_SC_貼付用!AY6/10000</f>
        <v>0</v>
      </c>
      <c r="AZ6" s="49">
        <f>約定状況_SC_貼付用!AZ6/10000</f>
        <v>0</v>
      </c>
      <c r="BA6" s="65">
        <f>約定状況_SC_貼付用!BA6/10000</f>
        <v>0</v>
      </c>
      <c r="BB6" s="48">
        <f>約定状況_SC_貼付用!BB6/10000</f>
        <v>0</v>
      </c>
      <c r="BC6" s="49">
        <f>約定状況_SC_貼付用!BC6/10000</f>
        <v>0</v>
      </c>
      <c r="BD6" s="65">
        <f>約定状況_SC_貼付用!BD6/10000</f>
        <v>0</v>
      </c>
      <c r="BE6" s="48">
        <f>約定状況_SC_貼付用!BE6/10000</f>
        <v>0</v>
      </c>
      <c r="BF6" s="49">
        <f>約定状況_SC_貼付用!BF6/10000</f>
        <v>0</v>
      </c>
      <c r="BG6" s="65">
        <f>約定状況_SC_貼付用!BG6/10000</f>
        <v>0</v>
      </c>
      <c r="BH6" s="48">
        <f>約定状況_SC_貼付用!BH6/10000</f>
        <v>0</v>
      </c>
      <c r="BI6" s="49">
        <f>約定状況_SC_貼付用!BI6/10000</f>
        <v>0</v>
      </c>
      <c r="BJ6" s="65">
        <f>約定状況_SC_貼付用!BJ6/10000</f>
        <v>0</v>
      </c>
      <c r="BK6" s="67">
        <f>約定状況_SC_貼付用!BK6/10000</f>
        <v>0</v>
      </c>
    </row>
    <row r="7" spans="1:63" ht="15" customHeight="1">
      <c r="A7" s="52">
        <v>2</v>
      </c>
      <c r="B7" s="110" t="n">
        <f>'実績表 (Business results)'!B7</f>
        <v>43406.0</v>
      </c>
      <c r="C7" s="53">
        <f>約定状況_SC_貼付用!C7/10000</f>
        <v>0</v>
      </c>
      <c r="D7" s="54">
        <f>約定状況_SC_貼付用!D7/10000</f>
        <v>0</v>
      </c>
      <c r="E7" s="55">
        <f>約定状況_SC_貼付用!E7/10000</f>
        <v>0</v>
      </c>
      <c r="F7" s="53">
        <f>約定状況_SC_貼付用!F7/10000</f>
        <v>0</v>
      </c>
      <c r="G7" s="54">
        <f>約定状況_SC_貼付用!G7/10000</f>
        <v>0</v>
      </c>
      <c r="H7" s="56">
        <f>約定状況_SC_貼付用!H7/10000</f>
        <v>0</v>
      </c>
      <c r="I7" s="62">
        <f>約定状況_SC_貼付用!I7/10000</f>
        <v>0</v>
      </c>
      <c r="J7" s="54">
        <f>約定状況_SC_貼付用!J7/10000</f>
        <v>0</v>
      </c>
      <c r="K7" s="55">
        <f>約定状況_SC_貼付用!K7/10000</f>
        <v>0</v>
      </c>
      <c r="L7" s="63">
        <f>約定状況_SC_貼付用!L7/10000</f>
        <v>0</v>
      </c>
      <c r="M7" s="54">
        <f>約定状況_SC_貼付用!M7/10000</f>
        <v>0</v>
      </c>
      <c r="N7" s="56">
        <f>約定状況_SC_貼付用!N7/10000</f>
        <v>0</v>
      </c>
      <c r="O7" s="53">
        <f>約定状況_SC_貼付用!O7/10000</f>
        <v>0</v>
      </c>
      <c r="P7" s="54">
        <f>約定状況_SC_貼付用!P7/10000</f>
        <v>0</v>
      </c>
      <c r="Q7" s="66">
        <f>約定状況_SC_貼付用!Q7/10000</f>
        <v>0</v>
      </c>
      <c r="R7" s="53">
        <f>約定状況_SC_貼付用!R7/10000</f>
        <v>0</v>
      </c>
      <c r="S7" s="54">
        <f>約定状況_SC_貼付用!S7/10000</f>
        <v>0</v>
      </c>
      <c r="T7" s="66">
        <f>約定状況_SC_貼付用!T7/10000</f>
        <v>0</v>
      </c>
      <c r="U7" s="62">
        <f>約定状況_SC_貼付用!U7/10000</f>
        <v>0</v>
      </c>
      <c r="V7" s="54">
        <f>約定状況_SC_貼付用!V7/10000</f>
        <v>0</v>
      </c>
      <c r="W7" s="55">
        <f>約定状況_SC_貼付用!W7/10000</f>
        <v>0</v>
      </c>
      <c r="X7" s="53">
        <f>約定状況_SC_貼付用!X7/10000</f>
        <v>0</v>
      </c>
      <c r="Y7" s="54">
        <f>約定状況_SC_貼付用!Y7/10000</f>
        <v>0</v>
      </c>
      <c r="Z7" s="66">
        <f>約定状況_SC_貼付用!Z7/10000</f>
        <v>0</v>
      </c>
      <c r="AA7" s="53">
        <f>約定状況_SC_貼付用!AA7/10000</f>
        <v>0</v>
      </c>
      <c r="AB7" s="54">
        <f>約定状況_SC_貼付用!AB7/10000</f>
        <v>0</v>
      </c>
      <c r="AC7" s="66">
        <f>約定状況_SC_貼付用!AC7/10000</f>
        <v>0</v>
      </c>
      <c r="AD7" s="53">
        <f>約定状況_SC_貼付用!AD7/10000</f>
        <v>0</v>
      </c>
      <c r="AE7" s="54">
        <f>約定状況_SC_貼付用!AE7/10000</f>
        <v>0</v>
      </c>
      <c r="AF7" s="66">
        <f>約定状況_SC_貼付用!AF7/10000</f>
        <v>0</v>
      </c>
      <c r="AG7" s="53">
        <f>約定状況_SC_貼付用!AG7/10000</f>
        <v>0</v>
      </c>
      <c r="AH7" s="54">
        <f>約定状況_SC_貼付用!AH7/10000</f>
        <v>0</v>
      </c>
      <c r="AI7" s="66">
        <f>約定状況_SC_貼付用!AI7/10000</f>
        <v>0</v>
      </c>
      <c r="AJ7" s="53">
        <f>約定状況_SC_貼付用!AJ7/10000</f>
        <v>0</v>
      </c>
      <c r="AK7" s="54">
        <f>約定状況_SC_貼付用!AK7/10000</f>
        <v>0</v>
      </c>
      <c r="AL7" s="66">
        <f>約定状況_SC_貼付用!AL7/10000</f>
        <v>0</v>
      </c>
      <c r="AM7" s="62">
        <f>約定状況_SC_貼付用!AM7/10000</f>
        <v>0</v>
      </c>
      <c r="AN7" s="54">
        <f>約定状況_SC_貼付用!AN7/10000</f>
        <v>0</v>
      </c>
      <c r="AO7" s="55">
        <f>約定状況_SC_貼付用!AO7/10000</f>
        <v>0</v>
      </c>
      <c r="AP7" s="53">
        <f>約定状況_SC_貼付用!AP7/10000</f>
        <v>0</v>
      </c>
      <c r="AQ7" s="54">
        <f>約定状況_SC_貼付用!AQ7/10000</f>
        <v>0</v>
      </c>
      <c r="AR7" s="66">
        <f>約定状況_SC_貼付用!AR7/10000</f>
        <v>0</v>
      </c>
      <c r="AS7" s="53">
        <f>約定状況_SC_貼付用!AS7/10000</f>
        <v>0</v>
      </c>
      <c r="AT7" s="54">
        <f>約定状況_SC_貼付用!AT7/10000</f>
        <v>0</v>
      </c>
      <c r="AU7" s="66">
        <f>約定状況_SC_貼付用!AU7/10000</f>
        <v>0</v>
      </c>
      <c r="AV7" s="53">
        <f>約定状況_SC_貼付用!AV7/10000</f>
        <v>0</v>
      </c>
      <c r="AW7" s="54">
        <f>約定状況_SC_貼付用!AW7/10000</f>
        <v>0</v>
      </c>
      <c r="AX7" s="66">
        <f>約定状況_SC_貼付用!AX7/10000</f>
        <v>0</v>
      </c>
      <c r="AY7" s="53">
        <f>約定状況_SC_貼付用!AY7/10000</f>
        <v>0</v>
      </c>
      <c r="AZ7" s="54">
        <f>約定状況_SC_貼付用!AZ7/10000</f>
        <v>0</v>
      </c>
      <c r="BA7" s="66">
        <f>約定状況_SC_貼付用!BA7/10000</f>
        <v>0</v>
      </c>
      <c r="BB7" s="53">
        <f>約定状況_SC_貼付用!BB7/10000</f>
        <v>0</v>
      </c>
      <c r="BC7" s="54">
        <f>約定状況_SC_貼付用!BC7/10000</f>
        <v>0</v>
      </c>
      <c r="BD7" s="66">
        <f>約定状況_SC_貼付用!BD7/10000</f>
        <v>0</v>
      </c>
      <c r="BE7" s="53">
        <f>約定状況_SC_貼付用!BE7/10000</f>
        <v>0</v>
      </c>
      <c r="BF7" s="54">
        <f>約定状況_SC_貼付用!BF7/10000</f>
        <v>0</v>
      </c>
      <c r="BG7" s="66">
        <f>約定状況_SC_貼付用!BG7/10000</f>
        <v>0</v>
      </c>
      <c r="BH7" s="53">
        <f>約定状況_SC_貼付用!BH7/10000</f>
        <v>0</v>
      </c>
      <c r="BI7" s="54">
        <f>約定状況_SC_貼付用!BI7/10000</f>
        <v>0</v>
      </c>
      <c r="BJ7" s="66">
        <f>約定状況_SC_貼付用!BJ7/10000</f>
        <v>0</v>
      </c>
      <c r="BK7" s="68">
        <f>約定状況_SC_貼付用!BK7/10000</f>
        <v>0</v>
      </c>
    </row>
    <row r="8" spans="1:63" ht="15" customHeight="1">
      <c r="A8" s="52">
        <v>3</v>
      </c>
      <c r="B8" s="110" t="n">
        <f>'実績表 (Business results)'!B8</f>
        <v>43409.0</v>
      </c>
      <c r="C8" s="53">
        <f>約定状況_SC_貼付用!C8/10000</f>
        <v>0</v>
      </c>
      <c r="D8" s="54">
        <f>約定状況_SC_貼付用!D8/10000</f>
        <v>0</v>
      </c>
      <c r="E8" s="55">
        <f>約定状況_SC_貼付用!E8/10000</f>
        <v>0</v>
      </c>
      <c r="F8" s="53">
        <f>約定状況_SC_貼付用!F8/10000</f>
        <v>0</v>
      </c>
      <c r="G8" s="54">
        <f>約定状況_SC_貼付用!G8/10000</f>
        <v>0</v>
      </c>
      <c r="H8" s="56">
        <f>約定状況_SC_貼付用!H8/10000</f>
        <v>0</v>
      </c>
      <c r="I8" s="62">
        <f>約定状況_SC_貼付用!I8/10000</f>
        <v>0</v>
      </c>
      <c r="J8" s="54">
        <f>約定状況_SC_貼付用!J8/10000</f>
        <v>0</v>
      </c>
      <c r="K8" s="55">
        <f>約定状況_SC_貼付用!K8/10000</f>
        <v>0</v>
      </c>
      <c r="L8" s="63">
        <f>約定状況_SC_貼付用!L8/10000</f>
        <v>0</v>
      </c>
      <c r="M8" s="54">
        <f>約定状況_SC_貼付用!M8/10000</f>
        <v>0</v>
      </c>
      <c r="N8" s="56">
        <f>約定状況_SC_貼付用!N8/10000</f>
        <v>0</v>
      </c>
      <c r="O8" s="53">
        <f>約定状況_SC_貼付用!O8/10000</f>
        <v>0</v>
      </c>
      <c r="P8" s="54">
        <f>約定状況_SC_貼付用!P8/10000</f>
        <v>0</v>
      </c>
      <c r="Q8" s="66">
        <f>約定状況_SC_貼付用!Q8/10000</f>
        <v>0</v>
      </c>
      <c r="R8" s="53">
        <f>約定状況_SC_貼付用!R8/10000</f>
        <v>0</v>
      </c>
      <c r="S8" s="54">
        <f>約定状況_SC_貼付用!S8/10000</f>
        <v>0</v>
      </c>
      <c r="T8" s="66">
        <f>約定状況_SC_貼付用!T8/10000</f>
        <v>0</v>
      </c>
      <c r="U8" s="62">
        <f>約定状況_SC_貼付用!U8/10000</f>
        <v>0</v>
      </c>
      <c r="V8" s="54">
        <f>約定状況_SC_貼付用!V8/10000</f>
        <v>0</v>
      </c>
      <c r="W8" s="55">
        <f>約定状況_SC_貼付用!W8/10000</f>
        <v>0</v>
      </c>
      <c r="X8" s="53">
        <f>約定状況_SC_貼付用!X8/10000</f>
        <v>0</v>
      </c>
      <c r="Y8" s="54">
        <f>約定状況_SC_貼付用!Y8/10000</f>
        <v>0</v>
      </c>
      <c r="Z8" s="66">
        <f>約定状況_SC_貼付用!Z8/10000</f>
        <v>0</v>
      </c>
      <c r="AA8" s="53">
        <f>約定状況_SC_貼付用!AA8/10000</f>
        <v>0</v>
      </c>
      <c r="AB8" s="54">
        <f>約定状況_SC_貼付用!AB8/10000</f>
        <v>0</v>
      </c>
      <c r="AC8" s="66">
        <f>約定状況_SC_貼付用!AC8/10000</f>
        <v>0</v>
      </c>
      <c r="AD8" s="53">
        <f>約定状況_SC_貼付用!AD8/10000</f>
        <v>0</v>
      </c>
      <c r="AE8" s="54">
        <f>約定状況_SC_貼付用!AE8/10000</f>
        <v>0</v>
      </c>
      <c r="AF8" s="66">
        <f>約定状況_SC_貼付用!AF8/10000</f>
        <v>0</v>
      </c>
      <c r="AG8" s="53">
        <f>約定状況_SC_貼付用!AG8/10000</f>
        <v>0</v>
      </c>
      <c r="AH8" s="54">
        <f>約定状況_SC_貼付用!AH8/10000</f>
        <v>0</v>
      </c>
      <c r="AI8" s="66">
        <f>約定状況_SC_貼付用!AI8/10000</f>
        <v>0</v>
      </c>
      <c r="AJ8" s="53">
        <f>約定状況_SC_貼付用!AJ8/10000</f>
        <v>0</v>
      </c>
      <c r="AK8" s="54">
        <f>約定状況_SC_貼付用!AK8/10000</f>
        <v>0</v>
      </c>
      <c r="AL8" s="66">
        <f>約定状況_SC_貼付用!AL8/10000</f>
        <v>0</v>
      </c>
      <c r="AM8" s="62">
        <f>約定状況_SC_貼付用!AM8/10000</f>
        <v>0</v>
      </c>
      <c r="AN8" s="54">
        <f>約定状況_SC_貼付用!AN8/10000</f>
        <v>0</v>
      </c>
      <c r="AO8" s="55">
        <f>約定状況_SC_貼付用!AO8/10000</f>
        <v>0</v>
      </c>
      <c r="AP8" s="53">
        <f>約定状況_SC_貼付用!AP8/10000</f>
        <v>0</v>
      </c>
      <c r="AQ8" s="54">
        <f>約定状況_SC_貼付用!AQ8/10000</f>
        <v>0</v>
      </c>
      <c r="AR8" s="66">
        <f>約定状況_SC_貼付用!AR8/10000</f>
        <v>0</v>
      </c>
      <c r="AS8" s="53">
        <f>約定状況_SC_貼付用!AS8/10000</f>
        <v>0</v>
      </c>
      <c r="AT8" s="54">
        <f>約定状況_SC_貼付用!AT8/10000</f>
        <v>0</v>
      </c>
      <c r="AU8" s="66">
        <f>約定状況_SC_貼付用!AU8/10000</f>
        <v>0</v>
      </c>
      <c r="AV8" s="53">
        <f>約定状況_SC_貼付用!AV8/10000</f>
        <v>0</v>
      </c>
      <c r="AW8" s="54">
        <f>約定状況_SC_貼付用!AW8/10000</f>
        <v>0</v>
      </c>
      <c r="AX8" s="66">
        <f>約定状況_SC_貼付用!AX8/10000</f>
        <v>0</v>
      </c>
      <c r="AY8" s="53">
        <f>約定状況_SC_貼付用!AY8/10000</f>
        <v>0</v>
      </c>
      <c r="AZ8" s="54">
        <f>約定状況_SC_貼付用!AZ8/10000</f>
        <v>0</v>
      </c>
      <c r="BA8" s="66">
        <f>約定状況_SC_貼付用!BA8/10000</f>
        <v>0</v>
      </c>
      <c r="BB8" s="53">
        <f>約定状況_SC_貼付用!BB8/10000</f>
        <v>0</v>
      </c>
      <c r="BC8" s="54">
        <f>約定状況_SC_貼付用!BC8/10000</f>
        <v>0</v>
      </c>
      <c r="BD8" s="66">
        <f>約定状況_SC_貼付用!BD8/10000</f>
        <v>0</v>
      </c>
      <c r="BE8" s="53">
        <f>約定状況_SC_貼付用!BE8/10000</f>
        <v>0</v>
      </c>
      <c r="BF8" s="54">
        <f>約定状況_SC_貼付用!BF8/10000</f>
        <v>0</v>
      </c>
      <c r="BG8" s="66">
        <f>約定状況_SC_貼付用!BG8/10000</f>
        <v>0</v>
      </c>
      <c r="BH8" s="53">
        <f>約定状況_SC_貼付用!BH8/10000</f>
        <v>0</v>
      </c>
      <c r="BI8" s="54">
        <f>約定状況_SC_貼付用!BI8/10000</f>
        <v>0</v>
      </c>
      <c r="BJ8" s="66">
        <f>約定状況_SC_貼付用!BJ8/10000</f>
        <v>0</v>
      </c>
      <c r="BK8" s="68">
        <f>約定状況_SC_貼付用!BK8/10000</f>
        <v>0</v>
      </c>
    </row>
    <row r="9" spans="1:63" ht="15" customHeight="1">
      <c r="A9" s="52">
        <v>4</v>
      </c>
      <c r="B9" s="110" t="n">
        <f>'実績表 (Business results)'!B9</f>
        <v>43410.0</v>
      </c>
      <c r="C9" s="53">
        <f>約定状況_SC_貼付用!C9/10000</f>
        <v>0</v>
      </c>
      <c r="D9" s="54">
        <f>約定状況_SC_貼付用!D9/10000</f>
        <v>0</v>
      </c>
      <c r="E9" s="55">
        <f>約定状況_SC_貼付用!E9/10000</f>
        <v>0</v>
      </c>
      <c r="F9" s="53">
        <f>約定状況_SC_貼付用!F9/10000</f>
        <v>0</v>
      </c>
      <c r="G9" s="54">
        <f>約定状況_SC_貼付用!G9/10000</f>
        <v>0</v>
      </c>
      <c r="H9" s="56">
        <f>約定状況_SC_貼付用!H9/10000</f>
        <v>0</v>
      </c>
      <c r="I9" s="62">
        <f>約定状況_SC_貼付用!I9/10000</f>
        <v>0</v>
      </c>
      <c r="J9" s="54">
        <f>約定状況_SC_貼付用!J9/10000</f>
        <v>0</v>
      </c>
      <c r="K9" s="55">
        <f>約定状況_SC_貼付用!K9/10000</f>
        <v>0</v>
      </c>
      <c r="L9" s="63">
        <f>約定状況_SC_貼付用!L9/10000</f>
        <v>0</v>
      </c>
      <c r="M9" s="54">
        <f>約定状況_SC_貼付用!M9/10000</f>
        <v>0</v>
      </c>
      <c r="N9" s="56">
        <f>約定状況_SC_貼付用!N9/10000</f>
        <v>0</v>
      </c>
      <c r="O9" s="53">
        <f>約定状況_SC_貼付用!O9/10000</f>
        <v>0</v>
      </c>
      <c r="P9" s="54">
        <f>約定状況_SC_貼付用!P9/10000</f>
        <v>0</v>
      </c>
      <c r="Q9" s="66">
        <f>約定状況_SC_貼付用!Q9/10000</f>
        <v>0</v>
      </c>
      <c r="R9" s="53">
        <f>約定状況_SC_貼付用!R9/10000</f>
        <v>0</v>
      </c>
      <c r="S9" s="54">
        <f>約定状況_SC_貼付用!S9/10000</f>
        <v>0</v>
      </c>
      <c r="T9" s="66">
        <f>約定状況_SC_貼付用!T9/10000</f>
        <v>0</v>
      </c>
      <c r="U9" s="62">
        <f>約定状況_SC_貼付用!U9/10000</f>
        <v>0</v>
      </c>
      <c r="V9" s="54">
        <f>約定状況_SC_貼付用!V9/10000</f>
        <v>0</v>
      </c>
      <c r="W9" s="55">
        <f>約定状況_SC_貼付用!W9/10000</f>
        <v>0</v>
      </c>
      <c r="X9" s="53">
        <f>約定状況_SC_貼付用!X9/10000</f>
        <v>0</v>
      </c>
      <c r="Y9" s="54">
        <f>約定状況_SC_貼付用!Y9/10000</f>
        <v>0</v>
      </c>
      <c r="Z9" s="66">
        <f>約定状況_SC_貼付用!Z9/10000</f>
        <v>0</v>
      </c>
      <c r="AA9" s="53">
        <f>約定状況_SC_貼付用!AA9/10000</f>
        <v>0</v>
      </c>
      <c r="AB9" s="54">
        <f>約定状況_SC_貼付用!AB9/10000</f>
        <v>0</v>
      </c>
      <c r="AC9" s="66">
        <f>約定状況_SC_貼付用!AC9/10000</f>
        <v>0</v>
      </c>
      <c r="AD9" s="53">
        <f>約定状況_SC_貼付用!AD9/10000</f>
        <v>0</v>
      </c>
      <c r="AE9" s="54">
        <f>約定状況_SC_貼付用!AE9/10000</f>
        <v>0</v>
      </c>
      <c r="AF9" s="66">
        <f>約定状況_SC_貼付用!AF9/10000</f>
        <v>0</v>
      </c>
      <c r="AG9" s="53">
        <f>約定状況_SC_貼付用!AG9/10000</f>
        <v>0</v>
      </c>
      <c r="AH9" s="54">
        <f>約定状況_SC_貼付用!AH9/10000</f>
        <v>0</v>
      </c>
      <c r="AI9" s="66">
        <f>約定状況_SC_貼付用!AI9/10000</f>
        <v>0</v>
      </c>
      <c r="AJ9" s="53">
        <f>約定状況_SC_貼付用!AJ9/10000</f>
        <v>0</v>
      </c>
      <c r="AK9" s="54">
        <f>約定状況_SC_貼付用!AK9/10000</f>
        <v>0</v>
      </c>
      <c r="AL9" s="66">
        <f>約定状況_SC_貼付用!AL9/10000</f>
        <v>0</v>
      </c>
      <c r="AM9" s="62">
        <f>約定状況_SC_貼付用!AM9/10000</f>
        <v>0</v>
      </c>
      <c r="AN9" s="54">
        <f>約定状況_SC_貼付用!AN9/10000</f>
        <v>0</v>
      </c>
      <c r="AO9" s="55">
        <f>約定状況_SC_貼付用!AO9/10000</f>
        <v>0</v>
      </c>
      <c r="AP9" s="53">
        <f>約定状況_SC_貼付用!AP9/10000</f>
        <v>0</v>
      </c>
      <c r="AQ9" s="54">
        <f>約定状況_SC_貼付用!AQ9/10000</f>
        <v>0</v>
      </c>
      <c r="AR9" s="66">
        <f>約定状況_SC_貼付用!AR9/10000</f>
        <v>0</v>
      </c>
      <c r="AS9" s="53">
        <f>約定状況_SC_貼付用!AS9/10000</f>
        <v>0</v>
      </c>
      <c r="AT9" s="54">
        <f>約定状況_SC_貼付用!AT9/10000</f>
        <v>0</v>
      </c>
      <c r="AU9" s="66">
        <f>約定状況_SC_貼付用!AU9/10000</f>
        <v>0</v>
      </c>
      <c r="AV9" s="53">
        <f>約定状況_SC_貼付用!AV9/10000</f>
        <v>0</v>
      </c>
      <c r="AW9" s="54">
        <f>約定状況_SC_貼付用!AW9/10000</f>
        <v>0</v>
      </c>
      <c r="AX9" s="66">
        <f>約定状況_SC_貼付用!AX9/10000</f>
        <v>0</v>
      </c>
      <c r="AY9" s="53">
        <f>約定状況_SC_貼付用!AY9/10000</f>
        <v>0</v>
      </c>
      <c r="AZ9" s="54">
        <f>約定状況_SC_貼付用!AZ9/10000</f>
        <v>0</v>
      </c>
      <c r="BA9" s="66">
        <f>約定状況_SC_貼付用!BA9/10000</f>
        <v>0</v>
      </c>
      <c r="BB9" s="53">
        <f>約定状況_SC_貼付用!BB9/10000</f>
        <v>0</v>
      </c>
      <c r="BC9" s="54">
        <f>約定状況_SC_貼付用!BC9/10000</f>
        <v>0</v>
      </c>
      <c r="BD9" s="66">
        <f>約定状況_SC_貼付用!BD9/10000</f>
        <v>0</v>
      </c>
      <c r="BE9" s="53">
        <f>約定状況_SC_貼付用!BE9/10000</f>
        <v>0</v>
      </c>
      <c r="BF9" s="54">
        <f>約定状況_SC_貼付用!BF9/10000</f>
        <v>0</v>
      </c>
      <c r="BG9" s="66">
        <f>約定状況_SC_貼付用!BG9/10000</f>
        <v>0</v>
      </c>
      <c r="BH9" s="53">
        <f>約定状況_SC_貼付用!BH9/10000</f>
        <v>0</v>
      </c>
      <c r="BI9" s="54">
        <f>約定状況_SC_貼付用!BI9/10000</f>
        <v>0</v>
      </c>
      <c r="BJ9" s="66">
        <f>約定状況_SC_貼付用!BJ9/10000</f>
        <v>0</v>
      </c>
      <c r="BK9" s="68">
        <f>約定状況_SC_貼付用!BK9/10000</f>
        <v>0</v>
      </c>
    </row>
    <row r="10" spans="1:63" ht="15" customHeight="1">
      <c r="A10" s="52">
        <v>5</v>
      </c>
      <c r="B10" s="110" t="n">
        <f>'実績表 (Business results)'!B10</f>
        <v>43411.0</v>
      </c>
      <c r="C10" s="53">
        <f>約定状況_SC_貼付用!C10/10000</f>
        <v>0</v>
      </c>
      <c r="D10" s="54">
        <f>約定状況_SC_貼付用!D10/10000</f>
        <v>0</v>
      </c>
      <c r="E10" s="55">
        <f>約定状況_SC_貼付用!E10/10000</f>
        <v>0</v>
      </c>
      <c r="F10" s="53">
        <f>約定状況_SC_貼付用!F10/10000</f>
        <v>0</v>
      </c>
      <c r="G10" s="54">
        <f>約定状況_SC_貼付用!G10/10000</f>
        <v>0</v>
      </c>
      <c r="H10" s="56">
        <f>約定状況_SC_貼付用!H10/10000</f>
        <v>0</v>
      </c>
      <c r="I10" s="62">
        <f>約定状況_SC_貼付用!I10/10000</f>
        <v>0</v>
      </c>
      <c r="J10" s="54">
        <f>約定状況_SC_貼付用!J10/10000</f>
        <v>0</v>
      </c>
      <c r="K10" s="55">
        <f>約定状況_SC_貼付用!K10/10000</f>
        <v>0</v>
      </c>
      <c r="L10" s="63">
        <f>約定状況_SC_貼付用!L10/10000</f>
        <v>0</v>
      </c>
      <c r="M10" s="54">
        <f>約定状況_SC_貼付用!M10/10000</f>
        <v>0</v>
      </c>
      <c r="N10" s="56">
        <f>約定状況_SC_貼付用!N10/10000</f>
        <v>0</v>
      </c>
      <c r="O10" s="53">
        <f>約定状況_SC_貼付用!O10/10000</f>
        <v>0</v>
      </c>
      <c r="P10" s="54">
        <f>約定状況_SC_貼付用!P10/10000</f>
        <v>0</v>
      </c>
      <c r="Q10" s="66">
        <f>約定状況_SC_貼付用!Q10/10000</f>
        <v>0</v>
      </c>
      <c r="R10" s="53">
        <f>約定状況_SC_貼付用!R10/10000</f>
        <v>0</v>
      </c>
      <c r="S10" s="54">
        <f>約定状況_SC_貼付用!S10/10000</f>
        <v>0</v>
      </c>
      <c r="T10" s="66">
        <f>約定状況_SC_貼付用!T10/10000</f>
        <v>0</v>
      </c>
      <c r="U10" s="62">
        <f>約定状況_SC_貼付用!U10/10000</f>
        <v>0</v>
      </c>
      <c r="V10" s="54">
        <f>約定状況_SC_貼付用!V10/10000</f>
        <v>0</v>
      </c>
      <c r="W10" s="55">
        <f>約定状況_SC_貼付用!W10/10000</f>
        <v>0</v>
      </c>
      <c r="X10" s="53">
        <f>約定状況_SC_貼付用!X10/10000</f>
        <v>0</v>
      </c>
      <c r="Y10" s="54">
        <f>約定状況_SC_貼付用!Y10/10000</f>
        <v>0</v>
      </c>
      <c r="Z10" s="66">
        <f>約定状況_SC_貼付用!Z10/10000</f>
        <v>0</v>
      </c>
      <c r="AA10" s="53">
        <f>約定状況_SC_貼付用!AA10/10000</f>
        <v>0</v>
      </c>
      <c r="AB10" s="54">
        <f>約定状況_SC_貼付用!AB10/10000</f>
        <v>0</v>
      </c>
      <c r="AC10" s="66">
        <f>約定状況_SC_貼付用!AC10/10000</f>
        <v>0</v>
      </c>
      <c r="AD10" s="53">
        <f>約定状況_SC_貼付用!AD10/10000</f>
        <v>0</v>
      </c>
      <c r="AE10" s="54">
        <f>約定状況_SC_貼付用!AE10/10000</f>
        <v>0</v>
      </c>
      <c r="AF10" s="66">
        <f>約定状況_SC_貼付用!AF10/10000</f>
        <v>0</v>
      </c>
      <c r="AG10" s="53">
        <f>約定状況_SC_貼付用!AG10/10000</f>
        <v>0</v>
      </c>
      <c r="AH10" s="54">
        <f>約定状況_SC_貼付用!AH10/10000</f>
        <v>0</v>
      </c>
      <c r="AI10" s="66">
        <f>約定状況_SC_貼付用!AI10/10000</f>
        <v>0</v>
      </c>
      <c r="AJ10" s="53">
        <f>約定状況_SC_貼付用!AJ10/10000</f>
        <v>0</v>
      </c>
      <c r="AK10" s="54">
        <f>約定状況_SC_貼付用!AK10/10000</f>
        <v>0</v>
      </c>
      <c r="AL10" s="66">
        <f>約定状況_SC_貼付用!AL10/10000</f>
        <v>0</v>
      </c>
      <c r="AM10" s="62">
        <f>約定状況_SC_貼付用!AM10/10000</f>
        <v>0</v>
      </c>
      <c r="AN10" s="54">
        <f>約定状況_SC_貼付用!AN10/10000</f>
        <v>0</v>
      </c>
      <c r="AO10" s="55">
        <f>約定状況_SC_貼付用!AO10/10000</f>
        <v>0</v>
      </c>
      <c r="AP10" s="53">
        <f>約定状況_SC_貼付用!AP10/10000</f>
        <v>0</v>
      </c>
      <c r="AQ10" s="54">
        <f>約定状況_SC_貼付用!AQ10/10000</f>
        <v>0</v>
      </c>
      <c r="AR10" s="66">
        <f>約定状況_SC_貼付用!AR10/10000</f>
        <v>0</v>
      </c>
      <c r="AS10" s="53">
        <f>約定状況_SC_貼付用!AS10/10000</f>
        <v>0</v>
      </c>
      <c r="AT10" s="54">
        <f>約定状況_SC_貼付用!AT10/10000</f>
        <v>0</v>
      </c>
      <c r="AU10" s="66">
        <f>約定状況_SC_貼付用!AU10/10000</f>
        <v>0</v>
      </c>
      <c r="AV10" s="53">
        <f>約定状況_SC_貼付用!AV10/10000</f>
        <v>0</v>
      </c>
      <c r="AW10" s="54">
        <f>約定状況_SC_貼付用!AW10/10000</f>
        <v>0</v>
      </c>
      <c r="AX10" s="66">
        <f>約定状況_SC_貼付用!AX10/10000</f>
        <v>0</v>
      </c>
      <c r="AY10" s="53">
        <f>約定状況_SC_貼付用!AY10/10000</f>
        <v>0</v>
      </c>
      <c r="AZ10" s="54">
        <f>約定状況_SC_貼付用!AZ10/10000</f>
        <v>0</v>
      </c>
      <c r="BA10" s="66">
        <f>約定状況_SC_貼付用!BA10/10000</f>
        <v>0</v>
      </c>
      <c r="BB10" s="53">
        <f>約定状況_SC_貼付用!BB10/10000</f>
        <v>0</v>
      </c>
      <c r="BC10" s="54">
        <f>約定状況_SC_貼付用!BC10/10000</f>
        <v>0</v>
      </c>
      <c r="BD10" s="66">
        <f>約定状況_SC_貼付用!BD10/10000</f>
        <v>0</v>
      </c>
      <c r="BE10" s="53">
        <f>約定状況_SC_貼付用!BE10/10000</f>
        <v>0</v>
      </c>
      <c r="BF10" s="54">
        <f>約定状況_SC_貼付用!BF10/10000</f>
        <v>0</v>
      </c>
      <c r="BG10" s="66">
        <f>約定状況_SC_貼付用!BG10/10000</f>
        <v>0</v>
      </c>
      <c r="BH10" s="53">
        <f>約定状況_SC_貼付用!BH10/10000</f>
        <v>0</v>
      </c>
      <c r="BI10" s="54">
        <f>約定状況_SC_貼付用!BI10/10000</f>
        <v>0</v>
      </c>
      <c r="BJ10" s="66">
        <f>約定状況_SC_貼付用!BJ10/10000</f>
        <v>0</v>
      </c>
      <c r="BK10" s="68">
        <f>約定状況_SC_貼付用!BK10/10000</f>
        <v>0</v>
      </c>
    </row>
    <row r="11" spans="1:63" ht="15" customHeight="1">
      <c r="A11" s="52">
        <v>6</v>
      </c>
      <c r="B11" s="110" t="n">
        <f>'実績表 (Business results)'!B11</f>
        <v>43412.0</v>
      </c>
      <c r="C11" s="53">
        <f>約定状況_SC_貼付用!C11/10000</f>
        <v>0</v>
      </c>
      <c r="D11" s="54">
        <f>約定状況_SC_貼付用!D11/10000</f>
        <v>0</v>
      </c>
      <c r="E11" s="55">
        <f>約定状況_SC_貼付用!E11/10000</f>
        <v>0</v>
      </c>
      <c r="F11" s="53">
        <f>約定状況_SC_貼付用!F11/10000</f>
        <v>0</v>
      </c>
      <c r="G11" s="54">
        <f>約定状況_SC_貼付用!G11/10000</f>
        <v>0</v>
      </c>
      <c r="H11" s="56">
        <f>約定状況_SC_貼付用!H11/10000</f>
        <v>0</v>
      </c>
      <c r="I11" s="62">
        <f>約定状況_SC_貼付用!I11/10000</f>
        <v>0</v>
      </c>
      <c r="J11" s="54">
        <f>約定状況_SC_貼付用!J11/10000</f>
        <v>0</v>
      </c>
      <c r="K11" s="55">
        <f>約定状況_SC_貼付用!K11/10000</f>
        <v>0</v>
      </c>
      <c r="L11" s="63">
        <f>約定状況_SC_貼付用!L11/10000</f>
        <v>0</v>
      </c>
      <c r="M11" s="54">
        <f>約定状況_SC_貼付用!M11/10000</f>
        <v>0</v>
      </c>
      <c r="N11" s="56">
        <f>約定状況_SC_貼付用!N11/10000</f>
        <v>0</v>
      </c>
      <c r="O11" s="53">
        <f>約定状況_SC_貼付用!O11/10000</f>
        <v>0</v>
      </c>
      <c r="P11" s="54">
        <f>約定状況_SC_貼付用!P11/10000</f>
        <v>0</v>
      </c>
      <c r="Q11" s="66">
        <f>約定状況_SC_貼付用!Q11/10000</f>
        <v>0</v>
      </c>
      <c r="R11" s="53">
        <f>約定状況_SC_貼付用!R11/10000</f>
        <v>0</v>
      </c>
      <c r="S11" s="54">
        <f>約定状況_SC_貼付用!S11/10000</f>
        <v>0</v>
      </c>
      <c r="T11" s="66">
        <f>約定状況_SC_貼付用!T11/10000</f>
        <v>0</v>
      </c>
      <c r="U11" s="62">
        <f>約定状況_SC_貼付用!U11/10000</f>
        <v>0</v>
      </c>
      <c r="V11" s="54">
        <f>約定状況_SC_貼付用!V11/10000</f>
        <v>0</v>
      </c>
      <c r="W11" s="55">
        <f>約定状況_SC_貼付用!W11/10000</f>
        <v>0</v>
      </c>
      <c r="X11" s="53">
        <f>約定状況_SC_貼付用!X11/10000</f>
        <v>0</v>
      </c>
      <c r="Y11" s="54">
        <f>約定状況_SC_貼付用!Y11/10000</f>
        <v>0</v>
      </c>
      <c r="Z11" s="66">
        <f>約定状況_SC_貼付用!Z11/10000</f>
        <v>0</v>
      </c>
      <c r="AA11" s="53">
        <f>約定状況_SC_貼付用!AA11/10000</f>
        <v>0</v>
      </c>
      <c r="AB11" s="54">
        <f>約定状況_SC_貼付用!AB11/10000</f>
        <v>0</v>
      </c>
      <c r="AC11" s="66">
        <f>約定状況_SC_貼付用!AC11/10000</f>
        <v>0</v>
      </c>
      <c r="AD11" s="53">
        <f>約定状況_SC_貼付用!AD11/10000</f>
        <v>0</v>
      </c>
      <c r="AE11" s="54">
        <f>約定状況_SC_貼付用!AE11/10000</f>
        <v>0</v>
      </c>
      <c r="AF11" s="66">
        <f>約定状況_SC_貼付用!AF11/10000</f>
        <v>0</v>
      </c>
      <c r="AG11" s="53">
        <f>約定状況_SC_貼付用!AG11/10000</f>
        <v>0</v>
      </c>
      <c r="AH11" s="54">
        <f>約定状況_SC_貼付用!AH11/10000</f>
        <v>0</v>
      </c>
      <c r="AI11" s="66">
        <f>約定状況_SC_貼付用!AI11/10000</f>
        <v>0</v>
      </c>
      <c r="AJ11" s="53">
        <f>約定状況_SC_貼付用!AJ11/10000</f>
        <v>0</v>
      </c>
      <c r="AK11" s="54">
        <f>約定状況_SC_貼付用!AK11/10000</f>
        <v>0</v>
      </c>
      <c r="AL11" s="66">
        <f>約定状況_SC_貼付用!AL11/10000</f>
        <v>0</v>
      </c>
      <c r="AM11" s="62">
        <f>約定状況_SC_貼付用!AM11/10000</f>
        <v>0</v>
      </c>
      <c r="AN11" s="54">
        <f>約定状況_SC_貼付用!AN11/10000</f>
        <v>0</v>
      </c>
      <c r="AO11" s="55">
        <f>約定状況_SC_貼付用!AO11/10000</f>
        <v>0</v>
      </c>
      <c r="AP11" s="53">
        <f>約定状況_SC_貼付用!AP11/10000</f>
        <v>0</v>
      </c>
      <c r="AQ11" s="54">
        <f>約定状況_SC_貼付用!AQ11/10000</f>
        <v>0</v>
      </c>
      <c r="AR11" s="66">
        <f>約定状況_SC_貼付用!AR11/10000</f>
        <v>0</v>
      </c>
      <c r="AS11" s="53">
        <f>約定状況_SC_貼付用!AS11/10000</f>
        <v>0</v>
      </c>
      <c r="AT11" s="54">
        <f>約定状況_SC_貼付用!AT11/10000</f>
        <v>0</v>
      </c>
      <c r="AU11" s="66">
        <f>約定状況_SC_貼付用!AU11/10000</f>
        <v>0</v>
      </c>
      <c r="AV11" s="53">
        <f>約定状況_SC_貼付用!AV11/10000</f>
        <v>0</v>
      </c>
      <c r="AW11" s="54">
        <f>約定状況_SC_貼付用!AW11/10000</f>
        <v>0</v>
      </c>
      <c r="AX11" s="66">
        <f>約定状況_SC_貼付用!AX11/10000</f>
        <v>0</v>
      </c>
      <c r="AY11" s="53">
        <f>約定状況_SC_貼付用!AY11/10000</f>
        <v>0</v>
      </c>
      <c r="AZ11" s="54">
        <f>約定状況_SC_貼付用!AZ11/10000</f>
        <v>0</v>
      </c>
      <c r="BA11" s="66">
        <f>約定状況_SC_貼付用!BA11/10000</f>
        <v>0</v>
      </c>
      <c r="BB11" s="53">
        <f>約定状況_SC_貼付用!BB11/10000</f>
        <v>0</v>
      </c>
      <c r="BC11" s="54">
        <f>約定状況_SC_貼付用!BC11/10000</f>
        <v>0</v>
      </c>
      <c r="BD11" s="66">
        <f>約定状況_SC_貼付用!BD11/10000</f>
        <v>0</v>
      </c>
      <c r="BE11" s="53">
        <f>約定状況_SC_貼付用!BE11/10000</f>
        <v>0</v>
      </c>
      <c r="BF11" s="54">
        <f>約定状況_SC_貼付用!BF11/10000</f>
        <v>0</v>
      </c>
      <c r="BG11" s="66">
        <f>約定状況_SC_貼付用!BG11/10000</f>
        <v>0</v>
      </c>
      <c r="BH11" s="53">
        <f>約定状況_SC_貼付用!BH11/10000</f>
        <v>0</v>
      </c>
      <c r="BI11" s="54">
        <f>約定状況_SC_貼付用!BI11/10000</f>
        <v>0</v>
      </c>
      <c r="BJ11" s="66">
        <f>約定状況_SC_貼付用!BJ11/10000</f>
        <v>0</v>
      </c>
      <c r="BK11" s="68">
        <f>約定状況_SC_貼付用!BK11/10000</f>
        <v>0</v>
      </c>
    </row>
    <row r="12" spans="1:63" ht="15" customHeight="1">
      <c r="A12" s="52">
        <v>7</v>
      </c>
      <c r="B12" s="110" t="n">
        <f>'実績表 (Business results)'!B12</f>
        <v>43413.0</v>
      </c>
      <c r="C12" s="53">
        <f>約定状況_SC_貼付用!C12/10000</f>
        <v>0</v>
      </c>
      <c r="D12" s="54">
        <f>約定状況_SC_貼付用!D12/10000</f>
        <v>0</v>
      </c>
      <c r="E12" s="55">
        <f>約定状況_SC_貼付用!E12/10000</f>
        <v>0</v>
      </c>
      <c r="F12" s="53">
        <f>約定状況_SC_貼付用!F12/10000</f>
        <v>0</v>
      </c>
      <c r="G12" s="54">
        <f>約定状況_SC_貼付用!G12/10000</f>
        <v>0</v>
      </c>
      <c r="H12" s="56">
        <f>約定状況_SC_貼付用!H12/10000</f>
        <v>0</v>
      </c>
      <c r="I12" s="62">
        <f>約定状況_SC_貼付用!I12/10000</f>
        <v>0</v>
      </c>
      <c r="J12" s="54">
        <f>約定状況_SC_貼付用!J12/10000</f>
        <v>0</v>
      </c>
      <c r="K12" s="55">
        <f>約定状況_SC_貼付用!K12/10000</f>
        <v>0</v>
      </c>
      <c r="L12" s="63">
        <f>約定状況_SC_貼付用!L12/10000</f>
        <v>0</v>
      </c>
      <c r="M12" s="54">
        <f>約定状況_SC_貼付用!M12/10000</f>
        <v>0</v>
      </c>
      <c r="N12" s="56">
        <f>約定状況_SC_貼付用!N12/10000</f>
        <v>0</v>
      </c>
      <c r="O12" s="53">
        <f>約定状況_SC_貼付用!O12/10000</f>
        <v>0</v>
      </c>
      <c r="P12" s="54">
        <f>約定状況_SC_貼付用!P12/10000</f>
        <v>0</v>
      </c>
      <c r="Q12" s="66">
        <f>約定状況_SC_貼付用!Q12/10000</f>
        <v>0</v>
      </c>
      <c r="R12" s="53">
        <f>約定状況_SC_貼付用!R12/10000</f>
        <v>0</v>
      </c>
      <c r="S12" s="54">
        <f>約定状況_SC_貼付用!S12/10000</f>
        <v>0</v>
      </c>
      <c r="T12" s="66">
        <f>約定状況_SC_貼付用!T12/10000</f>
        <v>0</v>
      </c>
      <c r="U12" s="62">
        <f>約定状況_SC_貼付用!U12/10000</f>
        <v>0</v>
      </c>
      <c r="V12" s="54">
        <f>約定状況_SC_貼付用!V12/10000</f>
        <v>0</v>
      </c>
      <c r="W12" s="55">
        <f>約定状況_SC_貼付用!W12/10000</f>
        <v>0</v>
      </c>
      <c r="X12" s="53">
        <f>約定状況_SC_貼付用!X12/10000</f>
        <v>0</v>
      </c>
      <c r="Y12" s="54">
        <f>約定状況_SC_貼付用!Y12/10000</f>
        <v>0</v>
      </c>
      <c r="Z12" s="66">
        <f>約定状況_SC_貼付用!Z12/10000</f>
        <v>0</v>
      </c>
      <c r="AA12" s="53">
        <f>約定状況_SC_貼付用!AA12/10000</f>
        <v>0</v>
      </c>
      <c r="AB12" s="54">
        <f>約定状況_SC_貼付用!AB12/10000</f>
        <v>0</v>
      </c>
      <c r="AC12" s="66">
        <f>約定状況_SC_貼付用!AC12/10000</f>
        <v>0</v>
      </c>
      <c r="AD12" s="53">
        <f>約定状況_SC_貼付用!AD12/10000</f>
        <v>0</v>
      </c>
      <c r="AE12" s="54">
        <f>約定状況_SC_貼付用!AE12/10000</f>
        <v>0</v>
      </c>
      <c r="AF12" s="66">
        <f>約定状況_SC_貼付用!AF12/10000</f>
        <v>0</v>
      </c>
      <c r="AG12" s="53">
        <f>約定状況_SC_貼付用!AG12/10000</f>
        <v>0</v>
      </c>
      <c r="AH12" s="54">
        <f>約定状況_SC_貼付用!AH12/10000</f>
        <v>0</v>
      </c>
      <c r="AI12" s="66">
        <f>約定状況_SC_貼付用!AI12/10000</f>
        <v>0</v>
      </c>
      <c r="AJ12" s="53">
        <f>約定状況_SC_貼付用!AJ12/10000</f>
        <v>0</v>
      </c>
      <c r="AK12" s="54">
        <f>約定状況_SC_貼付用!AK12/10000</f>
        <v>0</v>
      </c>
      <c r="AL12" s="66">
        <f>約定状況_SC_貼付用!AL12/10000</f>
        <v>0</v>
      </c>
      <c r="AM12" s="62">
        <f>約定状況_SC_貼付用!AM12/10000</f>
        <v>0</v>
      </c>
      <c r="AN12" s="54">
        <f>約定状況_SC_貼付用!AN12/10000</f>
        <v>0</v>
      </c>
      <c r="AO12" s="55">
        <f>約定状況_SC_貼付用!AO12/10000</f>
        <v>0</v>
      </c>
      <c r="AP12" s="53">
        <f>約定状況_SC_貼付用!AP12/10000</f>
        <v>0</v>
      </c>
      <c r="AQ12" s="54">
        <f>約定状況_SC_貼付用!AQ12/10000</f>
        <v>0</v>
      </c>
      <c r="AR12" s="66">
        <f>約定状況_SC_貼付用!AR12/10000</f>
        <v>0</v>
      </c>
      <c r="AS12" s="53">
        <f>約定状況_SC_貼付用!AS12/10000</f>
        <v>0</v>
      </c>
      <c r="AT12" s="54">
        <f>約定状況_SC_貼付用!AT12/10000</f>
        <v>0</v>
      </c>
      <c r="AU12" s="66">
        <f>約定状況_SC_貼付用!AU12/10000</f>
        <v>0</v>
      </c>
      <c r="AV12" s="53">
        <f>約定状況_SC_貼付用!AV12/10000</f>
        <v>0</v>
      </c>
      <c r="AW12" s="54">
        <f>約定状況_SC_貼付用!AW12/10000</f>
        <v>0</v>
      </c>
      <c r="AX12" s="66">
        <f>約定状況_SC_貼付用!AX12/10000</f>
        <v>0</v>
      </c>
      <c r="AY12" s="53">
        <f>約定状況_SC_貼付用!AY12/10000</f>
        <v>0</v>
      </c>
      <c r="AZ12" s="54">
        <f>約定状況_SC_貼付用!AZ12/10000</f>
        <v>0</v>
      </c>
      <c r="BA12" s="66">
        <f>約定状況_SC_貼付用!BA12/10000</f>
        <v>0</v>
      </c>
      <c r="BB12" s="53">
        <f>約定状況_SC_貼付用!BB12/10000</f>
        <v>0</v>
      </c>
      <c r="BC12" s="54">
        <f>約定状況_SC_貼付用!BC12/10000</f>
        <v>0</v>
      </c>
      <c r="BD12" s="66">
        <f>約定状況_SC_貼付用!BD12/10000</f>
        <v>0</v>
      </c>
      <c r="BE12" s="53">
        <f>約定状況_SC_貼付用!BE12/10000</f>
        <v>0</v>
      </c>
      <c r="BF12" s="54">
        <f>約定状況_SC_貼付用!BF12/10000</f>
        <v>0</v>
      </c>
      <c r="BG12" s="66">
        <f>約定状況_SC_貼付用!BG12/10000</f>
        <v>0</v>
      </c>
      <c r="BH12" s="53">
        <f>約定状況_SC_貼付用!BH12/10000</f>
        <v>0</v>
      </c>
      <c r="BI12" s="54">
        <f>約定状況_SC_貼付用!BI12/10000</f>
        <v>0</v>
      </c>
      <c r="BJ12" s="66">
        <f>約定状況_SC_貼付用!BJ12/10000</f>
        <v>0</v>
      </c>
      <c r="BK12" s="68">
        <f>約定状況_SC_貼付用!BK12/10000</f>
        <v>0</v>
      </c>
    </row>
    <row r="13" spans="1:63" ht="15" customHeight="1">
      <c r="A13" s="52">
        <v>8</v>
      </c>
      <c r="B13" s="110" t="n">
        <f>'実績表 (Business results)'!B13</f>
        <v>43416.0</v>
      </c>
      <c r="C13" s="53">
        <f>約定状況_SC_貼付用!C13/10000</f>
        <v>0</v>
      </c>
      <c r="D13" s="54">
        <f>約定状況_SC_貼付用!D13/10000</f>
        <v>0</v>
      </c>
      <c r="E13" s="55">
        <f>約定状況_SC_貼付用!E13/10000</f>
        <v>0</v>
      </c>
      <c r="F13" s="53">
        <f>約定状況_SC_貼付用!F13/10000</f>
        <v>0</v>
      </c>
      <c r="G13" s="54">
        <f>約定状況_SC_貼付用!G13/10000</f>
        <v>0</v>
      </c>
      <c r="H13" s="56">
        <f>約定状況_SC_貼付用!H13/10000</f>
        <v>0</v>
      </c>
      <c r="I13" s="62">
        <f>約定状況_SC_貼付用!I13/10000</f>
        <v>0</v>
      </c>
      <c r="J13" s="54">
        <f>約定状況_SC_貼付用!J13/10000</f>
        <v>0</v>
      </c>
      <c r="K13" s="55">
        <f>約定状況_SC_貼付用!K13/10000</f>
        <v>0</v>
      </c>
      <c r="L13" s="63">
        <f>約定状況_SC_貼付用!L13/10000</f>
        <v>0</v>
      </c>
      <c r="M13" s="54">
        <f>約定状況_SC_貼付用!M13/10000</f>
        <v>0</v>
      </c>
      <c r="N13" s="56">
        <f>約定状況_SC_貼付用!N13/10000</f>
        <v>0</v>
      </c>
      <c r="O13" s="53">
        <f>約定状況_SC_貼付用!O13/10000</f>
        <v>0</v>
      </c>
      <c r="P13" s="54">
        <f>約定状況_SC_貼付用!P13/10000</f>
        <v>0</v>
      </c>
      <c r="Q13" s="66">
        <f>約定状況_SC_貼付用!Q13/10000</f>
        <v>0</v>
      </c>
      <c r="R13" s="53">
        <f>約定状況_SC_貼付用!R13/10000</f>
        <v>0</v>
      </c>
      <c r="S13" s="54">
        <f>約定状況_SC_貼付用!S13/10000</f>
        <v>0</v>
      </c>
      <c r="T13" s="66">
        <f>約定状況_SC_貼付用!T13/10000</f>
        <v>0</v>
      </c>
      <c r="U13" s="62">
        <f>約定状況_SC_貼付用!U13/10000</f>
        <v>0</v>
      </c>
      <c r="V13" s="54">
        <f>約定状況_SC_貼付用!V13/10000</f>
        <v>0</v>
      </c>
      <c r="W13" s="55">
        <f>約定状況_SC_貼付用!W13/10000</f>
        <v>0</v>
      </c>
      <c r="X13" s="53">
        <f>約定状況_SC_貼付用!X13/10000</f>
        <v>0</v>
      </c>
      <c r="Y13" s="54">
        <f>約定状況_SC_貼付用!Y13/10000</f>
        <v>0</v>
      </c>
      <c r="Z13" s="66">
        <f>約定状況_SC_貼付用!Z13/10000</f>
        <v>0</v>
      </c>
      <c r="AA13" s="53">
        <f>約定状況_SC_貼付用!AA13/10000</f>
        <v>0</v>
      </c>
      <c r="AB13" s="54">
        <f>約定状況_SC_貼付用!AB13/10000</f>
        <v>0</v>
      </c>
      <c r="AC13" s="66">
        <f>約定状況_SC_貼付用!AC13/10000</f>
        <v>0</v>
      </c>
      <c r="AD13" s="53">
        <f>約定状況_SC_貼付用!AD13/10000</f>
        <v>0</v>
      </c>
      <c r="AE13" s="54">
        <f>約定状況_SC_貼付用!AE13/10000</f>
        <v>0</v>
      </c>
      <c r="AF13" s="66">
        <f>約定状況_SC_貼付用!AF13/10000</f>
        <v>0</v>
      </c>
      <c r="AG13" s="53">
        <f>約定状況_SC_貼付用!AG13/10000</f>
        <v>0</v>
      </c>
      <c r="AH13" s="54">
        <f>約定状況_SC_貼付用!AH13/10000</f>
        <v>0</v>
      </c>
      <c r="AI13" s="66">
        <f>約定状況_SC_貼付用!AI13/10000</f>
        <v>0</v>
      </c>
      <c r="AJ13" s="53">
        <f>約定状況_SC_貼付用!AJ13/10000</f>
        <v>0</v>
      </c>
      <c r="AK13" s="54">
        <f>約定状況_SC_貼付用!AK13/10000</f>
        <v>0</v>
      </c>
      <c r="AL13" s="66">
        <f>約定状況_SC_貼付用!AL13/10000</f>
        <v>0</v>
      </c>
      <c r="AM13" s="62">
        <f>約定状況_SC_貼付用!AM13/10000</f>
        <v>0</v>
      </c>
      <c r="AN13" s="54">
        <f>約定状況_SC_貼付用!AN13/10000</f>
        <v>0</v>
      </c>
      <c r="AO13" s="55">
        <f>約定状況_SC_貼付用!AO13/10000</f>
        <v>0</v>
      </c>
      <c r="AP13" s="53">
        <f>約定状況_SC_貼付用!AP13/10000</f>
        <v>0</v>
      </c>
      <c r="AQ13" s="54">
        <f>約定状況_SC_貼付用!AQ13/10000</f>
        <v>0</v>
      </c>
      <c r="AR13" s="66">
        <f>約定状況_SC_貼付用!AR13/10000</f>
        <v>0</v>
      </c>
      <c r="AS13" s="53">
        <f>約定状況_SC_貼付用!AS13/10000</f>
        <v>0</v>
      </c>
      <c r="AT13" s="54">
        <f>約定状況_SC_貼付用!AT13/10000</f>
        <v>0</v>
      </c>
      <c r="AU13" s="66">
        <f>約定状況_SC_貼付用!AU13/10000</f>
        <v>0</v>
      </c>
      <c r="AV13" s="53">
        <f>約定状況_SC_貼付用!AV13/10000</f>
        <v>0</v>
      </c>
      <c r="AW13" s="54">
        <f>約定状況_SC_貼付用!AW13/10000</f>
        <v>0</v>
      </c>
      <c r="AX13" s="66">
        <f>約定状況_SC_貼付用!AX13/10000</f>
        <v>0</v>
      </c>
      <c r="AY13" s="53">
        <f>約定状況_SC_貼付用!AY13/10000</f>
        <v>0</v>
      </c>
      <c r="AZ13" s="54">
        <f>約定状況_SC_貼付用!AZ13/10000</f>
        <v>0</v>
      </c>
      <c r="BA13" s="66">
        <f>約定状況_SC_貼付用!BA13/10000</f>
        <v>0</v>
      </c>
      <c r="BB13" s="53">
        <f>約定状況_SC_貼付用!BB13/10000</f>
        <v>0</v>
      </c>
      <c r="BC13" s="54">
        <f>約定状況_SC_貼付用!BC13/10000</f>
        <v>0</v>
      </c>
      <c r="BD13" s="66">
        <f>約定状況_SC_貼付用!BD13/10000</f>
        <v>0</v>
      </c>
      <c r="BE13" s="53">
        <f>約定状況_SC_貼付用!BE13/10000</f>
        <v>0</v>
      </c>
      <c r="BF13" s="54">
        <f>約定状況_SC_貼付用!BF13/10000</f>
        <v>0</v>
      </c>
      <c r="BG13" s="66">
        <f>約定状況_SC_貼付用!BG13/10000</f>
        <v>0</v>
      </c>
      <c r="BH13" s="53">
        <f>約定状況_SC_貼付用!BH13/10000</f>
        <v>0</v>
      </c>
      <c r="BI13" s="54">
        <f>約定状況_SC_貼付用!BI13/10000</f>
        <v>0</v>
      </c>
      <c r="BJ13" s="66">
        <f>約定状況_SC_貼付用!BJ13/10000</f>
        <v>0</v>
      </c>
      <c r="BK13" s="68">
        <f>約定状況_SC_貼付用!BK13/10000</f>
        <v>0</v>
      </c>
    </row>
    <row r="14" spans="1:63" ht="15" customHeight="1">
      <c r="A14" s="52">
        <v>9</v>
      </c>
      <c r="B14" s="110" t="n">
        <f>'実績表 (Business results)'!B14</f>
        <v>43417.0</v>
      </c>
      <c r="C14" s="53">
        <f>約定状況_SC_貼付用!C14/10000</f>
        <v>0</v>
      </c>
      <c r="D14" s="54">
        <f>約定状況_SC_貼付用!D14/10000</f>
        <v>0</v>
      </c>
      <c r="E14" s="55">
        <f>約定状況_SC_貼付用!E14/10000</f>
        <v>0</v>
      </c>
      <c r="F14" s="53">
        <f>約定状況_SC_貼付用!F14/10000</f>
        <v>0</v>
      </c>
      <c r="G14" s="54">
        <f>約定状況_SC_貼付用!G14/10000</f>
        <v>0</v>
      </c>
      <c r="H14" s="56">
        <f>約定状況_SC_貼付用!H14/10000</f>
        <v>0</v>
      </c>
      <c r="I14" s="62">
        <f>約定状況_SC_貼付用!I14/10000</f>
        <v>0</v>
      </c>
      <c r="J14" s="54">
        <f>約定状況_SC_貼付用!J14/10000</f>
        <v>0</v>
      </c>
      <c r="K14" s="55">
        <f>約定状況_SC_貼付用!K14/10000</f>
        <v>0</v>
      </c>
      <c r="L14" s="63">
        <f>約定状況_SC_貼付用!L14/10000</f>
        <v>0</v>
      </c>
      <c r="M14" s="54">
        <f>約定状況_SC_貼付用!M14/10000</f>
        <v>0</v>
      </c>
      <c r="N14" s="56">
        <f>約定状況_SC_貼付用!N14/10000</f>
        <v>0</v>
      </c>
      <c r="O14" s="53">
        <f>約定状況_SC_貼付用!O14/10000</f>
        <v>0</v>
      </c>
      <c r="P14" s="54">
        <f>約定状況_SC_貼付用!P14/10000</f>
        <v>0</v>
      </c>
      <c r="Q14" s="66">
        <f>約定状況_SC_貼付用!Q14/10000</f>
        <v>0</v>
      </c>
      <c r="R14" s="53">
        <f>約定状況_SC_貼付用!R14/10000</f>
        <v>0</v>
      </c>
      <c r="S14" s="54">
        <f>約定状況_SC_貼付用!S14/10000</f>
        <v>0</v>
      </c>
      <c r="T14" s="66">
        <f>約定状況_SC_貼付用!T14/10000</f>
        <v>0</v>
      </c>
      <c r="U14" s="62">
        <f>約定状況_SC_貼付用!U14/10000</f>
        <v>0</v>
      </c>
      <c r="V14" s="54">
        <f>約定状況_SC_貼付用!V14/10000</f>
        <v>0</v>
      </c>
      <c r="W14" s="55">
        <f>約定状況_SC_貼付用!W14/10000</f>
        <v>0</v>
      </c>
      <c r="X14" s="53">
        <f>約定状況_SC_貼付用!X14/10000</f>
        <v>0</v>
      </c>
      <c r="Y14" s="54">
        <f>約定状況_SC_貼付用!Y14/10000</f>
        <v>0</v>
      </c>
      <c r="Z14" s="66">
        <f>約定状況_SC_貼付用!Z14/10000</f>
        <v>0</v>
      </c>
      <c r="AA14" s="53">
        <f>約定状況_SC_貼付用!AA14/10000</f>
        <v>0</v>
      </c>
      <c r="AB14" s="54">
        <f>約定状況_SC_貼付用!AB14/10000</f>
        <v>0</v>
      </c>
      <c r="AC14" s="66">
        <f>約定状況_SC_貼付用!AC14/10000</f>
        <v>0</v>
      </c>
      <c r="AD14" s="53">
        <f>約定状況_SC_貼付用!AD14/10000</f>
        <v>0</v>
      </c>
      <c r="AE14" s="54">
        <f>約定状況_SC_貼付用!AE14/10000</f>
        <v>0</v>
      </c>
      <c r="AF14" s="66">
        <f>約定状況_SC_貼付用!AF14/10000</f>
        <v>0</v>
      </c>
      <c r="AG14" s="53">
        <f>約定状況_SC_貼付用!AG14/10000</f>
        <v>0</v>
      </c>
      <c r="AH14" s="54">
        <f>約定状況_SC_貼付用!AH14/10000</f>
        <v>0</v>
      </c>
      <c r="AI14" s="66">
        <f>約定状況_SC_貼付用!AI14/10000</f>
        <v>0</v>
      </c>
      <c r="AJ14" s="53">
        <f>約定状況_SC_貼付用!AJ14/10000</f>
        <v>0</v>
      </c>
      <c r="AK14" s="54">
        <f>約定状況_SC_貼付用!AK14/10000</f>
        <v>0</v>
      </c>
      <c r="AL14" s="66">
        <f>約定状況_SC_貼付用!AL14/10000</f>
        <v>0</v>
      </c>
      <c r="AM14" s="62">
        <f>約定状況_SC_貼付用!AM14/10000</f>
        <v>0</v>
      </c>
      <c r="AN14" s="54">
        <f>約定状況_SC_貼付用!AN14/10000</f>
        <v>0</v>
      </c>
      <c r="AO14" s="55">
        <f>約定状況_SC_貼付用!AO14/10000</f>
        <v>0</v>
      </c>
      <c r="AP14" s="53">
        <f>約定状況_SC_貼付用!AP14/10000</f>
        <v>0</v>
      </c>
      <c r="AQ14" s="54">
        <f>約定状況_SC_貼付用!AQ14/10000</f>
        <v>0</v>
      </c>
      <c r="AR14" s="66">
        <f>約定状況_SC_貼付用!AR14/10000</f>
        <v>0</v>
      </c>
      <c r="AS14" s="53">
        <f>約定状況_SC_貼付用!AS14/10000</f>
        <v>0</v>
      </c>
      <c r="AT14" s="54">
        <f>約定状況_SC_貼付用!AT14/10000</f>
        <v>0</v>
      </c>
      <c r="AU14" s="66">
        <f>約定状況_SC_貼付用!AU14/10000</f>
        <v>0</v>
      </c>
      <c r="AV14" s="53">
        <f>約定状況_SC_貼付用!AV14/10000</f>
        <v>0</v>
      </c>
      <c r="AW14" s="54">
        <f>約定状況_SC_貼付用!AW14/10000</f>
        <v>0</v>
      </c>
      <c r="AX14" s="66">
        <f>約定状況_SC_貼付用!AX14/10000</f>
        <v>0</v>
      </c>
      <c r="AY14" s="53">
        <f>約定状況_SC_貼付用!AY14/10000</f>
        <v>0</v>
      </c>
      <c r="AZ14" s="54">
        <f>約定状況_SC_貼付用!AZ14/10000</f>
        <v>0</v>
      </c>
      <c r="BA14" s="66">
        <f>約定状況_SC_貼付用!BA14/10000</f>
        <v>0</v>
      </c>
      <c r="BB14" s="53">
        <f>約定状況_SC_貼付用!BB14/10000</f>
        <v>0</v>
      </c>
      <c r="BC14" s="54">
        <f>約定状況_SC_貼付用!BC14/10000</f>
        <v>0</v>
      </c>
      <c r="BD14" s="66">
        <f>約定状況_SC_貼付用!BD14/10000</f>
        <v>0</v>
      </c>
      <c r="BE14" s="53">
        <f>約定状況_SC_貼付用!BE14/10000</f>
        <v>0</v>
      </c>
      <c r="BF14" s="54">
        <f>約定状況_SC_貼付用!BF14/10000</f>
        <v>0</v>
      </c>
      <c r="BG14" s="66">
        <f>約定状況_SC_貼付用!BG14/10000</f>
        <v>0</v>
      </c>
      <c r="BH14" s="53">
        <f>約定状況_SC_貼付用!BH14/10000</f>
        <v>0</v>
      </c>
      <c r="BI14" s="54">
        <f>約定状況_SC_貼付用!BI14/10000</f>
        <v>0</v>
      </c>
      <c r="BJ14" s="66">
        <f>約定状況_SC_貼付用!BJ14/10000</f>
        <v>0</v>
      </c>
      <c r="BK14" s="68">
        <f>約定状況_SC_貼付用!BK14/10000</f>
        <v>0</v>
      </c>
    </row>
    <row r="15" spans="1:63" ht="15" customHeight="1">
      <c r="A15" s="52">
        <v>10</v>
      </c>
      <c r="B15" s="110" t="n">
        <f>'実績表 (Business results)'!B15</f>
        <v>43418.0</v>
      </c>
      <c r="C15" s="53">
        <f>約定状況_SC_貼付用!C15/10000</f>
        <v>0</v>
      </c>
      <c r="D15" s="54">
        <f>約定状況_SC_貼付用!D15/10000</f>
        <v>0</v>
      </c>
      <c r="E15" s="55">
        <f>約定状況_SC_貼付用!E15/10000</f>
        <v>0</v>
      </c>
      <c r="F15" s="53">
        <f>約定状況_SC_貼付用!F15/10000</f>
        <v>0</v>
      </c>
      <c r="G15" s="54">
        <f>約定状況_SC_貼付用!G15/10000</f>
        <v>0</v>
      </c>
      <c r="H15" s="56">
        <f>約定状況_SC_貼付用!H15/10000</f>
        <v>0</v>
      </c>
      <c r="I15" s="62">
        <f>約定状況_SC_貼付用!I15/10000</f>
        <v>0</v>
      </c>
      <c r="J15" s="54">
        <f>約定状況_SC_貼付用!J15/10000</f>
        <v>0</v>
      </c>
      <c r="K15" s="55">
        <f>約定状況_SC_貼付用!K15/10000</f>
        <v>0</v>
      </c>
      <c r="L15" s="63">
        <f>約定状況_SC_貼付用!L15/10000</f>
        <v>0</v>
      </c>
      <c r="M15" s="54">
        <f>約定状況_SC_貼付用!M15/10000</f>
        <v>0</v>
      </c>
      <c r="N15" s="56">
        <f>約定状況_SC_貼付用!N15/10000</f>
        <v>0</v>
      </c>
      <c r="O15" s="53">
        <f>約定状況_SC_貼付用!O15/10000</f>
        <v>0</v>
      </c>
      <c r="P15" s="54">
        <f>約定状況_SC_貼付用!P15/10000</f>
        <v>0</v>
      </c>
      <c r="Q15" s="66">
        <f>約定状況_SC_貼付用!Q15/10000</f>
        <v>0</v>
      </c>
      <c r="R15" s="53">
        <f>約定状況_SC_貼付用!R15/10000</f>
        <v>0</v>
      </c>
      <c r="S15" s="54">
        <f>約定状況_SC_貼付用!S15/10000</f>
        <v>0</v>
      </c>
      <c r="T15" s="66">
        <f>約定状況_SC_貼付用!T15/10000</f>
        <v>0</v>
      </c>
      <c r="U15" s="62">
        <f>約定状況_SC_貼付用!U15/10000</f>
        <v>0</v>
      </c>
      <c r="V15" s="54">
        <f>約定状況_SC_貼付用!V15/10000</f>
        <v>0</v>
      </c>
      <c r="W15" s="55">
        <f>約定状況_SC_貼付用!W15/10000</f>
        <v>0</v>
      </c>
      <c r="X15" s="53">
        <f>約定状況_SC_貼付用!X15/10000</f>
        <v>0</v>
      </c>
      <c r="Y15" s="54">
        <f>約定状況_SC_貼付用!Y15/10000</f>
        <v>0</v>
      </c>
      <c r="Z15" s="66">
        <f>約定状況_SC_貼付用!Z15/10000</f>
        <v>0</v>
      </c>
      <c r="AA15" s="53">
        <f>約定状況_SC_貼付用!AA15/10000</f>
        <v>0</v>
      </c>
      <c r="AB15" s="54">
        <f>約定状況_SC_貼付用!AB15/10000</f>
        <v>0</v>
      </c>
      <c r="AC15" s="66">
        <f>約定状況_SC_貼付用!AC15/10000</f>
        <v>0</v>
      </c>
      <c r="AD15" s="53">
        <f>約定状況_SC_貼付用!AD15/10000</f>
        <v>0</v>
      </c>
      <c r="AE15" s="54">
        <f>約定状況_SC_貼付用!AE15/10000</f>
        <v>0</v>
      </c>
      <c r="AF15" s="66">
        <f>約定状況_SC_貼付用!AF15/10000</f>
        <v>0</v>
      </c>
      <c r="AG15" s="53">
        <f>約定状況_SC_貼付用!AG15/10000</f>
        <v>0</v>
      </c>
      <c r="AH15" s="54">
        <f>約定状況_SC_貼付用!AH15/10000</f>
        <v>0</v>
      </c>
      <c r="AI15" s="66">
        <f>約定状況_SC_貼付用!AI15/10000</f>
        <v>0</v>
      </c>
      <c r="AJ15" s="53">
        <f>約定状況_SC_貼付用!AJ15/10000</f>
        <v>0</v>
      </c>
      <c r="AK15" s="54">
        <f>約定状況_SC_貼付用!AK15/10000</f>
        <v>0</v>
      </c>
      <c r="AL15" s="66">
        <f>約定状況_SC_貼付用!AL15/10000</f>
        <v>0</v>
      </c>
      <c r="AM15" s="62">
        <f>約定状況_SC_貼付用!AM15/10000</f>
        <v>0</v>
      </c>
      <c r="AN15" s="54">
        <f>約定状況_SC_貼付用!AN15/10000</f>
        <v>0</v>
      </c>
      <c r="AO15" s="55">
        <f>約定状況_SC_貼付用!AO15/10000</f>
        <v>0</v>
      </c>
      <c r="AP15" s="53">
        <f>約定状況_SC_貼付用!AP15/10000</f>
        <v>0</v>
      </c>
      <c r="AQ15" s="54">
        <f>約定状況_SC_貼付用!AQ15/10000</f>
        <v>0</v>
      </c>
      <c r="AR15" s="66">
        <f>約定状況_SC_貼付用!AR15/10000</f>
        <v>0</v>
      </c>
      <c r="AS15" s="53">
        <f>約定状況_SC_貼付用!AS15/10000</f>
        <v>0</v>
      </c>
      <c r="AT15" s="54">
        <f>約定状況_SC_貼付用!AT15/10000</f>
        <v>0</v>
      </c>
      <c r="AU15" s="66">
        <f>約定状況_SC_貼付用!AU15/10000</f>
        <v>0</v>
      </c>
      <c r="AV15" s="53">
        <f>約定状況_SC_貼付用!AV15/10000</f>
        <v>0</v>
      </c>
      <c r="AW15" s="54">
        <f>約定状況_SC_貼付用!AW15/10000</f>
        <v>0</v>
      </c>
      <c r="AX15" s="66">
        <f>約定状況_SC_貼付用!AX15/10000</f>
        <v>0</v>
      </c>
      <c r="AY15" s="53">
        <f>約定状況_SC_貼付用!AY15/10000</f>
        <v>0</v>
      </c>
      <c r="AZ15" s="54">
        <f>約定状況_SC_貼付用!AZ15/10000</f>
        <v>0</v>
      </c>
      <c r="BA15" s="66">
        <f>約定状況_SC_貼付用!BA15/10000</f>
        <v>0</v>
      </c>
      <c r="BB15" s="53">
        <f>約定状況_SC_貼付用!BB15/10000</f>
        <v>0</v>
      </c>
      <c r="BC15" s="54">
        <f>約定状況_SC_貼付用!BC15/10000</f>
        <v>0</v>
      </c>
      <c r="BD15" s="66">
        <f>約定状況_SC_貼付用!BD15/10000</f>
        <v>0</v>
      </c>
      <c r="BE15" s="53">
        <f>約定状況_SC_貼付用!BE15/10000</f>
        <v>0</v>
      </c>
      <c r="BF15" s="54">
        <f>約定状況_SC_貼付用!BF15/10000</f>
        <v>0</v>
      </c>
      <c r="BG15" s="66">
        <f>約定状況_SC_貼付用!BG15/10000</f>
        <v>0</v>
      </c>
      <c r="BH15" s="53">
        <f>約定状況_SC_貼付用!BH15/10000</f>
        <v>0</v>
      </c>
      <c r="BI15" s="54">
        <f>約定状況_SC_貼付用!BI15/10000</f>
        <v>0</v>
      </c>
      <c r="BJ15" s="66">
        <f>約定状況_SC_貼付用!BJ15/10000</f>
        <v>0</v>
      </c>
      <c r="BK15" s="68">
        <f>約定状況_SC_貼付用!BK15/10000</f>
        <v>0</v>
      </c>
    </row>
    <row r="16" spans="1:63" ht="15" customHeight="1">
      <c r="A16" s="52">
        <v>11</v>
      </c>
      <c r="B16" s="110" t="n">
        <f>'実績表 (Business results)'!B16</f>
        <v>43419.0</v>
      </c>
      <c r="C16" s="53">
        <f>約定状況_SC_貼付用!C16/10000</f>
        <v>0</v>
      </c>
      <c r="D16" s="54">
        <f>約定状況_SC_貼付用!D16/10000</f>
        <v>0</v>
      </c>
      <c r="E16" s="55">
        <f>約定状況_SC_貼付用!E16/10000</f>
        <v>0</v>
      </c>
      <c r="F16" s="53">
        <f>約定状況_SC_貼付用!F16/10000</f>
        <v>0</v>
      </c>
      <c r="G16" s="54">
        <f>約定状況_SC_貼付用!G16/10000</f>
        <v>0</v>
      </c>
      <c r="H16" s="56">
        <f>約定状況_SC_貼付用!H16/10000</f>
        <v>0</v>
      </c>
      <c r="I16" s="62">
        <f>約定状況_SC_貼付用!I16/10000</f>
        <v>0</v>
      </c>
      <c r="J16" s="54">
        <f>約定状況_SC_貼付用!J16/10000</f>
        <v>0</v>
      </c>
      <c r="K16" s="55">
        <f>約定状況_SC_貼付用!K16/10000</f>
        <v>0</v>
      </c>
      <c r="L16" s="63">
        <f>約定状況_SC_貼付用!L16/10000</f>
        <v>0</v>
      </c>
      <c r="M16" s="54">
        <f>約定状況_SC_貼付用!M16/10000</f>
        <v>0</v>
      </c>
      <c r="N16" s="56">
        <f>約定状況_SC_貼付用!N16/10000</f>
        <v>0</v>
      </c>
      <c r="O16" s="53">
        <f>約定状況_SC_貼付用!O16/10000</f>
        <v>0</v>
      </c>
      <c r="P16" s="54">
        <f>約定状況_SC_貼付用!P16/10000</f>
        <v>0</v>
      </c>
      <c r="Q16" s="66">
        <f>約定状況_SC_貼付用!Q16/10000</f>
        <v>0</v>
      </c>
      <c r="R16" s="53">
        <f>約定状況_SC_貼付用!R16/10000</f>
        <v>0</v>
      </c>
      <c r="S16" s="54">
        <f>約定状況_SC_貼付用!S16/10000</f>
        <v>0</v>
      </c>
      <c r="T16" s="66">
        <f>約定状況_SC_貼付用!T16/10000</f>
        <v>0</v>
      </c>
      <c r="U16" s="62">
        <f>約定状況_SC_貼付用!U16/10000</f>
        <v>0</v>
      </c>
      <c r="V16" s="54">
        <f>約定状況_SC_貼付用!V16/10000</f>
        <v>0</v>
      </c>
      <c r="W16" s="55">
        <f>約定状況_SC_貼付用!W16/10000</f>
        <v>0</v>
      </c>
      <c r="X16" s="53">
        <f>約定状況_SC_貼付用!X16/10000</f>
        <v>0</v>
      </c>
      <c r="Y16" s="54">
        <f>約定状況_SC_貼付用!Y16/10000</f>
        <v>0</v>
      </c>
      <c r="Z16" s="66">
        <f>約定状況_SC_貼付用!Z16/10000</f>
        <v>0</v>
      </c>
      <c r="AA16" s="53">
        <f>約定状況_SC_貼付用!AA16/10000</f>
        <v>0</v>
      </c>
      <c r="AB16" s="54">
        <f>約定状況_SC_貼付用!AB16/10000</f>
        <v>0</v>
      </c>
      <c r="AC16" s="66">
        <f>約定状況_SC_貼付用!AC16/10000</f>
        <v>0</v>
      </c>
      <c r="AD16" s="53">
        <f>約定状況_SC_貼付用!AD16/10000</f>
        <v>0</v>
      </c>
      <c r="AE16" s="54">
        <f>約定状況_SC_貼付用!AE16/10000</f>
        <v>0</v>
      </c>
      <c r="AF16" s="66">
        <f>約定状況_SC_貼付用!AF16/10000</f>
        <v>0</v>
      </c>
      <c r="AG16" s="53">
        <f>約定状況_SC_貼付用!AG16/10000</f>
        <v>0</v>
      </c>
      <c r="AH16" s="54">
        <f>約定状況_SC_貼付用!AH16/10000</f>
        <v>0</v>
      </c>
      <c r="AI16" s="66">
        <f>約定状況_SC_貼付用!AI16/10000</f>
        <v>0</v>
      </c>
      <c r="AJ16" s="53">
        <f>約定状況_SC_貼付用!AJ16/10000</f>
        <v>0</v>
      </c>
      <c r="AK16" s="54">
        <f>約定状況_SC_貼付用!AK16/10000</f>
        <v>0</v>
      </c>
      <c r="AL16" s="66">
        <f>約定状況_SC_貼付用!AL16/10000</f>
        <v>0</v>
      </c>
      <c r="AM16" s="62">
        <f>約定状況_SC_貼付用!AM16/10000</f>
        <v>0</v>
      </c>
      <c r="AN16" s="54">
        <f>約定状況_SC_貼付用!AN16/10000</f>
        <v>0</v>
      </c>
      <c r="AO16" s="55">
        <f>約定状況_SC_貼付用!AO16/10000</f>
        <v>0</v>
      </c>
      <c r="AP16" s="53">
        <f>約定状況_SC_貼付用!AP16/10000</f>
        <v>0</v>
      </c>
      <c r="AQ16" s="54">
        <f>約定状況_SC_貼付用!AQ16/10000</f>
        <v>0</v>
      </c>
      <c r="AR16" s="66">
        <f>約定状況_SC_貼付用!AR16/10000</f>
        <v>0</v>
      </c>
      <c r="AS16" s="53">
        <f>約定状況_SC_貼付用!AS16/10000</f>
        <v>0</v>
      </c>
      <c r="AT16" s="54">
        <f>約定状況_SC_貼付用!AT16/10000</f>
        <v>0</v>
      </c>
      <c r="AU16" s="66">
        <f>約定状況_SC_貼付用!AU16/10000</f>
        <v>0</v>
      </c>
      <c r="AV16" s="53">
        <f>約定状況_SC_貼付用!AV16/10000</f>
        <v>0</v>
      </c>
      <c r="AW16" s="54">
        <f>約定状況_SC_貼付用!AW16/10000</f>
        <v>0</v>
      </c>
      <c r="AX16" s="66">
        <f>約定状況_SC_貼付用!AX16/10000</f>
        <v>0</v>
      </c>
      <c r="AY16" s="53">
        <f>約定状況_SC_貼付用!AY16/10000</f>
        <v>0</v>
      </c>
      <c r="AZ16" s="54">
        <f>約定状況_SC_貼付用!AZ16/10000</f>
        <v>0</v>
      </c>
      <c r="BA16" s="66">
        <f>約定状況_SC_貼付用!BA16/10000</f>
        <v>0</v>
      </c>
      <c r="BB16" s="53">
        <f>約定状況_SC_貼付用!BB16/10000</f>
        <v>0</v>
      </c>
      <c r="BC16" s="54">
        <f>約定状況_SC_貼付用!BC16/10000</f>
        <v>0</v>
      </c>
      <c r="BD16" s="66">
        <f>約定状況_SC_貼付用!BD16/10000</f>
        <v>0</v>
      </c>
      <c r="BE16" s="53">
        <f>約定状況_SC_貼付用!BE16/10000</f>
        <v>0</v>
      </c>
      <c r="BF16" s="54">
        <f>約定状況_SC_貼付用!BF16/10000</f>
        <v>0</v>
      </c>
      <c r="BG16" s="66">
        <f>約定状況_SC_貼付用!BG16/10000</f>
        <v>0</v>
      </c>
      <c r="BH16" s="53">
        <f>約定状況_SC_貼付用!BH16/10000</f>
        <v>0</v>
      </c>
      <c r="BI16" s="54">
        <f>約定状況_SC_貼付用!BI16/10000</f>
        <v>0</v>
      </c>
      <c r="BJ16" s="66">
        <f>約定状況_SC_貼付用!BJ16/10000</f>
        <v>0</v>
      </c>
      <c r="BK16" s="68">
        <f>約定状況_SC_貼付用!BK16/10000</f>
        <v>0</v>
      </c>
    </row>
    <row r="17" spans="1:63" ht="15" customHeight="1">
      <c r="A17" s="52">
        <v>12</v>
      </c>
      <c r="B17" s="110" t="n">
        <f>'実績表 (Business results)'!B17</f>
        <v>43420.0</v>
      </c>
      <c r="C17" s="53">
        <f>約定状況_SC_貼付用!C17/10000</f>
        <v>0</v>
      </c>
      <c r="D17" s="54">
        <f>約定状況_SC_貼付用!D17/10000</f>
        <v>0</v>
      </c>
      <c r="E17" s="55">
        <f>約定状況_SC_貼付用!E17/10000</f>
        <v>0</v>
      </c>
      <c r="F17" s="53">
        <f>約定状況_SC_貼付用!F17/10000</f>
        <v>0</v>
      </c>
      <c r="G17" s="54">
        <f>約定状況_SC_貼付用!G17/10000</f>
        <v>0</v>
      </c>
      <c r="H17" s="56">
        <f>約定状況_SC_貼付用!H17/10000</f>
        <v>0</v>
      </c>
      <c r="I17" s="62">
        <f>約定状況_SC_貼付用!I17/10000</f>
        <v>0</v>
      </c>
      <c r="J17" s="54">
        <f>約定状況_SC_貼付用!J17/10000</f>
        <v>0</v>
      </c>
      <c r="K17" s="55">
        <f>約定状況_SC_貼付用!K17/10000</f>
        <v>0</v>
      </c>
      <c r="L17" s="63">
        <f>約定状況_SC_貼付用!L17/10000</f>
        <v>0</v>
      </c>
      <c r="M17" s="54">
        <f>約定状況_SC_貼付用!M17/10000</f>
        <v>0</v>
      </c>
      <c r="N17" s="56">
        <f>約定状況_SC_貼付用!N17/10000</f>
        <v>0</v>
      </c>
      <c r="O17" s="53">
        <f>約定状況_SC_貼付用!O17/10000</f>
        <v>0</v>
      </c>
      <c r="P17" s="54">
        <f>約定状況_SC_貼付用!P17/10000</f>
        <v>0</v>
      </c>
      <c r="Q17" s="66">
        <f>約定状況_SC_貼付用!Q17/10000</f>
        <v>0</v>
      </c>
      <c r="R17" s="53">
        <f>約定状況_SC_貼付用!R17/10000</f>
        <v>0</v>
      </c>
      <c r="S17" s="54">
        <f>約定状況_SC_貼付用!S17/10000</f>
        <v>0</v>
      </c>
      <c r="T17" s="66">
        <f>約定状況_SC_貼付用!T17/10000</f>
        <v>0</v>
      </c>
      <c r="U17" s="62">
        <f>約定状況_SC_貼付用!U17/10000</f>
        <v>0</v>
      </c>
      <c r="V17" s="54">
        <f>約定状況_SC_貼付用!V17/10000</f>
        <v>0</v>
      </c>
      <c r="W17" s="55">
        <f>約定状況_SC_貼付用!W17/10000</f>
        <v>0</v>
      </c>
      <c r="X17" s="53">
        <f>約定状況_SC_貼付用!X17/10000</f>
        <v>0</v>
      </c>
      <c r="Y17" s="54">
        <f>約定状況_SC_貼付用!Y17/10000</f>
        <v>0</v>
      </c>
      <c r="Z17" s="66">
        <f>約定状況_SC_貼付用!Z17/10000</f>
        <v>0</v>
      </c>
      <c r="AA17" s="53">
        <f>約定状況_SC_貼付用!AA17/10000</f>
        <v>0</v>
      </c>
      <c r="AB17" s="54">
        <f>約定状況_SC_貼付用!AB17/10000</f>
        <v>0</v>
      </c>
      <c r="AC17" s="66">
        <f>約定状況_SC_貼付用!AC17/10000</f>
        <v>0</v>
      </c>
      <c r="AD17" s="53">
        <f>約定状況_SC_貼付用!AD17/10000</f>
        <v>0</v>
      </c>
      <c r="AE17" s="54">
        <f>約定状況_SC_貼付用!AE17/10000</f>
        <v>0</v>
      </c>
      <c r="AF17" s="66">
        <f>約定状況_SC_貼付用!AF17/10000</f>
        <v>0</v>
      </c>
      <c r="AG17" s="53">
        <f>約定状況_SC_貼付用!AG17/10000</f>
        <v>0</v>
      </c>
      <c r="AH17" s="54">
        <f>約定状況_SC_貼付用!AH17/10000</f>
        <v>0</v>
      </c>
      <c r="AI17" s="66">
        <f>約定状況_SC_貼付用!AI17/10000</f>
        <v>0</v>
      </c>
      <c r="AJ17" s="53">
        <f>約定状況_SC_貼付用!AJ17/10000</f>
        <v>0</v>
      </c>
      <c r="AK17" s="54">
        <f>約定状況_SC_貼付用!AK17/10000</f>
        <v>0</v>
      </c>
      <c r="AL17" s="66">
        <f>約定状況_SC_貼付用!AL17/10000</f>
        <v>0</v>
      </c>
      <c r="AM17" s="62">
        <f>約定状況_SC_貼付用!AM17/10000</f>
        <v>0</v>
      </c>
      <c r="AN17" s="54">
        <f>約定状況_SC_貼付用!AN17/10000</f>
        <v>0</v>
      </c>
      <c r="AO17" s="55">
        <f>約定状況_SC_貼付用!AO17/10000</f>
        <v>0</v>
      </c>
      <c r="AP17" s="53">
        <f>約定状況_SC_貼付用!AP17/10000</f>
        <v>0</v>
      </c>
      <c r="AQ17" s="54">
        <f>約定状況_SC_貼付用!AQ17/10000</f>
        <v>0</v>
      </c>
      <c r="AR17" s="66">
        <f>約定状況_SC_貼付用!AR17/10000</f>
        <v>0</v>
      </c>
      <c r="AS17" s="53">
        <f>約定状況_SC_貼付用!AS17/10000</f>
        <v>0</v>
      </c>
      <c r="AT17" s="54">
        <f>約定状況_SC_貼付用!AT17/10000</f>
        <v>0</v>
      </c>
      <c r="AU17" s="66">
        <f>約定状況_SC_貼付用!AU17/10000</f>
        <v>0</v>
      </c>
      <c r="AV17" s="53">
        <f>約定状況_SC_貼付用!AV17/10000</f>
        <v>0</v>
      </c>
      <c r="AW17" s="54">
        <f>約定状況_SC_貼付用!AW17/10000</f>
        <v>0</v>
      </c>
      <c r="AX17" s="66">
        <f>約定状況_SC_貼付用!AX17/10000</f>
        <v>0</v>
      </c>
      <c r="AY17" s="53">
        <f>約定状況_SC_貼付用!AY17/10000</f>
        <v>0</v>
      </c>
      <c r="AZ17" s="54">
        <f>約定状況_SC_貼付用!AZ17/10000</f>
        <v>0</v>
      </c>
      <c r="BA17" s="66">
        <f>約定状況_SC_貼付用!BA17/10000</f>
        <v>0</v>
      </c>
      <c r="BB17" s="53">
        <f>約定状況_SC_貼付用!BB17/10000</f>
        <v>0</v>
      </c>
      <c r="BC17" s="54">
        <f>約定状況_SC_貼付用!BC17/10000</f>
        <v>0</v>
      </c>
      <c r="BD17" s="66">
        <f>約定状況_SC_貼付用!BD17/10000</f>
        <v>0</v>
      </c>
      <c r="BE17" s="53">
        <f>約定状況_SC_貼付用!BE17/10000</f>
        <v>0</v>
      </c>
      <c r="BF17" s="54">
        <f>約定状況_SC_貼付用!BF17/10000</f>
        <v>0</v>
      </c>
      <c r="BG17" s="66">
        <f>約定状況_SC_貼付用!BG17/10000</f>
        <v>0</v>
      </c>
      <c r="BH17" s="53">
        <f>約定状況_SC_貼付用!BH17/10000</f>
        <v>0</v>
      </c>
      <c r="BI17" s="54">
        <f>約定状況_SC_貼付用!BI17/10000</f>
        <v>0</v>
      </c>
      <c r="BJ17" s="66">
        <f>約定状況_SC_貼付用!BJ17/10000</f>
        <v>0</v>
      </c>
      <c r="BK17" s="68">
        <f>約定状況_SC_貼付用!BK17/10000</f>
        <v>0</v>
      </c>
    </row>
    <row r="18" spans="1:63" ht="15" customHeight="1">
      <c r="A18" s="52">
        <v>13</v>
      </c>
      <c r="B18" s="110" t="n">
        <f>'実績表 (Business results)'!B18</f>
        <v>43423.0</v>
      </c>
      <c r="C18" s="53">
        <f>約定状況_SC_貼付用!C18/10000</f>
        <v>0</v>
      </c>
      <c r="D18" s="54">
        <f>約定状況_SC_貼付用!D18/10000</f>
        <v>0</v>
      </c>
      <c r="E18" s="55">
        <f>約定状況_SC_貼付用!E18/10000</f>
        <v>0</v>
      </c>
      <c r="F18" s="53">
        <f>約定状況_SC_貼付用!F18/10000</f>
        <v>0</v>
      </c>
      <c r="G18" s="54">
        <f>約定状況_SC_貼付用!G18/10000</f>
        <v>0</v>
      </c>
      <c r="H18" s="56">
        <f>約定状況_SC_貼付用!H18/10000</f>
        <v>0</v>
      </c>
      <c r="I18" s="62">
        <f>約定状況_SC_貼付用!I18/10000</f>
        <v>0</v>
      </c>
      <c r="J18" s="54">
        <f>約定状況_SC_貼付用!J18/10000</f>
        <v>0</v>
      </c>
      <c r="K18" s="55">
        <f>約定状況_SC_貼付用!K18/10000</f>
        <v>0</v>
      </c>
      <c r="L18" s="63">
        <f>約定状況_SC_貼付用!L18/10000</f>
        <v>0</v>
      </c>
      <c r="M18" s="54">
        <f>約定状況_SC_貼付用!M18/10000</f>
        <v>0</v>
      </c>
      <c r="N18" s="56">
        <f>約定状況_SC_貼付用!N18/10000</f>
        <v>0</v>
      </c>
      <c r="O18" s="53">
        <f>約定状況_SC_貼付用!O18/10000</f>
        <v>0</v>
      </c>
      <c r="P18" s="54">
        <f>約定状況_SC_貼付用!P18/10000</f>
        <v>0</v>
      </c>
      <c r="Q18" s="66">
        <f>約定状況_SC_貼付用!Q18/10000</f>
        <v>0</v>
      </c>
      <c r="R18" s="53">
        <f>約定状況_SC_貼付用!R18/10000</f>
        <v>0</v>
      </c>
      <c r="S18" s="54">
        <f>約定状況_SC_貼付用!S18/10000</f>
        <v>0</v>
      </c>
      <c r="T18" s="66">
        <f>約定状況_SC_貼付用!T18/10000</f>
        <v>0</v>
      </c>
      <c r="U18" s="62">
        <f>約定状況_SC_貼付用!U18/10000</f>
        <v>0</v>
      </c>
      <c r="V18" s="54">
        <f>約定状況_SC_貼付用!V18/10000</f>
        <v>0</v>
      </c>
      <c r="W18" s="55">
        <f>約定状況_SC_貼付用!W18/10000</f>
        <v>0</v>
      </c>
      <c r="X18" s="53">
        <f>約定状況_SC_貼付用!X18/10000</f>
        <v>0</v>
      </c>
      <c r="Y18" s="54">
        <f>約定状況_SC_貼付用!Y18/10000</f>
        <v>0</v>
      </c>
      <c r="Z18" s="66">
        <f>約定状況_SC_貼付用!Z18/10000</f>
        <v>0</v>
      </c>
      <c r="AA18" s="53">
        <f>約定状況_SC_貼付用!AA18/10000</f>
        <v>0</v>
      </c>
      <c r="AB18" s="54">
        <f>約定状況_SC_貼付用!AB18/10000</f>
        <v>0</v>
      </c>
      <c r="AC18" s="66">
        <f>約定状況_SC_貼付用!AC18/10000</f>
        <v>0</v>
      </c>
      <c r="AD18" s="53">
        <f>約定状況_SC_貼付用!AD18/10000</f>
        <v>0</v>
      </c>
      <c r="AE18" s="54">
        <f>約定状況_SC_貼付用!AE18/10000</f>
        <v>0</v>
      </c>
      <c r="AF18" s="66">
        <f>約定状況_SC_貼付用!AF18/10000</f>
        <v>0</v>
      </c>
      <c r="AG18" s="53">
        <f>約定状況_SC_貼付用!AG18/10000</f>
        <v>0</v>
      </c>
      <c r="AH18" s="54">
        <f>約定状況_SC_貼付用!AH18/10000</f>
        <v>0</v>
      </c>
      <c r="AI18" s="66">
        <f>約定状況_SC_貼付用!AI18/10000</f>
        <v>0</v>
      </c>
      <c r="AJ18" s="53">
        <f>約定状況_SC_貼付用!AJ18/10000</f>
        <v>0</v>
      </c>
      <c r="AK18" s="54">
        <f>約定状況_SC_貼付用!AK18/10000</f>
        <v>0</v>
      </c>
      <c r="AL18" s="66">
        <f>約定状況_SC_貼付用!AL18/10000</f>
        <v>0</v>
      </c>
      <c r="AM18" s="62">
        <f>約定状況_SC_貼付用!AM18/10000</f>
        <v>0</v>
      </c>
      <c r="AN18" s="54">
        <f>約定状況_SC_貼付用!AN18/10000</f>
        <v>0</v>
      </c>
      <c r="AO18" s="55">
        <f>約定状況_SC_貼付用!AO18/10000</f>
        <v>0</v>
      </c>
      <c r="AP18" s="53">
        <f>約定状況_SC_貼付用!AP18/10000</f>
        <v>0</v>
      </c>
      <c r="AQ18" s="54">
        <f>約定状況_SC_貼付用!AQ18/10000</f>
        <v>0</v>
      </c>
      <c r="AR18" s="66">
        <f>約定状況_SC_貼付用!AR18/10000</f>
        <v>0</v>
      </c>
      <c r="AS18" s="53">
        <f>約定状況_SC_貼付用!AS18/10000</f>
        <v>0</v>
      </c>
      <c r="AT18" s="54">
        <f>約定状況_SC_貼付用!AT18/10000</f>
        <v>0</v>
      </c>
      <c r="AU18" s="66">
        <f>約定状況_SC_貼付用!AU18/10000</f>
        <v>0</v>
      </c>
      <c r="AV18" s="53">
        <f>約定状況_SC_貼付用!AV18/10000</f>
        <v>0</v>
      </c>
      <c r="AW18" s="54">
        <f>約定状況_SC_貼付用!AW18/10000</f>
        <v>0</v>
      </c>
      <c r="AX18" s="66">
        <f>約定状況_SC_貼付用!AX18/10000</f>
        <v>0</v>
      </c>
      <c r="AY18" s="53">
        <f>約定状況_SC_貼付用!AY18/10000</f>
        <v>0</v>
      </c>
      <c r="AZ18" s="54">
        <f>約定状況_SC_貼付用!AZ18/10000</f>
        <v>0</v>
      </c>
      <c r="BA18" s="66">
        <f>約定状況_SC_貼付用!BA18/10000</f>
        <v>0</v>
      </c>
      <c r="BB18" s="53">
        <f>約定状況_SC_貼付用!BB18/10000</f>
        <v>0</v>
      </c>
      <c r="BC18" s="54">
        <f>約定状況_SC_貼付用!BC18/10000</f>
        <v>0</v>
      </c>
      <c r="BD18" s="66">
        <f>約定状況_SC_貼付用!BD18/10000</f>
        <v>0</v>
      </c>
      <c r="BE18" s="53">
        <f>約定状況_SC_貼付用!BE18/10000</f>
        <v>0</v>
      </c>
      <c r="BF18" s="54">
        <f>約定状況_SC_貼付用!BF18/10000</f>
        <v>0</v>
      </c>
      <c r="BG18" s="66">
        <f>約定状況_SC_貼付用!BG18/10000</f>
        <v>0</v>
      </c>
      <c r="BH18" s="53">
        <f>約定状況_SC_貼付用!BH18/10000</f>
        <v>0</v>
      </c>
      <c r="BI18" s="54">
        <f>約定状況_SC_貼付用!BI18/10000</f>
        <v>0</v>
      </c>
      <c r="BJ18" s="66">
        <f>約定状況_SC_貼付用!BJ18/10000</f>
        <v>0</v>
      </c>
      <c r="BK18" s="68">
        <f>約定状況_SC_貼付用!BK18/10000</f>
        <v>0</v>
      </c>
    </row>
    <row r="19" spans="1:63" ht="15" customHeight="1">
      <c r="A19" s="52">
        <v>14</v>
      </c>
      <c r="B19" s="110" t="n">
        <f>'実績表 (Business results)'!B19</f>
        <v>43424.0</v>
      </c>
      <c r="C19" s="53">
        <f>約定状況_SC_貼付用!C19/10000</f>
        <v>0</v>
      </c>
      <c r="D19" s="54">
        <f>約定状況_SC_貼付用!D19/10000</f>
        <v>0</v>
      </c>
      <c r="E19" s="55">
        <f>約定状況_SC_貼付用!E19/10000</f>
        <v>0</v>
      </c>
      <c r="F19" s="53">
        <f>約定状況_SC_貼付用!F19/10000</f>
        <v>0</v>
      </c>
      <c r="G19" s="54">
        <f>約定状況_SC_貼付用!G19/10000</f>
        <v>0</v>
      </c>
      <c r="H19" s="56">
        <f>約定状況_SC_貼付用!H19/10000</f>
        <v>0</v>
      </c>
      <c r="I19" s="62">
        <f>約定状況_SC_貼付用!I19/10000</f>
        <v>0</v>
      </c>
      <c r="J19" s="54">
        <f>約定状況_SC_貼付用!J19/10000</f>
        <v>0</v>
      </c>
      <c r="K19" s="55">
        <f>約定状況_SC_貼付用!K19/10000</f>
        <v>0</v>
      </c>
      <c r="L19" s="63">
        <f>約定状況_SC_貼付用!L19/10000</f>
        <v>0</v>
      </c>
      <c r="M19" s="54">
        <f>約定状況_SC_貼付用!M19/10000</f>
        <v>0</v>
      </c>
      <c r="N19" s="56">
        <f>約定状況_SC_貼付用!N19/10000</f>
        <v>0</v>
      </c>
      <c r="O19" s="53">
        <f>約定状況_SC_貼付用!O19/10000</f>
        <v>0</v>
      </c>
      <c r="P19" s="54">
        <f>約定状況_SC_貼付用!P19/10000</f>
        <v>0</v>
      </c>
      <c r="Q19" s="66">
        <f>約定状況_SC_貼付用!Q19/10000</f>
        <v>0</v>
      </c>
      <c r="R19" s="53">
        <f>約定状況_SC_貼付用!R19/10000</f>
        <v>0</v>
      </c>
      <c r="S19" s="54">
        <f>約定状況_SC_貼付用!S19/10000</f>
        <v>0</v>
      </c>
      <c r="T19" s="66">
        <f>約定状況_SC_貼付用!T19/10000</f>
        <v>0</v>
      </c>
      <c r="U19" s="62">
        <f>約定状況_SC_貼付用!U19/10000</f>
        <v>0</v>
      </c>
      <c r="V19" s="54">
        <f>約定状況_SC_貼付用!V19/10000</f>
        <v>0</v>
      </c>
      <c r="W19" s="55">
        <f>約定状況_SC_貼付用!W19/10000</f>
        <v>0</v>
      </c>
      <c r="X19" s="53">
        <f>約定状況_SC_貼付用!X19/10000</f>
        <v>0</v>
      </c>
      <c r="Y19" s="54">
        <f>約定状況_SC_貼付用!Y19/10000</f>
        <v>0</v>
      </c>
      <c r="Z19" s="66">
        <f>約定状況_SC_貼付用!Z19/10000</f>
        <v>0</v>
      </c>
      <c r="AA19" s="53">
        <f>約定状況_SC_貼付用!AA19/10000</f>
        <v>0</v>
      </c>
      <c r="AB19" s="54">
        <f>約定状況_SC_貼付用!AB19/10000</f>
        <v>0</v>
      </c>
      <c r="AC19" s="66">
        <f>約定状況_SC_貼付用!AC19/10000</f>
        <v>0</v>
      </c>
      <c r="AD19" s="53">
        <f>約定状況_SC_貼付用!AD19/10000</f>
        <v>0</v>
      </c>
      <c r="AE19" s="54">
        <f>約定状況_SC_貼付用!AE19/10000</f>
        <v>0</v>
      </c>
      <c r="AF19" s="66">
        <f>約定状況_SC_貼付用!AF19/10000</f>
        <v>0</v>
      </c>
      <c r="AG19" s="53">
        <f>約定状況_SC_貼付用!AG19/10000</f>
        <v>0</v>
      </c>
      <c r="AH19" s="54">
        <f>約定状況_SC_貼付用!AH19/10000</f>
        <v>0</v>
      </c>
      <c r="AI19" s="66">
        <f>約定状況_SC_貼付用!AI19/10000</f>
        <v>0</v>
      </c>
      <c r="AJ19" s="53">
        <f>約定状況_SC_貼付用!AJ19/10000</f>
        <v>0</v>
      </c>
      <c r="AK19" s="54">
        <f>約定状況_SC_貼付用!AK19/10000</f>
        <v>0</v>
      </c>
      <c r="AL19" s="66">
        <f>約定状況_SC_貼付用!AL19/10000</f>
        <v>0</v>
      </c>
      <c r="AM19" s="62">
        <f>約定状況_SC_貼付用!AM19/10000</f>
        <v>0</v>
      </c>
      <c r="AN19" s="54">
        <f>約定状況_SC_貼付用!AN19/10000</f>
        <v>0</v>
      </c>
      <c r="AO19" s="55">
        <f>約定状況_SC_貼付用!AO19/10000</f>
        <v>0</v>
      </c>
      <c r="AP19" s="53">
        <f>約定状況_SC_貼付用!AP19/10000</f>
        <v>0</v>
      </c>
      <c r="AQ19" s="54">
        <f>約定状況_SC_貼付用!AQ19/10000</f>
        <v>0</v>
      </c>
      <c r="AR19" s="66">
        <f>約定状況_SC_貼付用!AR19/10000</f>
        <v>0</v>
      </c>
      <c r="AS19" s="53">
        <f>約定状況_SC_貼付用!AS19/10000</f>
        <v>0</v>
      </c>
      <c r="AT19" s="54">
        <f>約定状況_SC_貼付用!AT19/10000</f>
        <v>0</v>
      </c>
      <c r="AU19" s="66">
        <f>約定状況_SC_貼付用!AU19/10000</f>
        <v>0</v>
      </c>
      <c r="AV19" s="53">
        <f>約定状況_SC_貼付用!AV19/10000</f>
        <v>0</v>
      </c>
      <c r="AW19" s="54">
        <f>約定状況_SC_貼付用!AW19/10000</f>
        <v>0</v>
      </c>
      <c r="AX19" s="66">
        <f>約定状況_SC_貼付用!AX19/10000</f>
        <v>0</v>
      </c>
      <c r="AY19" s="53">
        <f>約定状況_SC_貼付用!AY19/10000</f>
        <v>0</v>
      </c>
      <c r="AZ19" s="54">
        <f>約定状況_SC_貼付用!AZ19/10000</f>
        <v>0</v>
      </c>
      <c r="BA19" s="66">
        <f>約定状況_SC_貼付用!BA19/10000</f>
        <v>0</v>
      </c>
      <c r="BB19" s="53">
        <f>約定状況_SC_貼付用!BB19/10000</f>
        <v>0</v>
      </c>
      <c r="BC19" s="54">
        <f>約定状況_SC_貼付用!BC19/10000</f>
        <v>0</v>
      </c>
      <c r="BD19" s="66">
        <f>約定状況_SC_貼付用!BD19/10000</f>
        <v>0</v>
      </c>
      <c r="BE19" s="53">
        <f>約定状況_SC_貼付用!BE19/10000</f>
        <v>0</v>
      </c>
      <c r="BF19" s="54">
        <f>約定状況_SC_貼付用!BF19/10000</f>
        <v>0</v>
      </c>
      <c r="BG19" s="66">
        <f>約定状況_SC_貼付用!BG19/10000</f>
        <v>0</v>
      </c>
      <c r="BH19" s="53">
        <f>約定状況_SC_貼付用!BH19/10000</f>
        <v>0</v>
      </c>
      <c r="BI19" s="54">
        <f>約定状況_SC_貼付用!BI19/10000</f>
        <v>0</v>
      </c>
      <c r="BJ19" s="66">
        <f>約定状況_SC_貼付用!BJ19/10000</f>
        <v>0</v>
      </c>
      <c r="BK19" s="68">
        <f>約定状況_SC_貼付用!BK19/10000</f>
        <v>0</v>
      </c>
    </row>
    <row r="20" spans="1:63" ht="15" customHeight="1">
      <c r="A20" s="52">
        <v>15</v>
      </c>
      <c r="B20" s="110" t="n">
        <f>'実績表 (Business results)'!B20</f>
        <v>43425.0</v>
      </c>
      <c r="C20" s="53">
        <f>約定状況_SC_貼付用!C20/10000</f>
        <v>0</v>
      </c>
      <c r="D20" s="54">
        <f>約定状況_SC_貼付用!D20/10000</f>
        <v>0</v>
      </c>
      <c r="E20" s="55">
        <f>約定状況_SC_貼付用!E20/10000</f>
        <v>0</v>
      </c>
      <c r="F20" s="53">
        <f>約定状況_SC_貼付用!F20/10000</f>
        <v>0</v>
      </c>
      <c r="G20" s="54">
        <f>約定状況_SC_貼付用!G20/10000</f>
        <v>0</v>
      </c>
      <c r="H20" s="56">
        <f>約定状況_SC_貼付用!H20/10000</f>
        <v>0</v>
      </c>
      <c r="I20" s="62">
        <f>約定状況_SC_貼付用!I20/10000</f>
        <v>0</v>
      </c>
      <c r="J20" s="54">
        <f>約定状況_SC_貼付用!J20/10000</f>
        <v>0</v>
      </c>
      <c r="K20" s="55">
        <f>約定状況_SC_貼付用!K20/10000</f>
        <v>0</v>
      </c>
      <c r="L20" s="63">
        <f>約定状況_SC_貼付用!L20/10000</f>
        <v>0</v>
      </c>
      <c r="M20" s="54">
        <f>約定状況_SC_貼付用!M20/10000</f>
        <v>0</v>
      </c>
      <c r="N20" s="56">
        <f>約定状況_SC_貼付用!N20/10000</f>
        <v>0</v>
      </c>
      <c r="O20" s="53">
        <f>約定状況_SC_貼付用!O20/10000</f>
        <v>0</v>
      </c>
      <c r="P20" s="54">
        <f>約定状況_SC_貼付用!P20/10000</f>
        <v>0</v>
      </c>
      <c r="Q20" s="66">
        <f>約定状況_SC_貼付用!Q20/10000</f>
        <v>0</v>
      </c>
      <c r="R20" s="53">
        <f>約定状況_SC_貼付用!R20/10000</f>
        <v>0</v>
      </c>
      <c r="S20" s="54">
        <f>約定状況_SC_貼付用!S20/10000</f>
        <v>0</v>
      </c>
      <c r="T20" s="66">
        <f>約定状況_SC_貼付用!T20/10000</f>
        <v>0</v>
      </c>
      <c r="U20" s="62">
        <f>約定状況_SC_貼付用!U20/10000</f>
        <v>0</v>
      </c>
      <c r="V20" s="54">
        <f>約定状況_SC_貼付用!V20/10000</f>
        <v>0</v>
      </c>
      <c r="W20" s="55">
        <f>約定状況_SC_貼付用!W20/10000</f>
        <v>0</v>
      </c>
      <c r="X20" s="53">
        <f>約定状況_SC_貼付用!X20/10000</f>
        <v>0</v>
      </c>
      <c r="Y20" s="54">
        <f>約定状況_SC_貼付用!Y20/10000</f>
        <v>0</v>
      </c>
      <c r="Z20" s="66">
        <f>約定状況_SC_貼付用!Z20/10000</f>
        <v>0</v>
      </c>
      <c r="AA20" s="53">
        <f>約定状況_SC_貼付用!AA20/10000</f>
        <v>0</v>
      </c>
      <c r="AB20" s="54">
        <f>約定状況_SC_貼付用!AB20/10000</f>
        <v>0</v>
      </c>
      <c r="AC20" s="66">
        <f>約定状況_SC_貼付用!AC20/10000</f>
        <v>0</v>
      </c>
      <c r="AD20" s="53">
        <f>約定状況_SC_貼付用!AD20/10000</f>
        <v>0</v>
      </c>
      <c r="AE20" s="54">
        <f>約定状況_SC_貼付用!AE20/10000</f>
        <v>0</v>
      </c>
      <c r="AF20" s="66">
        <f>約定状況_SC_貼付用!AF20/10000</f>
        <v>0</v>
      </c>
      <c r="AG20" s="53">
        <f>約定状況_SC_貼付用!AG20/10000</f>
        <v>0</v>
      </c>
      <c r="AH20" s="54">
        <f>約定状況_SC_貼付用!AH20/10000</f>
        <v>0</v>
      </c>
      <c r="AI20" s="66">
        <f>約定状況_SC_貼付用!AI20/10000</f>
        <v>0</v>
      </c>
      <c r="AJ20" s="53">
        <f>約定状況_SC_貼付用!AJ20/10000</f>
        <v>0</v>
      </c>
      <c r="AK20" s="54">
        <f>約定状況_SC_貼付用!AK20/10000</f>
        <v>0</v>
      </c>
      <c r="AL20" s="66">
        <f>約定状況_SC_貼付用!AL20/10000</f>
        <v>0</v>
      </c>
      <c r="AM20" s="62">
        <f>約定状況_SC_貼付用!AM20/10000</f>
        <v>0</v>
      </c>
      <c r="AN20" s="54">
        <f>約定状況_SC_貼付用!AN20/10000</f>
        <v>0</v>
      </c>
      <c r="AO20" s="55">
        <f>約定状況_SC_貼付用!AO20/10000</f>
        <v>0</v>
      </c>
      <c r="AP20" s="53">
        <f>約定状況_SC_貼付用!AP20/10000</f>
        <v>0</v>
      </c>
      <c r="AQ20" s="54">
        <f>約定状況_SC_貼付用!AQ20/10000</f>
        <v>0</v>
      </c>
      <c r="AR20" s="66">
        <f>約定状況_SC_貼付用!AR20/10000</f>
        <v>0</v>
      </c>
      <c r="AS20" s="53">
        <f>約定状況_SC_貼付用!AS20/10000</f>
        <v>0</v>
      </c>
      <c r="AT20" s="54">
        <f>約定状況_SC_貼付用!AT20/10000</f>
        <v>0</v>
      </c>
      <c r="AU20" s="66">
        <f>約定状況_SC_貼付用!AU20/10000</f>
        <v>0</v>
      </c>
      <c r="AV20" s="53">
        <f>約定状況_SC_貼付用!AV20/10000</f>
        <v>0</v>
      </c>
      <c r="AW20" s="54">
        <f>約定状況_SC_貼付用!AW20/10000</f>
        <v>0</v>
      </c>
      <c r="AX20" s="66">
        <f>約定状況_SC_貼付用!AX20/10000</f>
        <v>0</v>
      </c>
      <c r="AY20" s="53">
        <f>約定状況_SC_貼付用!AY20/10000</f>
        <v>0</v>
      </c>
      <c r="AZ20" s="54">
        <f>約定状況_SC_貼付用!AZ20/10000</f>
        <v>0</v>
      </c>
      <c r="BA20" s="66">
        <f>約定状況_SC_貼付用!BA20/10000</f>
        <v>0</v>
      </c>
      <c r="BB20" s="53">
        <f>約定状況_SC_貼付用!BB20/10000</f>
        <v>0</v>
      </c>
      <c r="BC20" s="54">
        <f>約定状況_SC_貼付用!BC20/10000</f>
        <v>0</v>
      </c>
      <c r="BD20" s="66">
        <f>約定状況_SC_貼付用!BD20/10000</f>
        <v>0</v>
      </c>
      <c r="BE20" s="53">
        <f>約定状況_SC_貼付用!BE20/10000</f>
        <v>0</v>
      </c>
      <c r="BF20" s="54">
        <f>約定状況_SC_貼付用!BF20/10000</f>
        <v>0</v>
      </c>
      <c r="BG20" s="66">
        <f>約定状況_SC_貼付用!BG20/10000</f>
        <v>0</v>
      </c>
      <c r="BH20" s="53">
        <f>約定状況_SC_貼付用!BH20/10000</f>
        <v>0</v>
      </c>
      <c r="BI20" s="54">
        <f>約定状況_SC_貼付用!BI20/10000</f>
        <v>0</v>
      </c>
      <c r="BJ20" s="66">
        <f>約定状況_SC_貼付用!BJ20/10000</f>
        <v>0</v>
      </c>
      <c r="BK20" s="68">
        <f>約定状況_SC_貼付用!BK20/10000</f>
        <v>0</v>
      </c>
    </row>
    <row r="21" spans="1:63" ht="15" customHeight="1">
      <c r="A21" s="52">
        <v>16</v>
      </c>
      <c r="B21" s="110" t="n">
        <f>'実績表 (Business results)'!B21</f>
        <v>43426.0</v>
      </c>
      <c r="C21" s="53">
        <f>約定状況_SC_貼付用!C21/10000</f>
        <v>0</v>
      </c>
      <c r="D21" s="54">
        <f>約定状況_SC_貼付用!D21/10000</f>
        <v>0</v>
      </c>
      <c r="E21" s="55">
        <f>約定状況_SC_貼付用!E21/10000</f>
        <v>0</v>
      </c>
      <c r="F21" s="53">
        <f>約定状況_SC_貼付用!F21/10000</f>
        <v>0</v>
      </c>
      <c r="G21" s="54">
        <f>約定状況_SC_貼付用!G21/10000</f>
        <v>0</v>
      </c>
      <c r="H21" s="56">
        <f>約定状況_SC_貼付用!H21/10000</f>
        <v>0</v>
      </c>
      <c r="I21" s="62">
        <f>約定状況_SC_貼付用!I21/10000</f>
        <v>0</v>
      </c>
      <c r="J21" s="54">
        <f>約定状況_SC_貼付用!J21/10000</f>
        <v>0</v>
      </c>
      <c r="K21" s="55">
        <f>約定状況_SC_貼付用!K21/10000</f>
        <v>0</v>
      </c>
      <c r="L21" s="63">
        <f>約定状況_SC_貼付用!L21/10000</f>
        <v>0</v>
      </c>
      <c r="M21" s="54">
        <f>約定状況_SC_貼付用!M21/10000</f>
        <v>0</v>
      </c>
      <c r="N21" s="56">
        <f>約定状況_SC_貼付用!N21/10000</f>
        <v>0</v>
      </c>
      <c r="O21" s="53">
        <f>約定状況_SC_貼付用!O21/10000</f>
        <v>0</v>
      </c>
      <c r="P21" s="54">
        <f>約定状況_SC_貼付用!P21/10000</f>
        <v>0</v>
      </c>
      <c r="Q21" s="66">
        <f>約定状況_SC_貼付用!Q21/10000</f>
        <v>0</v>
      </c>
      <c r="R21" s="53">
        <f>約定状況_SC_貼付用!R21/10000</f>
        <v>0</v>
      </c>
      <c r="S21" s="54">
        <f>約定状況_SC_貼付用!S21/10000</f>
        <v>0</v>
      </c>
      <c r="T21" s="66">
        <f>約定状況_SC_貼付用!T21/10000</f>
        <v>0</v>
      </c>
      <c r="U21" s="62">
        <f>約定状況_SC_貼付用!U21/10000</f>
        <v>0</v>
      </c>
      <c r="V21" s="54">
        <f>約定状況_SC_貼付用!V21/10000</f>
        <v>0</v>
      </c>
      <c r="W21" s="55">
        <f>約定状況_SC_貼付用!W21/10000</f>
        <v>0</v>
      </c>
      <c r="X21" s="53">
        <f>約定状況_SC_貼付用!X21/10000</f>
        <v>0</v>
      </c>
      <c r="Y21" s="54">
        <f>約定状況_SC_貼付用!Y21/10000</f>
        <v>0</v>
      </c>
      <c r="Z21" s="66">
        <f>約定状況_SC_貼付用!Z21/10000</f>
        <v>0</v>
      </c>
      <c r="AA21" s="53">
        <f>約定状況_SC_貼付用!AA21/10000</f>
        <v>0</v>
      </c>
      <c r="AB21" s="54">
        <f>約定状況_SC_貼付用!AB21/10000</f>
        <v>0</v>
      </c>
      <c r="AC21" s="66">
        <f>約定状況_SC_貼付用!AC21/10000</f>
        <v>0</v>
      </c>
      <c r="AD21" s="53">
        <f>約定状況_SC_貼付用!AD21/10000</f>
        <v>0</v>
      </c>
      <c r="AE21" s="54">
        <f>約定状況_SC_貼付用!AE21/10000</f>
        <v>0</v>
      </c>
      <c r="AF21" s="66">
        <f>約定状況_SC_貼付用!AF21/10000</f>
        <v>0</v>
      </c>
      <c r="AG21" s="53">
        <f>約定状況_SC_貼付用!AG21/10000</f>
        <v>0</v>
      </c>
      <c r="AH21" s="54">
        <f>約定状況_SC_貼付用!AH21/10000</f>
        <v>0</v>
      </c>
      <c r="AI21" s="66">
        <f>約定状況_SC_貼付用!AI21/10000</f>
        <v>0</v>
      </c>
      <c r="AJ21" s="53">
        <f>約定状況_SC_貼付用!AJ21/10000</f>
        <v>0</v>
      </c>
      <c r="AK21" s="54">
        <f>約定状況_SC_貼付用!AK21/10000</f>
        <v>0</v>
      </c>
      <c r="AL21" s="66">
        <f>約定状況_SC_貼付用!AL21/10000</f>
        <v>0</v>
      </c>
      <c r="AM21" s="62">
        <f>約定状況_SC_貼付用!AM21/10000</f>
        <v>0</v>
      </c>
      <c r="AN21" s="54">
        <f>約定状況_SC_貼付用!AN21/10000</f>
        <v>0</v>
      </c>
      <c r="AO21" s="55">
        <f>約定状況_SC_貼付用!AO21/10000</f>
        <v>0</v>
      </c>
      <c r="AP21" s="53">
        <f>約定状況_SC_貼付用!AP21/10000</f>
        <v>0</v>
      </c>
      <c r="AQ21" s="54">
        <f>約定状況_SC_貼付用!AQ21/10000</f>
        <v>0</v>
      </c>
      <c r="AR21" s="66">
        <f>約定状況_SC_貼付用!AR21/10000</f>
        <v>0</v>
      </c>
      <c r="AS21" s="53">
        <f>約定状況_SC_貼付用!AS21/10000</f>
        <v>0</v>
      </c>
      <c r="AT21" s="54">
        <f>約定状況_SC_貼付用!AT21/10000</f>
        <v>0</v>
      </c>
      <c r="AU21" s="66">
        <f>約定状況_SC_貼付用!AU21/10000</f>
        <v>0</v>
      </c>
      <c r="AV21" s="53">
        <f>約定状況_SC_貼付用!AV21/10000</f>
        <v>0</v>
      </c>
      <c r="AW21" s="54">
        <f>約定状況_SC_貼付用!AW21/10000</f>
        <v>0</v>
      </c>
      <c r="AX21" s="66">
        <f>約定状況_SC_貼付用!AX21/10000</f>
        <v>0</v>
      </c>
      <c r="AY21" s="53">
        <f>約定状況_SC_貼付用!AY21/10000</f>
        <v>0</v>
      </c>
      <c r="AZ21" s="54">
        <f>約定状況_SC_貼付用!AZ21/10000</f>
        <v>0</v>
      </c>
      <c r="BA21" s="66">
        <f>約定状況_SC_貼付用!BA21/10000</f>
        <v>0</v>
      </c>
      <c r="BB21" s="53">
        <f>約定状況_SC_貼付用!BB21/10000</f>
        <v>0</v>
      </c>
      <c r="BC21" s="54">
        <f>約定状況_SC_貼付用!BC21/10000</f>
        <v>0</v>
      </c>
      <c r="BD21" s="66">
        <f>約定状況_SC_貼付用!BD21/10000</f>
        <v>0</v>
      </c>
      <c r="BE21" s="53">
        <f>約定状況_SC_貼付用!BE21/10000</f>
        <v>0</v>
      </c>
      <c r="BF21" s="54">
        <f>約定状況_SC_貼付用!BF21/10000</f>
        <v>0</v>
      </c>
      <c r="BG21" s="66">
        <f>約定状況_SC_貼付用!BG21/10000</f>
        <v>0</v>
      </c>
      <c r="BH21" s="53">
        <f>約定状況_SC_貼付用!BH21/10000</f>
        <v>0</v>
      </c>
      <c r="BI21" s="54">
        <f>約定状況_SC_貼付用!BI21/10000</f>
        <v>0</v>
      </c>
      <c r="BJ21" s="66">
        <f>約定状況_SC_貼付用!BJ21/10000</f>
        <v>0</v>
      </c>
      <c r="BK21" s="68">
        <f>約定状況_SC_貼付用!BK21/10000</f>
        <v>0</v>
      </c>
    </row>
    <row r="22" spans="1:63" ht="15" customHeight="1">
      <c r="A22" s="52">
        <v>17</v>
      </c>
      <c r="B22" s="110" t="n">
        <f>'実績表 (Business results)'!B22</f>
        <v>43427.0</v>
      </c>
      <c r="C22" s="53">
        <f>約定状況_SC_貼付用!C22/10000</f>
        <v>0</v>
      </c>
      <c r="D22" s="54">
        <f>約定状況_SC_貼付用!D22/10000</f>
        <v>0</v>
      </c>
      <c r="E22" s="55">
        <f>約定状況_SC_貼付用!E22/10000</f>
        <v>0</v>
      </c>
      <c r="F22" s="53">
        <f>約定状況_SC_貼付用!F22/10000</f>
        <v>0</v>
      </c>
      <c r="G22" s="54">
        <f>約定状況_SC_貼付用!G22/10000</f>
        <v>0</v>
      </c>
      <c r="H22" s="56">
        <f>約定状況_SC_貼付用!H22/10000</f>
        <v>0</v>
      </c>
      <c r="I22" s="62">
        <f>約定状況_SC_貼付用!I22/10000</f>
        <v>0</v>
      </c>
      <c r="J22" s="54">
        <f>約定状況_SC_貼付用!J22/10000</f>
        <v>0</v>
      </c>
      <c r="K22" s="55">
        <f>約定状況_SC_貼付用!K22/10000</f>
        <v>0</v>
      </c>
      <c r="L22" s="63">
        <f>約定状況_SC_貼付用!L22/10000</f>
        <v>0</v>
      </c>
      <c r="M22" s="54">
        <f>約定状況_SC_貼付用!M22/10000</f>
        <v>0</v>
      </c>
      <c r="N22" s="56">
        <f>約定状況_SC_貼付用!N22/10000</f>
        <v>0</v>
      </c>
      <c r="O22" s="53">
        <f>約定状況_SC_貼付用!O22/10000</f>
        <v>0</v>
      </c>
      <c r="P22" s="54">
        <f>約定状況_SC_貼付用!P22/10000</f>
        <v>0</v>
      </c>
      <c r="Q22" s="66">
        <f>約定状況_SC_貼付用!Q22/10000</f>
        <v>0</v>
      </c>
      <c r="R22" s="53">
        <f>約定状況_SC_貼付用!R22/10000</f>
        <v>0</v>
      </c>
      <c r="S22" s="54">
        <f>約定状況_SC_貼付用!S22/10000</f>
        <v>0</v>
      </c>
      <c r="T22" s="66">
        <f>約定状況_SC_貼付用!T22/10000</f>
        <v>0</v>
      </c>
      <c r="U22" s="62">
        <f>約定状況_SC_貼付用!U22/10000</f>
        <v>0</v>
      </c>
      <c r="V22" s="54">
        <f>約定状況_SC_貼付用!V22/10000</f>
        <v>0</v>
      </c>
      <c r="W22" s="55">
        <f>約定状況_SC_貼付用!W22/10000</f>
        <v>0</v>
      </c>
      <c r="X22" s="53">
        <f>約定状況_SC_貼付用!X22/10000</f>
        <v>0</v>
      </c>
      <c r="Y22" s="54">
        <f>約定状況_SC_貼付用!Y22/10000</f>
        <v>0</v>
      </c>
      <c r="Z22" s="66">
        <f>約定状況_SC_貼付用!Z22/10000</f>
        <v>0</v>
      </c>
      <c r="AA22" s="53">
        <f>約定状況_SC_貼付用!AA22/10000</f>
        <v>0</v>
      </c>
      <c r="AB22" s="54">
        <f>約定状況_SC_貼付用!AB22/10000</f>
        <v>0</v>
      </c>
      <c r="AC22" s="66">
        <f>約定状況_SC_貼付用!AC22/10000</f>
        <v>0</v>
      </c>
      <c r="AD22" s="53">
        <f>約定状況_SC_貼付用!AD22/10000</f>
        <v>0</v>
      </c>
      <c r="AE22" s="54">
        <f>約定状況_SC_貼付用!AE22/10000</f>
        <v>0</v>
      </c>
      <c r="AF22" s="66">
        <f>約定状況_SC_貼付用!AF22/10000</f>
        <v>0</v>
      </c>
      <c r="AG22" s="53">
        <f>約定状況_SC_貼付用!AG22/10000</f>
        <v>0</v>
      </c>
      <c r="AH22" s="54">
        <f>約定状況_SC_貼付用!AH22/10000</f>
        <v>0</v>
      </c>
      <c r="AI22" s="66">
        <f>約定状況_SC_貼付用!AI22/10000</f>
        <v>0</v>
      </c>
      <c r="AJ22" s="53">
        <f>約定状況_SC_貼付用!AJ22/10000</f>
        <v>0</v>
      </c>
      <c r="AK22" s="54">
        <f>約定状況_SC_貼付用!AK22/10000</f>
        <v>0</v>
      </c>
      <c r="AL22" s="66">
        <f>約定状況_SC_貼付用!AL22/10000</f>
        <v>0</v>
      </c>
      <c r="AM22" s="62">
        <f>約定状況_SC_貼付用!AM22/10000</f>
        <v>0</v>
      </c>
      <c r="AN22" s="54">
        <f>約定状況_SC_貼付用!AN22/10000</f>
        <v>0</v>
      </c>
      <c r="AO22" s="55">
        <f>約定状況_SC_貼付用!AO22/10000</f>
        <v>0</v>
      </c>
      <c r="AP22" s="53">
        <f>約定状況_SC_貼付用!AP22/10000</f>
        <v>0</v>
      </c>
      <c r="AQ22" s="54">
        <f>約定状況_SC_貼付用!AQ22/10000</f>
        <v>0</v>
      </c>
      <c r="AR22" s="66">
        <f>約定状況_SC_貼付用!AR22/10000</f>
        <v>0</v>
      </c>
      <c r="AS22" s="53">
        <f>約定状況_SC_貼付用!AS22/10000</f>
        <v>0</v>
      </c>
      <c r="AT22" s="54">
        <f>約定状況_SC_貼付用!AT22/10000</f>
        <v>0</v>
      </c>
      <c r="AU22" s="66">
        <f>約定状況_SC_貼付用!AU22/10000</f>
        <v>0</v>
      </c>
      <c r="AV22" s="53">
        <f>約定状況_SC_貼付用!AV22/10000</f>
        <v>0</v>
      </c>
      <c r="AW22" s="54">
        <f>約定状況_SC_貼付用!AW22/10000</f>
        <v>0</v>
      </c>
      <c r="AX22" s="66">
        <f>約定状況_SC_貼付用!AX22/10000</f>
        <v>0</v>
      </c>
      <c r="AY22" s="53">
        <f>約定状況_SC_貼付用!AY22/10000</f>
        <v>0</v>
      </c>
      <c r="AZ22" s="54">
        <f>約定状況_SC_貼付用!AZ22/10000</f>
        <v>0</v>
      </c>
      <c r="BA22" s="66">
        <f>約定状況_SC_貼付用!BA22/10000</f>
        <v>0</v>
      </c>
      <c r="BB22" s="53">
        <f>約定状況_SC_貼付用!BB22/10000</f>
        <v>0</v>
      </c>
      <c r="BC22" s="54">
        <f>約定状況_SC_貼付用!BC22/10000</f>
        <v>0</v>
      </c>
      <c r="BD22" s="66">
        <f>約定状況_SC_貼付用!BD22/10000</f>
        <v>0</v>
      </c>
      <c r="BE22" s="53">
        <f>約定状況_SC_貼付用!BE22/10000</f>
        <v>0</v>
      </c>
      <c r="BF22" s="54">
        <f>約定状況_SC_貼付用!BF22/10000</f>
        <v>0</v>
      </c>
      <c r="BG22" s="66">
        <f>約定状況_SC_貼付用!BG22/10000</f>
        <v>0</v>
      </c>
      <c r="BH22" s="53">
        <f>約定状況_SC_貼付用!BH22/10000</f>
        <v>0</v>
      </c>
      <c r="BI22" s="54">
        <f>約定状況_SC_貼付用!BI22/10000</f>
        <v>0</v>
      </c>
      <c r="BJ22" s="66">
        <f>約定状況_SC_貼付用!BJ22/10000</f>
        <v>0</v>
      </c>
      <c r="BK22" s="68">
        <f>約定状況_SC_貼付用!BK22/10000</f>
        <v>0</v>
      </c>
    </row>
    <row r="23" spans="1:63" ht="15" customHeight="1">
      <c r="A23" s="52">
        <v>18</v>
      </c>
      <c r="B23" s="110" t="n">
        <f>'実績表 (Business results)'!B23</f>
        <v>43430.0</v>
      </c>
      <c r="C23" s="53">
        <f>約定状況_SC_貼付用!C23/10000</f>
        <v>0</v>
      </c>
      <c r="D23" s="54">
        <f>約定状況_SC_貼付用!D23/10000</f>
        <v>0</v>
      </c>
      <c r="E23" s="55">
        <f>約定状況_SC_貼付用!E23/10000</f>
        <v>0</v>
      </c>
      <c r="F23" s="53">
        <f>約定状況_SC_貼付用!F23/10000</f>
        <v>0</v>
      </c>
      <c r="G23" s="54">
        <f>約定状況_SC_貼付用!G23/10000</f>
        <v>0</v>
      </c>
      <c r="H23" s="56">
        <f>約定状況_SC_貼付用!H23/10000</f>
        <v>0</v>
      </c>
      <c r="I23" s="62">
        <f>約定状況_SC_貼付用!I23/10000</f>
        <v>0</v>
      </c>
      <c r="J23" s="54">
        <f>約定状況_SC_貼付用!J23/10000</f>
        <v>0</v>
      </c>
      <c r="K23" s="55">
        <f>約定状況_SC_貼付用!K23/10000</f>
        <v>0</v>
      </c>
      <c r="L23" s="63">
        <f>約定状況_SC_貼付用!L23/10000</f>
        <v>0</v>
      </c>
      <c r="M23" s="54">
        <f>約定状況_SC_貼付用!M23/10000</f>
        <v>0</v>
      </c>
      <c r="N23" s="56">
        <f>約定状況_SC_貼付用!N23/10000</f>
        <v>0</v>
      </c>
      <c r="O23" s="53">
        <f>約定状況_SC_貼付用!O23/10000</f>
        <v>0</v>
      </c>
      <c r="P23" s="54">
        <f>約定状況_SC_貼付用!P23/10000</f>
        <v>0</v>
      </c>
      <c r="Q23" s="66">
        <f>約定状況_SC_貼付用!Q23/10000</f>
        <v>0</v>
      </c>
      <c r="R23" s="53">
        <f>約定状況_SC_貼付用!R23/10000</f>
        <v>0</v>
      </c>
      <c r="S23" s="54">
        <f>約定状況_SC_貼付用!S23/10000</f>
        <v>0</v>
      </c>
      <c r="T23" s="66">
        <f>約定状況_SC_貼付用!T23/10000</f>
        <v>0</v>
      </c>
      <c r="U23" s="62">
        <f>約定状況_SC_貼付用!U23/10000</f>
        <v>0</v>
      </c>
      <c r="V23" s="54">
        <f>約定状況_SC_貼付用!V23/10000</f>
        <v>0</v>
      </c>
      <c r="W23" s="55">
        <f>約定状況_SC_貼付用!W23/10000</f>
        <v>0</v>
      </c>
      <c r="X23" s="53">
        <f>約定状況_SC_貼付用!X23/10000</f>
        <v>0</v>
      </c>
      <c r="Y23" s="54">
        <f>約定状況_SC_貼付用!Y23/10000</f>
        <v>0</v>
      </c>
      <c r="Z23" s="66">
        <f>約定状況_SC_貼付用!Z23/10000</f>
        <v>0</v>
      </c>
      <c r="AA23" s="53">
        <f>約定状況_SC_貼付用!AA23/10000</f>
        <v>0</v>
      </c>
      <c r="AB23" s="54">
        <f>約定状況_SC_貼付用!AB23/10000</f>
        <v>0</v>
      </c>
      <c r="AC23" s="66">
        <f>約定状況_SC_貼付用!AC23/10000</f>
        <v>0</v>
      </c>
      <c r="AD23" s="53">
        <f>約定状況_SC_貼付用!AD23/10000</f>
        <v>0</v>
      </c>
      <c r="AE23" s="54">
        <f>約定状況_SC_貼付用!AE23/10000</f>
        <v>0</v>
      </c>
      <c r="AF23" s="66">
        <f>約定状況_SC_貼付用!AF23/10000</f>
        <v>0</v>
      </c>
      <c r="AG23" s="53">
        <f>約定状況_SC_貼付用!AG23/10000</f>
        <v>0</v>
      </c>
      <c r="AH23" s="54">
        <f>約定状況_SC_貼付用!AH23/10000</f>
        <v>0</v>
      </c>
      <c r="AI23" s="66">
        <f>約定状況_SC_貼付用!AI23/10000</f>
        <v>0</v>
      </c>
      <c r="AJ23" s="53">
        <f>約定状況_SC_貼付用!AJ23/10000</f>
        <v>0</v>
      </c>
      <c r="AK23" s="54">
        <f>約定状況_SC_貼付用!AK23/10000</f>
        <v>0</v>
      </c>
      <c r="AL23" s="66">
        <f>約定状況_SC_貼付用!AL23/10000</f>
        <v>0</v>
      </c>
      <c r="AM23" s="62">
        <f>約定状況_SC_貼付用!AM23/10000</f>
        <v>0</v>
      </c>
      <c r="AN23" s="54">
        <f>約定状況_SC_貼付用!AN23/10000</f>
        <v>0</v>
      </c>
      <c r="AO23" s="55">
        <f>約定状況_SC_貼付用!AO23/10000</f>
        <v>0</v>
      </c>
      <c r="AP23" s="53">
        <f>約定状況_SC_貼付用!AP23/10000</f>
        <v>0</v>
      </c>
      <c r="AQ23" s="54">
        <f>約定状況_SC_貼付用!AQ23/10000</f>
        <v>0</v>
      </c>
      <c r="AR23" s="66">
        <f>約定状況_SC_貼付用!AR23/10000</f>
        <v>0</v>
      </c>
      <c r="AS23" s="53">
        <f>約定状況_SC_貼付用!AS23/10000</f>
        <v>0</v>
      </c>
      <c r="AT23" s="54">
        <f>約定状況_SC_貼付用!AT23/10000</f>
        <v>0</v>
      </c>
      <c r="AU23" s="66">
        <f>約定状況_SC_貼付用!AU23/10000</f>
        <v>0</v>
      </c>
      <c r="AV23" s="53">
        <f>約定状況_SC_貼付用!AV23/10000</f>
        <v>0</v>
      </c>
      <c r="AW23" s="54">
        <f>約定状況_SC_貼付用!AW23/10000</f>
        <v>0</v>
      </c>
      <c r="AX23" s="66">
        <f>約定状況_SC_貼付用!AX23/10000</f>
        <v>0</v>
      </c>
      <c r="AY23" s="53">
        <f>約定状況_SC_貼付用!AY23/10000</f>
        <v>0</v>
      </c>
      <c r="AZ23" s="54">
        <f>約定状況_SC_貼付用!AZ23/10000</f>
        <v>0</v>
      </c>
      <c r="BA23" s="66">
        <f>約定状況_SC_貼付用!BA23/10000</f>
        <v>0</v>
      </c>
      <c r="BB23" s="53">
        <f>約定状況_SC_貼付用!BB23/10000</f>
        <v>0</v>
      </c>
      <c r="BC23" s="54">
        <f>約定状況_SC_貼付用!BC23/10000</f>
        <v>0</v>
      </c>
      <c r="BD23" s="66">
        <f>約定状況_SC_貼付用!BD23/10000</f>
        <v>0</v>
      </c>
      <c r="BE23" s="53">
        <f>約定状況_SC_貼付用!BE23/10000</f>
        <v>0</v>
      </c>
      <c r="BF23" s="54">
        <f>約定状況_SC_貼付用!BF23/10000</f>
        <v>0</v>
      </c>
      <c r="BG23" s="66">
        <f>約定状況_SC_貼付用!BG23/10000</f>
        <v>0</v>
      </c>
      <c r="BH23" s="53">
        <f>約定状況_SC_貼付用!BH23/10000</f>
        <v>0</v>
      </c>
      <c r="BI23" s="54">
        <f>約定状況_SC_貼付用!BI23/10000</f>
        <v>0</v>
      </c>
      <c r="BJ23" s="66">
        <f>約定状況_SC_貼付用!BJ23/10000</f>
        <v>0</v>
      </c>
      <c r="BK23" s="68">
        <f>約定状況_SC_貼付用!BK23/10000</f>
        <v>0</v>
      </c>
    </row>
    <row r="24" spans="1:63" ht="15" customHeight="1">
      <c r="A24" s="52">
        <v>19</v>
      </c>
      <c r="B24" s="110" t="n">
        <f>'実績表 (Business results)'!B24</f>
        <v>43431.0</v>
      </c>
      <c r="C24" s="53">
        <f>約定状況_SC_貼付用!C24/10000</f>
        <v>0</v>
      </c>
      <c r="D24" s="54">
        <f>約定状況_SC_貼付用!D24/10000</f>
        <v>0</v>
      </c>
      <c r="E24" s="55">
        <f>約定状況_SC_貼付用!E24/10000</f>
        <v>0</v>
      </c>
      <c r="F24" s="53">
        <f>約定状況_SC_貼付用!F24/10000</f>
        <v>0</v>
      </c>
      <c r="G24" s="54">
        <f>約定状況_SC_貼付用!G24/10000</f>
        <v>0</v>
      </c>
      <c r="H24" s="56">
        <f>約定状況_SC_貼付用!H24/10000</f>
        <v>0</v>
      </c>
      <c r="I24" s="62">
        <f>約定状況_SC_貼付用!I24/10000</f>
        <v>0</v>
      </c>
      <c r="J24" s="54">
        <f>約定状況_SC_貼付用!J24/10000</f>
        <v>0</v>
      </c>
      <c r="K24" s="55">
        <f>約定状況_SC_貼付用!K24/10000</f>
        <v>0</v>
      </c>
      <c r="L24" s="63">
        <f>約定状況_SC_貼付用!L24/10000</f>
        <v>0</v>
      </c>
      <c r="M24" s="54">
        <f>約定状況_SC_貼付用!M24/10000</f>
        <v>0</v>
      </c>
      <c r="N24" s="56">
        <f>約定状況_SC_貼付用!N24/10000</f>
        <v>0</v>
      </c>
      <c r="O24" s="53">
        <f>約定状況_SC_貼付用!O24/10000</f>
        <v>0</v>
      </c>
      <c r="P24" s="54">
        <f>約定状況_SC_貼付用!P24/10000</f>
        <v>0</v>
      </c>
      <c r="Q24" s="66">
        <f>約定状況_SC_貼付用!Q24/10000</f>
        <v>0</v>
      </c>
      <c r="R24" s="53">
        <f>約定状況_SC_貼付用!R24/10000</f>
        <v>0</v>
      </c>
      <c r="S24" s="54">
        <f>約定状況_SC_貼付用!S24/10000</f>
        <v>0</v>
      </c>
      <c r="T24" s="66">
        <f>約定状況_SC_貼付用!T24/10000</f>
        <v>0</v>
      </c>
      <c r="U24" s="62">
        <f>約定状況_SC_貼付用!U24/10000</f>
        <v>0</v>
      </c>
      <c r="V24" s="54">
        <f>約定状況_SC_貼付用!V24/10000</f>
        <v>0</v>
      </c>
      <c r="W24" s="55">
        <f>約定状況_SC_貼付用!W24/10000</f>
        <v>0</v>
      </c>
      <c r="X24" s="53">
        <f>約定状況_SC_貼付用!X24/10000</f>
        <v>0</v>
      </c>
      <c r="Y24" s="54">
        <f>約定状況_SC_貼付用!Y24/10000</f>
        <v>0</v>
      </c>
      <c r="Z24" s="66">
        <f>約定状況_SC_貼付用!Z24/10000</f>
        <v>0</v>
      </c>
      <c r="AA24" s="53">
        <f>約定状況_SC_貼付用!AA24/10000</f>
        <v>0</v>
      </c>
      <c r="AB24" s="54">
        <f>約定状況_SC_貼付用!AB24/10000</f>
        <v>0</v>
      </c>
      <c r="AC24" s="66">
        <f>約定状況_SC_貼付用!AC24/10000</f>
        <v>0</v>
      </c>
      <c r="AD24" s="53">
        <f>約定状況_SC_貼付用!AD24/10000</f>
        <v>0</v>
      </c>
      <c r="AE24" s="54">
        <f>約定状況_SC_貼付用!AE24/10000</f>
        <v>0</v>
      </c>
      <c r="AF24" s="66">
        <f>約定状況_SC_貼付用!AF24/10000</f>
        <v>0</v>
      </c>
      <c r="AG24" s="53">
        <f>約定状況_SC_貼付用!AG24/10000</f>
        <v>0</v>
      </c>
      <c r="AH24" s="54">
        <f>約定状況_SC_貼付用!AH24/10000</f>
        <v>0</v>
      </c>
      <c r="AI24" s="66">
        <f>約定状況_SC_貼付用!AI24/10000</f>
        <v>0</v>
      </c>
      <c r="AJ24" s="53">
        <f>約定状況_SC_貼付用!AJ24/10000</f>
        <v>0</v>
      </c>
      <c r="AK24" s="54">
        <f>約定状況_SC_貼付用!AK24/10000</f>
        <v>0</v>
      </c>
      <c r="AL24" s="66">
        <f>約定状況_SC_貼付用!AL24/10000</f>
        <v>0</v>
      </c>
      <c r="AM24" s="62">
        <f>約定状況_SC_貼付用!AM24/10000</f>
        <v>0</v>
      </c>
      <c r="AN24" s="54">
        <f>約定状況_SC_貼付用!AN24/10000</f>
        <v>0</v>
      </c>
      <c r="AO24" s="55">
        <f>約定状況_SC_貼付用!AO24/10000</f>
        <v>0</v>
      </c>
      <c r="AP24" s="53">
        <f>約定状況_SC_貼付用!AP24/10000</f>
        <v>0</v>
      </c>
      <c r="AQ24" s="54">
        <f>約定状況_SC_貼付用!AQ24/10000</f>
        <v>0</v>
      </c>
      <c r="AR24" s="66">
        <f>約定状況_SC_貼付用!AR24/10000</f>
        <v>0</v>
      </c>
      <c r="AS24" s="53">
        <f>約定状況_SC_貼付用!AS24/10000</f>
        <v>0</v>
      </c>
      <c r="AT24" s="54">
        <f>約定状況_SC_貼付用!AT24/10000</f>
        <v>0</v>
      </c>
      <c r="AU24" s="66">
        <f>約定状況_SC_貼付用!AU24/10000</f>
        <v>0</v>
      </c>
      <c r="AV24" s="53">
        <f>約定状況_SC_貼付用!AV24/10000</f>
        <v>0</v>
      </c>
      <c r="AW24" s="54">
        <f>約定状況_SC_貼付用!AW24/10000</f>
        <v>0</v>
      </c>
      <c r="AX24" s="66">
        <f>約定状況_SC_貼付用!AX24/10000</f>
        <v>0</v>
      </c>
      <c r="AY24" s="53">
        <f>約定状況_SC_貼付用!AY24/10000</f>
        <v>0</v>
      </c>
      <c r="AZ24" s="54">
        <f>約定状況_SC_貼付用!AZ24/10000</f>
        <v>0</v>
      </c>
      <c r="BA24" s="66">
        <f>約定状況_SC_貼付用!BA24/10000</f>
        <v>0</v>
      </c>
      <c r="BB24" s="53">
        <f>約定状況_SC_貼付用!BB24/10000</f>
        <v>0</v>
      </c>
      <c r="BC24" s="54">
        <f>約定状況_SC_貼付用!BC24/10000</f>
        <v>0</v>
      </c>
      <c r="BD24" s="66">
        <f>約定状況_SC_貼付用!BD24/10000</f>
        <v>0</v>
      </c>
      <c r="BE24" s="53">
        <f>約定状況_SC_貼付用!BE24/10000</f>
        <v>0</v>
      </c>
      <c r="BF24" s="54">
        <f>約定状況_SC_貼付用!BF24/10000</f>
        <v>0</v>
      </c>
      <c r="BG24" s="66">
        <f>約定状況_SC_貼付用!BG24/10000</f>
        <v>0</v>
      </c>
      <c r="BH24" s="53">
        <f>約定状況_SC_貼付用!BH24/10000</f>
        <v>0</v>
      </c>
      <c r="BI24" s="54">
        <f>約定状況_SC_貼付用!BI24/10000</f>
        <v>0</v>
      </c>
      <c r="BJ24" s="66">
        <f>約定状況_SC_貼付用!BJ24/10000</f>
        <v>0</v>
      </c>
      <c r="BK24" s="68">
        <f>約定状況_SC_貼付用!BK24/10000</f>
        <v>0</v>
      </c>
    </row>
    <row r="25" spans="1:63" ht="15" customHeight="1">
      <c r="A25" s="52">
        <v>20</v>
      </c>
      <c r="B25" s="110" t="n">
        <f>'実績表 (Business results)'!B25</f>
        <v>43432.0</v>
      </c>
      <c r="C25" s="53">
        <f>約定状況_SC_貼付用!C25/10000</f>
        <v>0</v>
      </c>
      <c r="D25" s="54">
        <f>約定状況_SC_貼付用!D25/10000</f>
        <v>0</v>
      </c>
      <c r="E25" s="55">
        <f>約定状況_SC_貼付用!E25/10000</f>
        <v>0</v>
      </c>
      <c r="F25" s="53">
        <f>約定状況_SC_貼付用!F25/10000</f>
        <v>0</v>
      </c>
      <c r="G25" s="54">
        <f>約定状況_SC_貼付用!G25/10000</f>
        <v>0</v>
      </c>
      <c r="H25" s="56">
        <f>約定状況_SC_貼付用!H25/10000</f>
        <v>0</v>
      </c>
      <c r="I25" s="62">
        <f>約定状況_SC_貼付用!I25/10000</f>
        <v>0</v>
      </c>
      <c r="J25" s="54">
        <f>約定状況_SC_貼付用!J25/10000</f>
        <v>0</v>
      </c>
      <c r="K25" s="55">
        <f>約定状況_SC_貼付用!K25/10000</f>
        <v>0</v>
      </c>
      <c r="L25" s="63">
        <f>約定状況_SC_貼付用!L25/10000</f>
        <v>0</v>
      </c>
      <c r="M25" s="54">
        <f>約定状況_SC_貼付用!M25/10000</f>
        <v>0</v>
      </c>
      <c r="N25" s="56">
        <f>約定状況_SC_貼付用!N25/10000</f>
        <v>0</v>
      </c>
      <c r="O25" s="53">
        <f>約定状況_SC_貼付用!O25/10000</f>
        <v>0</v>
      </c>
      <c r="P25" s="54">
        <f>約定状況_SC_貼付用!P25/10000</f>
        <v>0</v>
      </c>
      <c r="Q25" s="66">
        <f>約定状況_SC_貼付用!Q25/10000</f>
        <v>0</v>
      </c>
      <c r="R25" s="53">
        <f>約定状況_SC_貼付用!R25/10000</f>
        <v>0</v>
      </c>
      <c r="S25" s="54">
        <f>約定状況_SC_貼付用!S25/10000</f>
        <v>0</v>
      </c>
      <c r="T25" s="66">
        <f>約定状況_SC_貼付用!T25/10000</f>
        <v>0</v>
      </c>
      <c r="U25" s="62">
        <f>約定状況_SC_貼付用!U25/10000</f>
        <v>0</v>
      </c>
      <c r="V25" s="54">
        <f>約定状況_SC_貼付用!V25/10000</f>
        <v>0</v>
      </c>
      <c r="W25" s="55">
        <f>約定状況_SC_貼付用!W25/10000</f>
        <v>0</v>
      </c>
      <c r="X25" s="53">
        <f>約定状況_SC_貼付用!X25/10000</f>
        <v>0</v>
      </c>
      <c r="Y25" s="54">
        <f>約定状況_SC_貼付用!Y25/10000</f>
        <v>0</v>
      </c>
      <c r="Z25" s="66">
        <f>約定状況_SC_貼付用!Z25/10000</f>
        <v>0</v>
      </c>
      <c r="AA25" s="53">
        <f>約定状況_SC_貼付用!AA25/10000</f>
        <v>0</v>
      </c>
      <c r="AB25" s="54">
        <f>約定状況_SC_貼付用!AB25/10000</f>
        <v>0</v>
      </c>
      <c r="AC25" s="66">
        <f>約定状況_SC_貼付用!AC25/10000</f>
        <v>0</v>
      </c>
      <c r="AD25" s="53">
        <f>約定状況_SC_貼付用!AD25/10000</f>
        <v>0</v>
      </c>
      <c r="AE25" s="54">
        <f>約定状況_SC_貼付用!AE25/10000</f>
        <v>0</v>
      </c>
      <c r="AF25" s="66">
        <f>約定状況_SC_貼付用!AF25/10000</f>
        <v>0</v>
      </c>
      <c r="AG25" s="53">
        <f>約定状況_SC_貼付用!AG25/10000</f>
        <v>0</v>
      </c>
      <c r="AH25" s="54">
        <f>約定状況_SC_貼付用!AH25/10000</f>
        <v>0</v>
      </c>
      <c r="AI25" s="66">
        <f>約定状況_SC_貼付用!AI25/10000</f>
        <v>0</v>
      </c>
      <c r="AJ25" s="53">
        <f>約定状況_SC_貼付用!AJ25/10000</f>
        <v>0</v>
      </c>
      <c r="AK25" s="54">
        <f>約定状況_SC_貼付用!AK25/10000</f>
        <v>0</v>
      </c>
      <c r="AL25" s="66">
        <f>約定状況_SC_貼付用!AL25/10000</f>
        <v>0</v>
      </c>
      <c r="AM25" s="62">
        <f>約定状況_SC_貼付用!AM25/10000</f>
        <v>0</v>
      </c>
      <c r="AN25" s="54">
        <f>約定状況_SC_貼付用!AN25/10000</f>
        <v>0</v>
      </c>
      <c r="AO25" s="55">
        <f>約定状況_SC_貼付用!AO25/10000</f>
        <v>0</v>
      </c>
      <c r="AP25" s="53">
        <f>約定状況_SC_貼付用!AP25/10000</f>
        <v>0</v>
      </c>
      <c r="AQ25" s="54">
        <f>約定状況_SC_貼付用!AQ25/10000</f>
        <v>0</v>
      </c>
      <c r="AR25" s="66">
        <f>約定状況_SC_貼付用!AR25/10000</f>
        <v>0</v>
      </c>
      <c r="AS25" s="53">
        <f>約定状況_SC_貼付用!AS25/10000</f>
        <v>0</v>
      </c>
      <c r="AT25" s="54">
        <f>約定状況_SC_貼付用!AT25/10000</f>
        <v>0</v>
      </c>
      <c r="AU25" s="66">
        <f>約定状況_SC_貼付用!AU25/10000</f>
        <v>0</v>
      </c>
      <c r="AV25" s="53">
        <f>約定状況_SC_貼付用!AV25/10000</f>
        <v>0</v>
      </c>
      <c r="AW25" s="54">
        <f>約定状況_SC_貼付用!AW25/10000</f>
        <v>0</v>
      </c>
      <c r="AX25" s="66">
        <f>約定状況_SC_貼付用!AX25/10000</f>
        <v>0</v>
      </c>
      <c r="AY25" s="53">
        <f>約定状況_SC_貼付用!AY25/10000</f>
        <v>0</v>
      </c>
      <c r="AZ25" s="54">
        <f>約定状況_SC_貼付用!AZ25/10000</f>
        <v>0</v>
      </c>
      <c r="BA25" s="66">
        <f>約定状況_SC_貼付用!BA25/10000</f>
        <v>0</v>
      </c>
      <c r="BB25" s="53">
        <f>約定状況_SC_貼付用!BB25/10000</f>
        <v>0</v>
      </c>
      <c r="BC25" s="54">
        <f>約定状況_SC_貼付用!BC25/10000</f>
        <v>0</v>
      </c>
      <c r="BD25" s="66">
        <f>約定状況_SC_貼付用!BD25/10000</f>
        <v>0</v>
      </c>
      <c r="BE25" s="53">
        <f>約定状況_SC_貼付用!BE25/10000</f>
        <v>0</v>
      </c>
      <c r="BF25" s="54">
        <f>約定状況_SC_貼付用!BF25/10000</f>
        <v>0</v>
      </c>
      <c r="BG25" s="66">
        <f>約定状況_SC_貼付用!BG25/10000</f>
        <v>0</v>
      </c>
      <c r="BH25" s="53">
        <f>約定状況_SC_貼付用!BH25/10000</f>
        <v>0</v>
      </c>
      <c r="BI25" s="54">
        <f>約定状況_SC_貼付用!BI25/10000</f>
        <v>0</v>
      </c>
      <c r="BJ25" s="66">
        <f>約定状況_SC_貼付用!BJ25/10000</f>
        <v>0</v>
      </c>
      <c r="BK25" s="68">
        <f>約定状況_SC_貼付用!BK25/10000</f>
        <v>0</v>
      </c>
    </row>
    <row r="26" spans="1:63" ht="15" customHeight="1">
      <c r="A26" s="52">
        <v>21</v>
      </c>
      <c r="B26" s="110" t="n">
        <f>'実績表 (Business results)'!B26</f>
        <v>43433.0</v>
      </c>
      <c r="C26" s="53">
        <f>約定状況_SC_貼付用!C26/10000</f>
        <v>0</v>
      </c>
      <c r="D26" s="54">
        <f>約定状況_SC_貼付用!D26/10000</f>
        <v>0</v>
      </c>
      <c r="E26" s="55">
        <f>約定状況_SC_貼付用!E26/10000</f>
        <v>0</v>
      </c>
      <c r="F26" s="53">
        <f>約定状況_SC_貼付用!F26/10000</f>
        <v>0</v>
      </c>
      <c r="G26" s="54">
        <f>約定状況_SC_貼付用!G26/10000</f>
        <v>0</v>
      </c>
      <c r="H26" s="56">
        <f>約定状況_SC_貼付用!H26/10000</f>
        <v>0</v>
      </c>
      <c r="I26" s="62">
        <f>約定状況_SC_貼付用!I26/10000</f>
        <v>0</v>
      </c>
      <c r="J26" s="54">
        <f>約定状況_SC_貼付用!J26/10000</f>
        <v>0</v>
      </c>
      <c r="K26" s="55">
        <f>約定状況_SC_貼付用!K26/10000</f>
        <v>0</v>
      </c>
      <c r="L26" s="63">
        <f>約定状況_SC_貼付用!L26/10000</f>
        <v>0</v>
      </c>
      <c r="M26" s="54">
        <f>約定状況_SC_貼付用!M26/10000</f>
        <v>0</v>
      </c>
      <c r="N26" s="56">
        <f>約定状況_SC_貼付用!N26/10000</f>
        <v>0</v>
      </c>
      <c r="O26" s="53">
        <f>約定状況_SC_貼付用!O26/10000</f>
        <v>0</v>
      </c>
      <c r="P26" s="54">
        <f>約定状況_SC_貼付用!P26/10000</f>
        <v>0</v>
      </c>
      <c r="Q26" s="66">
        <f>約定状況_SC_貼付用!Q26/10000</f>
        <v>0</v>
      </c>
      <c r="R26" s="53">
        <f>約定状況_SC_貼付用!R26/10000</f>
        <v>0</v>
      </c>
      <c r="S26" s="54">
        <f>約定状況_SC_貼付用!S26/10000</f>
        <v>0</v>
      </c>
      <c r="T26" s="66">
        <f>約定状況_SC_貼付用!T26/10000</f>
        <v>0</v>
      </c>
      <c r="U26" s="62">
        <f>約定状況_SC_貼付用!U26/10000</f>
        <v>0</v>
      </c>
      <c r="V26" s="54">
        <f>約定状況_SC_貼付用!V26/10000</f>
        <v>0</v>
      </c>
      <c r="W26" s="55">
        <f>約定状況_SC_貼付用!W26/10000</f>
        <v>0</v>
      </c>
      <c r="X26" s="53">
        <f>約定状況_SC_貼付用!X26/10000</f>
        <v>0</v>
      </c>
      <c r="Y26" s="54">
        <f>約定状況_SC_貼付用!Y26/10000</f>
        <v>0</v>
      </c>
      <c r="Z26" s="66">
        <f>約定状況_SC_貼付用!Z26/10000</f>
        <v>0</v>
      </c>
      <c r="AA26" s="53">
        <f>約定状況_SC_貼付用!AA26/10000</f>
        <v>0</v>
      </c>
      <c r="AB26" s="54">
        <f>約定状況_SC_貼付用!AB26/10000</f>
        <v>0</v>
      </c>
      <c r="AC26" s="66">
        <f>約定状況_SC_貼付用!AC26/10000</f>
        <v>0</v>
      </c>
      <c r="AD26" s="53">
        <f>約定状況_SC_貼付用!AD26/10000</f>
        <v>0</v>
      </c>
      <c r="AE26" s="54">
        <f>約定状況_SC_貼付用!AE26/10000</f>
        <v>0</v>
      </c>
      <c r="AF26" s="66">
        <f>約定状況_SC_貼付用!AF26/10000</f>
        <v>0</v>
      </c>
      <c r="AG26" s="53">
        <f>約定状況_SC_貼付用!AG26/10000</f>
        <v>0</v>
      </c>
      <c r="AH26" s="54">
        <f>約定状況_SC_貼付用!AH26/10000</f>
        <v>0</v>
      </c>
      <c r="AI26" s="66">
        <f>約定状況_SC_貼付用!AI26/10000</f>
        <v>0</v>
      </c>
      <c r="AJ26" s="53">
        <f>約定状況_SC_貼付用!AJ26/10000</f>
        <v>0</v>
      </c>
      <c r="AK26" s="54">
        <f>約定状況_SC_貼付用!AK26/10000</f>
        <v>0</v>
      </c>
      <c r="AL26" s="66">
        <f>約定状況_SC_貼付用!AL26/10000</f>
        <v>0</v>
      </c>
      <c r="AM26" s="62">
        <f>約定状況_SC_貼付用!AM26/10000</f>
        <v>0</v>
      </c>
      <c r="AN26" s="54">
        <f>約定状況_SC_貼付用!AN26/10000</f>
        <v>0</v>
      </c>
      <c r="AO26" s="55">
        <f>約定状況_SC_貼付用!AO26/10000</f>
        <v>0</v>
      </c>
      <c r="AP26" s="53">
        <f>約定状況_SC_貼付用!AP26/10000</f>
        <v>0</v>
      </c>
      <c r="AQ26" s="54">
        <f>約定状況_SC_貼付用!AQ26/10000</f>
        <v>0</v>
      </c>
      <c r="AR26" s="66">
        <f>約定状況_SC_貼付用!AR26/10000</f>
        <v>0</v>
      </c>
      <c r="AS26" s="53">
        <f>約定状況_SC_貼付用!AS26/10000</f>
        <v>0</v>
      </c>
      <c r="AT26" s="54">
        <f>約定状況_SC_貼付用!AT26/10000</f>
        <v>0</v>
      </c>
      <c r="AU26" s="66">
        <f>約定状況_SC_貼付用!AU26/10000</f>
        <v>0</v>
      </c>
      <c r="AV26" s="53">
        <f>約定状況_SC_貼付用!AV26/10000</f>
        <v>0</v>
      </c>
      <c r="AW26" s="54">
        <f>約定状況_SC_貼付用!AW26/10000</f>
        <v>0</v>
      </c>
      <c r="AX26" s="66">
        <f>約定状況_SC_貼付用!AX26/10000</f>
        <v>0</v>
      </c>
      <c r="AY26" s="53">
        <f>約定状況_SC_貼付用!AY26/10000</f>
        <v>0</v>
      </c>
      <c r="AZ26" s="54">
        <f>約定状況_SC_貼付用!AZ26/10000</f>
        <v>0</v>
      </c>
      <c r="BA26" s="66">
        <f>約定状況_SC_貼付用!BA26/10000</f>
        <v>0</v>
      </c>
      <c r="BB26" s="53">
        <f>約定状況_SC_貼付用!BB26/10000</f>
        <v>0</v>
      </c>
      <c r="BC26" s="54">
        <f>約定状況_SC_貼付用!BC26/10000</f>
        <v>0</v>
      </c>
      <c r="BD26" s="66">
        <f>約定状況_SC_貼付用!BD26/10000</f>
        <v>0</v>
      </c>
      <c r="BE26" s="53">
        <f>約定状況_SC_貼付用!BE26/10000</f>
        <v>0</v>
      </c>
      <c r="BF26" s="54">
        <f>約定状況_SC_貼付用!BF26/10000</f>
        <v>0</v>
      </c>
      <c r="BG26" s="66">
        <f>約定状況_SC_貼付用!BG26/10000</f>
        <v>0</v>
      </c>
      <c r="BH26" s="53">
        <f>約定状況_SC_貼付用!BH26/10000</f>
        <v>0</v>
      </c>
      <c r="BI26" s="54">
        <f>約定状況_SC_貼付用!BI26/10000</f>
        <v>0</v>
      </c>
      <c r="BJ26" s="66">
        <f>約定状況_SC_貼付用!BJ26/10000</f>
        <v>0</v>
      </c>
      <c r="BK26" s="68">
        <f>約定状況_SC_貼付用!BK26/10000</f>
        <v>0</v>
      </c>
    </row>
    <row r="27" spans="1:63" ht="15" customHeight="1">
      <c r="A27" s="52">
        <v>21</v>
      </c>
      <c r="B27" s="110" t="n">
        <f>'実績表 (Business results)'!B27</f>
        <v>43434.0</v>
      </c>
      <c r="C27" s="53">
        <f>約定状況_SC_貼付用!C27/10000</f>
        <v>0</v>
      </c>
      <c r="D27" s="54">
        <f>約定状況_SC_貼付用!D27/10000</f>
        <v>0</v>
      </c>
      <c r="E27" s="55">
        <f>約定状況_SC_貼付用!E27/10000</f>
        <v>0</v>
      </c>
      <c r="F27" s="53">
        <f>約定状況_SC_貼付用!F27/10000</f>
        <v>0</v>
      </c>
      <c r="G27" s="54">
        <f>約定状況_SC_貼付用!G27/10000</f>
        <v>0</v>
      </c>
      <c r="H27" s="56">
        <f>約定状況_SC_貼付用!H27/10000</f>
        <v>0</v>
      </c>
      <c r="I27" s="62">
        <f>約定状況_SC_貼付用!I27/10000</f>
        <v>0</v>
      </c>
      <c r="J27" s="54">
        <f>約定状況_SC_貼付用!J27/10000</f>
        <v>0</v>
      </c>
      <c r="K27" s="55">
        <f>約定状況_SC_貼付用!K27/10000</f>
        <v>0</v>
      </c>
      <c r="L27" s="63">
        <f>約定状況_SC_貼付用!L27/10000</f>
        <v>0</v>
      </c>
      <c r="M27" s="54">
        <f>約定状況_SC_貼付用!M27/10000</f>
        <v>0</v>
      </c>
      <c r="N27" s="56">
        <f>約定状況_SC_貼付用!N27/10000</f>
        <v>0</v>
      </c>
      <c r="O27" s="53">
        <f>約定状況_SC_貼付用!O27/10000</f>
        <v>0</v>
      </c>
      <c r="P27" s="54">
        <f>約定状況_SC_貼付用!P27/10000</f>
        <v>0</v>
      </c>
      <c r="Q27" s="66">
        <f>約定状況_SC_貼付用!Q27/10000</f>
        <v>0</v>
      </c>
      <c r="R27" s="53">
        <f>約定状況_SC_貼付用!R27/10000</f>
        <v>0</v>
      </c>
      <c r="S27" s="54">
        <f>約定状況_SC_貼付用!S27/10000</f>
        <v>0</v>
      </c>
      <c r="T27" s="66">
        <f>約定状況_SC_貼付用!T27/10000</f>
        <v>0</v>
      </c>
      <c r="U27" s="62">
        <f>約定状況_SC_貼付用!U27/10000</f>
        <v>0</v>
      </c>
      <c r="V27" s="54">
        <f>約定状況_SC_貼付用!V27/10000</f>
        <v>0</v>
      </c>
      <c r="W27" s="55">
        <f>約定状況_SC_貼付用!W27/10000</f>
        <v>0</v>
      </c>
      <c r="X27" s="53">
        <f>約定状況_SC_貼付用!X27/10000</f>
        <v>0</v>
      </c>
      <c r="Y27" s="54">
        <f>約定状況_SC_貼付用!Y27/10000</f>
        <v>0</v>
      </c>
      <c r="Z27" s="66">
        <f>約定状況_SC_貼付用!Z27/10000</f>
        <v>0</v>
      </c>
      <c r="AA27" s="53">
        <f>約定状況_SC_貼付用!AA27/10000</f>
        <v>0</v>
      </c>
      <c r="AB27" s="54">
        <f>約定状況_SC_貼付用!AB27/10000</f>
        <v>0</v>
      </c>
      <c r="AC27" s="66">
        <f>約定状況_SC_貼付用!AC27/10000</f>
        <v>0</v>
      </c>
      <c r="AD27" s="53">
        <f>約定状況_SC_貼付用!AD27/10000</f>
        <v>0</v>
      </c>
      <c r="AE27" s="54">
        <f>約定状況_SC_貼付用!AE27/10000</f>
        <v>0</v>
      </c>
      <c r="AF27" s="66">
        <f>約定状況_SC_貼付用!AF27/10000</f>
        <v>0</v>
      </c>
      <c r="AG27" s="53">
        <f>約定状況_SC_貼付用!AG27/10000</f>
        <v>0</v>
      </c>
      <c r="AH27" s="54">
        <f>約定状況_SC_貼付用!AH27/10000</f>
        <v>0</v>
      </c>
      <c r="AI27" s="66">
        <f>約定状況_SC_貼付用!AI27/10000</f>
        <v>0</v>
      </c>
      <c r="AJ27" s="53">
        <f>約定状況_SC_貼付用!AJ27/10000</f>
        <v>0</v>
      </c>
      <c r="AK27" s="54">
        <f>約定状況_SC_貼付用!AK27/10000</f>
        <v>0</v>
      </c>
      <c r="AL27" s="66">
        <f>約定状況_SC_貼付用!AL27/10000</f>
        <v>0</v>
      </c>
      <c r="AM27" s="62">
        <f>約定状況_SC_貼付用!AM27/10000</f>
        <v>0</v>
      </c>
      <c r="AN27" s="54">
        <f>約定状況_SC_貼付用!AN27/10000</f>
        <v>0</v>
      </c>
      <c r="AO27" s="55">
        <f>約定状況_SC_貼付用!AO27/10000</f>
        <v>0</v>
      </c>
      <c r="AP27" s="53">
        <f>約定状況_SC_貼付用!AP27/10000</f>
        <v>0</v>
      </c>
      <c r="AQ27" s="54">
        <f>約定状況_SC_貼付用!AQ27/10000</f>
        <v>0</v>
      </c>
      <c r="AR27" s="66">
        <f>約定状況_SC_貼付用!AR27/10000</f>
        <v>0</v>
      </c>
      <c r="AS27" s="53">
        <f>約定状況_SC_貼付用!AS27/10000</f>
        <v>0</v>
      </c>
      <c r="AT27" s="54">
        <f>約定状況_SC_貼付用!AT27/10000</f>
        <v>0</v>
      </c>
      <c r="AU27" s="66">
        <f>約定状況_SC_貼付用!AU27/10000</f>
        <v>0</v>
      </c>
      <c r="AV27" s="53">
        <f>約定状況_SC_貼付用!AV27/10000</f>
        <v>0</v>
      </c>
      <c r="AW27" s="54">
        <f>約定状況_SC_貼付用!AW27/10000</f>
        <v>0</v>
      </c>
      <c r="AX27" s="66">
        <f>約定状況_SC_貼付用!AX27/10000</f>
        <v>0</v>
      </c>
      <c r="AY27" s="53">
        <f>約定状況_SC_貼付用!AY27/10000</f>
        <v>0</v>
      </c>
      <c r="AZ27" s="54">
        <f>約定状況_SC_貼付用!AZ27/10000</f>
        <v>0</v>
      </c>
      <c r="BA27" s="66">
        <f>約定状況_SC_貼付用!BA27/10000</f>
        <v>0</v>
      </c>
      <c r="BB27" s="53">
        <f>約定状況_SC_貼付用!BB27/10000</f>
        <v>0</v>
      </c>
      <c r="BC27" s="54">
        <f>約定状況_SC_貼付用!BC27/10000</f>
        <v>0</v>
      </c>
      <c r="BD27" s="66">
        <f>約定状況_SC_貼付用!BD27/10000</f>
        <v>0</v>
      </c>
      <c r="BE27" s="53">
        <f>約定状況_SC_貼付用!BE27/10000</f>
        <v>0</v>
      </c>
      <c r="BF27" s="54">
        <f>約定状況_SC_貼付用!BF27/10000</f>
        <v>0</v>
      </c>
      <c r="BG27" s="66">
        <f>約定状況_SC_貼付用!BG27/10000</f>
        <v>0</v>
      </c>
      <c r="BH27" s="53">
        <f>約定状況_SC_貼付用!BH27/10000</f>
        <v>0</v>
      </c>
      <c r="BI27" s="54">
        <f>約定状況_SC_貼付用!BI27/10000</f>
        <v>0</v>
      </c>
      <c r="BJ27" s="66">
        <f>約定状況_SC_貼付用!BJ27/10000</f>
        <v>0</v>
      </c>
      <c r="BK27" s="68">
        <f>約定状況_SC_貼付用!BK27/10000</f>
        <v>0</v>
      </c>
    </row>
    <row r="28" spans="1:63" ht="15" customHeight="1">
      <c r="A28" s="52"/>
      <c r="B28" s="110"/>
      <c r="C28" s="53"/>
      <c r="D28" s="54"/>
      <c r="E28" s="55"/>
      <c r="F28" s="53"/>
      <c r="G28" s="54"/>
      <c r="H28" s="56"/>
      <c r="I28" s="62"/>
      <c r="J28" s="54"/>
      <c r="K28" s="55"/>
      <c r="L28" s="63"/>
      <c r="M28" s="54"/>
      <c r="N28" s="56"/>
      <c r="O28" s="53"/>
      <c r="P28" s="54"/>
      <c r="Q28" s="66"/>
      <c r="R28" s="53"/>
      <c r="S28" s="54"/>
      <c r="T28" s="66"/>
      <c r="U28" s="62"/>
      <c r="V28" s="54"/>
      <c r="W28" s="55"/>
      <c r="X28" s="53"/>
      <c r="Y28" s="54"/>
      <c r="Z28" s="66"/>
      <c r="AA28" s="53"/>
      <c r="AB28" s="54"/>
      <c r="AC28" s="66"/>
      <c r="AD28" s="53"/>
      <c r="AE28" s="54"/>
      <c r="AF28" s="66"/>
      <c r="AG28" s="53"/>
      <c r="AH28" s="54"/>
      <c r="AI28" s="66"/>
      <c r="AJ28" s="53"/>
      <c r="AK28" s="54"/>
      <c r="AL28" s="66"/>
      <c r="AM28" s="62"/>
      <c r="AN28" s="54"/>
      <c r="AO28" s="55"/>
      <c r="AP28" s="53"/>
      <c r="AQ28" s="54"/>
      <c r="AR28" s="66"/>
      <c r="AS28" s="53"/>
      <c r="AT28" s="54"/>
      <c r="AU28" s="66"/>
      <c r="AV28" s="53"/>
      <c r="AW28" s="54"/>
      <c r="AX28" s="66"/>
      <c r="AY28" s="53"/>
      <c r="AZ28" s="54"/>
      <c r="BA28" s="66"/>
      <c r="BB28" s="53"/>
      <c r="BC28" s="54"/>
      <c r="BD28" s="66"/>
      <c r="BE28" s="53"/>
      <c r="BF28" s="54"/>
      <c r="BG28" s="66"/>
      <c r="BH28" s="53"/>
      <c r="BI28" s="54"/>
      <c r="BJ28" s="66"/>
      <c r="BK28" s="68"/>
    </row>
    <row r="29" spans="1:63" ht="17.25" customHeight="1">
      <c r="A29" s="412" t="s">
        <v>34</v>
      </c>
      <c r="B29" s="413"/>
      <c r="C29" s="127">
        <f>約定状況_SC_貼付用!C29/10000</f>
        <v>0</v>
      </c>
      <c r="D29" s="128">
        <f>約定状況_SC_貼付用!D29/10000</f>
        <v>0</v>
      </c>
      <c r="E29" s="129">
        <f>約定状況_SC_貼付用!E29/10000</f>
        <v>0</v>
      </c>
      <c r="F29" s="127">
        <f>約定状況_SC_貼付用!F29/10000</f>
        <v>0</v>
      </c>
      <c r="G29" s="128">
        <f>約定状況_SC_貼付用!G29/10000</f>
        <v>0</v>
      </c>
      <c r="H29" s="130">
        <f>約定状況_SC_貼付用!H29/10000</f>
        <v>0</v>
      </c>
      <c r="I29" s="133">
        <f>約定状況_SC_貼付用!I29/10000</f>
        <v>0</v>
      </c>
      <c r="J29" s="128">
        <f>約定状況_SC_貼付用!J29/10000</f>
        <v>0</v>
      </c>
      <c r="K29" s="129">
        <f>約定状況_SC_貼付用!K29/10000</f>
        <v>0</v>
      </c>
      <c r="L29" s="134">
        <f>約定状況_SC_貼付用!L29/10000</f>
        <v>0</v>
      </c>
      <c r="M29" s="135">
        <f>約定状況_SC_貼付用!M29/10000</f>
        <v>0</v>
      </c>
      <c r="N29" s="136">
        <f>約定状況_SC_貼付用!N29/10000</f>
        <v>0</v>
      </c>
      <c r="O29" s="127">
        <f>約定状況_SC_貼付用!O29/10000</f>
        <v>0</v>
      </c>
      <c r="P29" s="128">
        <f>約定状況_SC_貼付用!P29/10000</f>
        <v>0</v>
      </c>
      <c r="Q29" s="138">
        <f>約定状況_SC_貼付用!Q29/10000</f>
        <v>0</v>
      </c>
      <c r="R29" s="127">
        <f>約定状況_SC_貼付用!R29/10000</f>
        <v>0</v>
      </c>
      <c r="S29" s="128">
        <f>約定状況_SC_貼付用!S29/10000</f>
        <v>0</v>
      </c>
      <c r="T29" s="138">
        <f>約定状況_SC_貼付用!T29/10000</f>
        <v>0</v>
      </c>
      <c r="U29" s="133">
        <f>約定状況_SC_貼付用!U29/10000</f>
        <v>0</v>
      </c>
      <c r="V29" s="128">
        <f>約定状況_SC_貼付用!V29/10000</f>
        <v>0</v>
      </c>
      <c r="W29" s="129">
        <f>約定状況_SC_貼付用!W29/10000</f>
        <v>0</v>
      </c>
      <c r="X29" s="127">
        <f>約定状況_SC_貼付用!X29/10000</f>
        <v>0</v>
      </c>
      <c r="Y29" s="128">
        <f>約定状況_SC_貼付用!Y29/10000</f>
        <v>0</v>
      </c>
      <c r="Z29" s="138">
        <f>約定状況_SC_貼付用!Z29/10000</f>
        <v>0</v>
      </c>
      <c r="AA29" s="127">
        <f>約定状況_SC_貼付用!AA29/10000</f>
        <v>0</v>
      </c>
      <c r="AB29" s="128">
        <f>約定状況_SC_貼付用!AB29/10000</f>
        <v>0</v>
      </c>
      <c r="AC29" s="138">
        <f>約定状況_SC_貼付用!AC29/10000</f>
        <v>0</v>
      </c>
      <c r="AD29" s="127">
        <f>約定状況_SC_貼付用!AD29/10000</f>
        <v>0</v>
      </c>
      <c r="AE29" s="128">
        <f>約定状況_SC_貼付用!AE29/10000</f>
        <v>0</v>
      </c>
      <c r="AF29" s="138">
        <f>約定状況_SC_貼付用!AF29/10000</f>
        <v>0</v>
      </c>
      <c r="AG29" s="127">
        <f>約定状況_SC_貼付用!AG29/10000</f>
        <v>0</v>
      </c>
      <c r="AH29" s="128">
        <f>約定状況_SC_貼付用!AH29/10000</f>
        <v>0</v>
      </c>
      <c r="AI29" s="138">
        <f>約定状況_SC_貼付用!AI29/10000</f>
        <v>0</v>
      </c>
      <c r="AJ29" s="127">
        <f>約定状況_SC_貼付用!AJ29/10000</f>
        <v>0</v>
      </c>
      <c r="AK29" s="128">
        <f>約定状況_SC_貼付用!AK29/10000</f>
        <v>0</v>
      </c>
      <c r="AL29" s="138">
        <f>約定状況_SC_貼付用!AL29/10000</f>
        <v>0</v>
      </c>
      <c r="AM29" s="133">
        <f>約定状況_SC_貼付用!AM29/10000</f>
        <v>0</v>
      </c>
      <c r="AN29" s="128">
        <f>約定状況_SC_貼付用!AN29/10000</f>
        <v>0</v>
      </c>
      <c r="AO29" s="129">
        <f>約定状況_SC_貼付用!AO29/10000</f>
        <v>0</v>
      </c>
      <c r="AP29" s="127">
        <f>約定状況_SC_貼付用!AP29/10000</f>
        <v>0</v>
      </c>
      <c r="AQ29" s="128">
        <f>約定状況_SC_貼付用!AQ29/10000</f>
        <v>0</v>
      </c>
      <c r="AR29" s="138">
        <f>約定状況_SC_貼付用!AR29/10000</f>
        <v>0</v>
      </c>
      <c r="AS29" s="127">
        <f>約定状況_SC_貼付用!AS29/10000</f>
        <v>0</v>
      </c>
      <c r="AT29" s="128">
        <f>約定状況_SC_貼付用!AT29/10000</f>
        <v>0</v>
      </c>
      <c r="AU29" s="138">
        <f>約定状況_SC_貼付用!AU29/10000</f>
        <v>0</v>
      </c>
      <c r="AV29" s="127">
        <f>約定状況_SC_貼付用!AV29/10000</f>
        <v>0</v>
      </c>
      <c r="AW29" s="128">
        <f>約定状況_SC_貼付用!AW29/10000</f>
        <v>0</v>
      </c>
      <c r="AX29" s="138">
        <f>約定状況_SC_貼付用!AX29/10000</f>
        <v>0</v>
      </c>
      <c r="AY29" s="127">
        <f>約定状況_SC_貼付用!AY29/10000</f>
        <v>0</v>
      </c>
      <c r="AZ29" s="128">
        <f>約定状況_SC_貼付用!AZ29/10000</f>
        <v>0</v>
      </c>
      <c r="BA29" s="138">
        <f>約定状況_SC_貼付用!BA29/10000</f>
        <v>0</v>
      </c>
      <c r="BB29" s="127">
        <f>約定状況_SC_貼付用!BB29/10000</f>
        <v>0</v>
      </c>
      <c r="BC29" s="128">
        <f>約定状況_SC_貼付用!BC29/10000</f>
        <v>0</v>
      </c>
      <c r="BD29" s="138">
        <f>約定状況_SC_貼付用!BD29/10000</f>
        <v>0</v>
      </c>
      <c r="BE29" s="127">
        <f>約定状況_SC_貼付用!BE29/10000</f>
        <v>0</v>
      </c>
      <c r="BF29" s="128">
        <f>約定状況_SC_貼付用!BF29/10000</f>
        <v>0</v>
      </c>
      <c r="BG29" s="138">
        <f>約定状況_SC_貼付用!BG29/10000</f>
        <v>0</v>
      </c>
      <c r="BH29" s="127">
        <f>約定状況_SC_貼付用!BH29/10000</f>
        <v>0</v>
      </c>
      <c r="BI29" s="128">
        <f>約定状況_SC_貼付用!BI29/10000</f>
        <v>0</v>
      </c>
      <c r="BJ29" s="138">
        <f>約定状況_SC_貼付用!BJ29/10000</f>
        <v>0</v>
      </c>
      <c r="BK29" s="139">
        <f>約定状況_SC_貼付用!BK29/10000</f>
        <v>0</v>
      </c>
    </row>
  </sheetData>
  <mergeCells count="23">
    <mergeCell ref="A29:B29"/>
    <mergeCell ref="BK4:BK5"/>
    <mergeCell ref="A4:B5"/>
    <mergeCell ref="AV4:AX4"/>
    <mergeCell ref="AY4:BA4"/>
    <mergeCell ref="BB4:BD4"/>
    <mergeCell ref="BE4:BG4"/>
    <mergeCell ref="BH4:BJ4"/>
    <mergeCell ref="AG4:AI4"/>
    <mergeCell ref="AJ4:AL4"/>
    <mergeCell ref="AM4:AO4"/>
    <mergeCell ref="AP4:AR4"/>
    <mergeCell ref="AS4:AU4"/>
    <mergeCell ref="R4:T4"/>
    <mergeCell ref="U4:W4"/>
    <mergeCell ref="X4:Z4"/>
    <mergeCell ref="AA4:AC4"/>
    <mergeCell ref="AD4:AF4"/>
    <mergeCell ref="C4:E4"/>
    <mergeCell ref="F4:H4"/>
    <mergeCell ref="I4:K4"/>
    <mergeCell ref="L4:N4"/>
    <mergeCell ref="O4:Q4"/>
  </mergeCells>
  <pageMargins left="0.75" right="0.75" top="1" bottom="1" header="0.51180555555555596" footer="0.51180555555555596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249977111117893"/>
  </sheetPr>
  <dimension ref="A2:AP29"/>
  <sheetViews>
    <sheetView topLeftCell="V9" zoomScale="90" zoomScaleNormal="90" workbookViewId="0">
      <selection activeCell="AD24" sqref="AD24"/>
    </sheetView>
  </sheetViews>
  <sheetFormatPr defaultColWidth="9" defaultRowHeight="11.25"/>
  <cols>
    <col min="1" max="1" customWidth="true" style="1" width="3.75" collapsed="false"/>
    <col min="2" max="2" customWidth="true" style="1" width="13.375" collapsed="false"/>
    <col min="3" max="42" customWidth="true" style="1" width="7.625" collapsed="false"/>
    <col min="43" max="16384" style="1" width="9.0" collapsed="false"/>
  </cols>
  <sheetData>
    <row r="2" spans="1:42">
      <c r="A2" s="1" t="s">
        <v>103</v>
      </c>
    </row>
    <row r="4" spans="1:42">
      <c r="A4" s="420"/>
      <c r="B4" s="421"/>
      <c r="C4" s="406" t="s">
        <v>66</v>
      </c>
      <c r="D4" s="411"/>
      <c r="E4" s="403" t="s">
        <v>67</v>
      </c>
      <c r="F4" s="405"/>
      <c r="G4" s="406" t="s">
        <v>68</v>
      </c>
      <c r="H4" s="411"/>
      <c r="I4" s="406" t="s">
        <v>69</v>
      </c>
      <c r="J4" s="411"/>
      <c r="K4" s="403" t="s">
        <v>70</v>
      </c>
      <c r="L4" s="405"/>
      <c r="M4" s="406" t="s">
        <v>71</v>
      </c>
      <c r="N4" s="411"/>
      <c r="O4" s="406" t="s">
        <v>72</v>
      </c>
      <c r="P4" s="411"/>
      <c r="Q4" s="406" t="s">
        <v>73</v>
      </c>
      <c r="R4" s="411"/>
      <c r="S4" s="403" t="s">
        <v>74</v>
      </c>
      <c r="T4" s="405"/>
      <c r="U4" s="406" t="s">
        <v>75</v>
      </c>
      <c r="V4" s="411"/>
      <c r="W4" s="403" t="s">
        <v>76</v>
      </c>
      <c r="X4" s="411"/>
      <c r="Y4" s="406" t="s">
        <v>77</v>
      </c>
      <c r="Z4" s="411"/>
      <c r="AA4" s="406" t="s">
        <v>78</v>
      </c>
      <c r="AB4" s="411"/>
      <c r="AC4" s="406" t="s">
        <v>79</v>
      </c>
      <c r="AD4" s="411"/>
      <c r="AE4" s="406" t="s">
        <v>80</v>
      </c>
      <c r="AF4" s="411"/>
      <c r="AG4" s="406" t="s">
        <v>81</v>
      </c>
      <c r="AH4" s="411"/>
      <c r="AI4" s="406" t="s">
        <v>82</v>
      </c>
      <c r="AJ4" s="411"/>
      <c r="AK4" s="406" t="s">
        <v>83</v>
      </c>
      <c r="AL4" s="411"/>
      <c r="AM4" s="406" t="s">
        <v>84</v>
      </c>
      <c r="AN4" s="411"/>
      <c r="AO4" s="406" t="s">
        <v>85</v>
      </c>
      <c r="AP4" s="411"/>
    </row>
    <row r="5" spans="1:42" ht="24.75" customHeight="1">
      <c r="A5" s="422"/>
      <c r="B5" s="423"/>
      <c r="C5" s="102" t="s">
        <v>7</v>
      </c>
      <c r="D5" s="103" t="s">
        <v>104</v>
      </c>
      <c r="E5" s="104" t="s">
        <v>7</v>
      </c>
      <c r="F5" s="105" t="s">
        <v>104</v>
      </c>
      <c r="G5" s="102" t="s">
        <v>7</v>
      </c>
      <c r="H5" s="103" t="s">
        <v>104</v>
      </c>
      <c r="I5" s="102" t="s">
        <v>7</v>
      </c>
      <c r="J5" s="103" t="s">
        <v>104</v>
      </c>
      <c r="K5" s="104" t="s">
        <v>7</v>
      </c>
      <c r="L5" s="105" t="s">
        <v>104</v>
      </c>
      <c r="M5" s="102" t="s">
        <v>7</v>
      </c>
      <c r="N5" s="103" t="s">
        <v>104</v>
      </c>
      <c r="O5" s="102" t="s">
        <v>7</v>
      </c>
      <c r="P5" s="103" t="s">
        <v>104</v>
      </c>
      <c r="Q5" s="102" t="s">
        <v>7</v>
      </c>
      <c r="R5" s="103" t="s">
        <v>104</v>
      </c>
      <c r="S5" s="104" t="s">
        <v>7</v>
      </c>
      <c r="T5" s="105" t="s">
        <v>104</v>
      </c>
      <c r="U5" s="102" t="s">
        <v>7</v>
      </c>
      <c r="V5" s="103" t="s">
        <v>104</v>
      </c>
      <c r="W5" s="104" t="s">
        <v>7</v>
      </c>
      <c r="X5" s="103" t="s">
        <v>104</v>
      </c>
      <c r="Y5" s="102" t="s">
        <v>7</v>
      </c>
      <c r="Z5" s="103" t="s">
        <v>104</v>
      </c>
      <c r="AA5" s="102" t="s">
        <v>7</v>
      </c>
      <c r="AB5" s="103" t="s">
        <v>104</v>
      </c>
      <c r="AC5" s="102" t="s">
        <v>7</v>
      </c>
      <c r="AD5" s="103" t="s">
        <v>104</v>
      </c>
      <c r="AE5" s="102" t="s">
        <v>7</v>
      </c>
      <c r="AF5" s="103" t="s">
        <v>104</v>
      </c>
      <c r="AG5" s="102" t="s">
        <v>7</v>
      </c>
      <c r="AH5" s="103" t="s">
        <v>104</v>
      </c>
      <c r="AI5" s="102" t="s">
        <v>7</v>
      </c>
      <c r="AJ5" s="103" t="s">
        <v>104</v>
      </c>
      <c r="AK5" s="102" t="s">
        <v>7</v>
      </c>
      <c r="AL5" s="103" t="s">
        <v>104</v>
      </c>
      <c r="AM5" s="102" t="s">
        <v>7</v>
      </c>
      <c r="AN5" s="103" t="s">
        <v>104</v>
      </c>
      <c r="AO5" s="102" t="s">
        <v>7</v>
      </c>
      <c r="AP5" s="103" t="s">
        <v>104</v>
      </c>
    </row>
    <row r="6" spans="1:42" ht="18.75" customHeight="1">
      <c r="A6" s="106">
        <v>1</v>
      </c>
      <c r="B6" s="107" t="n">
        <f>'実績表 (Business results)'!B6</f>
        <v>43405.0</v>
      </c>
      <c r="C6" s="108" t="e">
        <f>'約定状況_FX(Execution_FX)'!E6/'約定状況_FX(Execution_FX)'!$BK6</f>
        <v>#DIV/0!</v>
      </c>
      <c r="D6" s="109" t="e">
        <f>IF(レート収益_FX_貼付用!$W5&gt;0,レート収益_FX_貼付用!C5/レート収益_FX_貼付用!$W5,レート収益_FX_貼付用!C5/レート収益_FX_貼付用!$W5*(-1))</f>
        <v>#DIV/0!</v>
      </c>
      <c r="E6" s="108" t="e">
        <f>'約定状況_FX(Execution_FX)'!H6/'約定状況_FX(Execution_FX)'!$BK6</f>
        <v>#DIV/0!</v>
      </c>
      <c r="F6" s="109" t="e">
        <f>IF(レート収益_FX_貼付用!$W5&gt;0,レート収益_FX_貼付用!D5/レート収益_FX_貼付用!$W5,レート収益_FX_貼付用!D5/レート収益_FX_貼付用!$W5*(-1))</f>
        <v>#DIV/0!</v>
      </c>
      <c r="G6" s="108" t="e">
        <f>'約定状況_FX(Execution_FX)'!K6/'約定状況_FX(Execution_FX)'!$BK6</f>
        <v>#DIV/0!</v>
      </c>
      <c r="H6" s="109" t="e">
        <f>IF(レート収益_FX_貼付用!$W5&gt;0,レート収益_FX_貼付用!E5/レート収益_FX_貼付用!$W5,レート収益_FX_貼付用!E5/レート収益_FX_貼付用!$W5*(-1))</f>
        <v>#DIV/0!</v>
      </c>
      <c r="I6" s="108" t="e">
        <f>'約定状況_FX(Execution_FX)'!N6/'約定状況_FX(Execution_FX)'!$BK6</f>
        <v>#DIV/0!</v>
      </c>
      <c r="J6" s="109" t="e">
        <f>IF(レート収益_FX_貼付用!$W5&gt;0,レート収益_FX_貼付用!F5/レート収益_FX_貼付用!$W5,レート収益_FX_貼付用!F5/レート収益_FX_貼付用!$W5*(-1))</f>
        <v>#DIV/0!</v>
      </c>
      <c r="K6" s="119" t="e">
        <f>'約定状況_FX(Execution_FX)'!Q6/'約定状況_FX(Execution_FX)'!$BK6</f>
        <v>#DIV/0!</v>
      </c>
      <c r="L6" s="120" t="e">
        <f>IF(レート収益_FX_貼付用!$W5&gt;0,レート収益_FX_貼付用!G5/レート収益_FX_貼付用!$W5,レート収益_FX_貼付用!G5/レート収益_FX_貼付用!$W5*(-1))</f>
        <v>#DIV/0!</v>
      </c>
      <c r="M6" s="108" t="e">
        <f>'約定状況_FX(Execution_FX)'!T6/'約定状況_FX(Execution_FX)'!$BK6</f>
        <v>#DIV/0!</v>
      </c>
      <c r="N6" s="109" t="e">
        <f>IF(レート収益_FX_貼付用!$W5&gt;0,レート収益_FX_貼付用!H5/レート収益_FX_貼付用!$W5,レート収益_FX_貼付用!H5/レート収益_FX_貼付用!$W5*(-1))</f>
        <v>#DIV/0!</v>
      </c>
      <c r="O6" s="108" t="e">
        <f>'約定状況_FX(Execution_FX)'!W6/'約定状況_FX(Execution_FX)'!$BK6</f>
        <v>#DIV/0!</v>
      </c>
      <c r="P6" s="109" t="e">
        <f>IF(レート収益_FX_貼付用!$W5&gt;0,レート収益_FX_貼付用!I5/レート収益_FX_貼付用!$W5,レート収益_FX_貼付用!I5/レート収益_FX_貼付用!$W5*(-1))</f>
        <v>#DIV/0!</v>
      </c>
      <c r="Q6" s="108" t="e">
        <f>'約定状況_FX(Execution_FX)'!Z6/'約定状況_FX(Execution_FX)'!$BK6</f>
        <v>#DIV/0!</v>
      </c>
      <c r="R6" s="109" t="e">
        <f>IF(レート収益_FX_貼付用!$W5&gt;0,レート収益_FX_貼付用!J5/レート収益_FX_貼付用!$W5,レート収益_FX_貼付用!J5/レート収益_FX_貼付用!$W5*(-1))</f>
        <v>#DIV/0!</v>
      </c>
      <c r="S6" s="119" t="e">
        <f>'約定状況_FX(Execution_FX)'!AC6/'約定状況_FX(Execution_FX)'!$BK6</f>
        <v>#DIV/0!</v>
      </c>
      <c r="T6" s="120" t="e">
        <f>IF(レート収益_FX_貼付用!$W5&gt;0,レート収益_FX_貼付用!K5/レート収益_FX_貼付用!$W5,レート収益_FX_貼付用!K5/レート収益_FX_貼付用!$W5*(-1))</f>
        <v>#DIV/0!</v>
      </c>
      <c r="U6" s="108" t="e">
        <f>'約定状況_FX(Execution_FX)'!AF6/'約定状況_FX(Execution_FX)'!$BK6</f>
        <v>#DIV/0!</v>
      </c>
      <c r="V6" s="109" t="e">
        <f>IF(レート収益_FX_貼付用!$W5&gt;0,レート収益_FX_貼付用!L5/レート収益_FX_貼付用!$W5,レート収益_FX_貼付用!L5/レート収益_FX_貼付用!$W5*(-1))</f>
        <v>#DIV/0!</v>
      </c>
      <c r="W6" s="119" t="e">
        <f>'約定状況_FX(Execution_FX)'!AI6/'約定状況_FX(Execution_FX)'!$BK6</f>
        <v>#DIV/0!</v>
      </c>
      <c r="X6" s="109" t="e">
        <f>IF(レート収益_FX_貼付用!$W5&gt;0,レート収益_FX_貼付用!M5/レート収益_FX_貼付用!$W5,レート収益_FX_貼付用!M5/レート収益_FX_貼付用!$W5*(-1))</f>
        <v>#DIV/0!</v>
      </c>
      <c r="Y6" s="108" t="e">
        <f>'約定状況_FX(Execution_FX)'!AL6/'約定状況_FX(Execution_FX)'!$BK6</f>
        <v>#DIV/0!</v>
      </c>
      <c r="Z6" s="109" t="e">
        <f>IF(レート収益_FX_貼付用!$W5&gt;0,レート収益_FX_貼付用!N5/レート収益_FX_貼付用!$W5,レート収益_FX_貼付用!N5/レート収益_FX_貼付用!$W5*(-1))</f>
        <v>#DIV/0!</v>
      </c>
      <c r="AA6" s="108" t="e">
        <f>'約定状況_FX(Execution_FX)'!AO6/'約定状況_FX(Execution_FX)'!$BK6</f>
        <v>#DIV/0!</v>
      </c>
      <c r="AB6" s="109" t="e">
        <f>IF(レート収益_FX_貼付用!$W5&gt;0,レート収益_FX_貼付用!O5/レート収益_FX_貼付用!$W5,レート収益_FX_貼付用!O5/レート収益_FX_貼付用!$W5*(-1))</f>
        <v>#DIV/0!</v>
      </c>
      <c r="AC6" s="108" t="e">
        <f>'約定状況_FX(Execution_FX)'!AR6/'約定状況_FX(Execution_FX)'!$BK6</f>
        <v>#DIV/0!</v>
      </c>
      <c r="AD6" s="109" t="e">
        <f>IF(レート収益_FX_貼付用!$W5&gt;0,レート収益_FX_貼付用!P5/レート収益_FX_貼付用!$W5,レート収益_FX_貼付用!P5/レート収益_FX_貼付用!$W5*(-1))</f>
        <v>#DIV/0!</v>
      </c>
      <c r="AE6" s="108" t="e">
        <f>'約定状況_FX(Execution_FX)'!AU6/'約定状況_FX(Execution_FX)'!$BK6</f>
        <v>#DIV/0!</v>
      </c>
      <c r="AF6" s="109" t="e">
        <f>IF(レート収益_FX_貼付用!$W5&gt;0,レート収益_FX_貼付用!Q5/レート収益_FX_貼付用!$W5,レート収益_FX_貼付用!Q5/レート収益_FX_貼付用!$W5*(-1))</f>
        <v>#DIV/0!</v>
      </c>
      <c r="AG6" s="108" t="e">
        <f>'約定状況_FX(Execution_FX)'!AX6/'約定状況_FX(Execution_FX)'!$BK6</f>
        <v>#DIV/0!</v>
      </c>
      <c r="AH6" s="109" t="e">
        <f>IF(レート収益_FX_貼付用!$W5&gt;0,レート収益_FX_貼付用!R5/レート収益_FX_貼付用!$W5,レート収益_FX_貼付用!R5/レート収益_FX_貼付用!$W5*(-1))</f>
        <v>#DIV/0!</v>
      </c>
      <c r="AI6" s="108" t="e">
        <f>'約定状況_FX(Execution_FX)'!BA6/'約定状況_FX(Execution_FX)'!$BK6</f>
        <v>#DIV/0!</v>
      </c>
      <c r="AJ6" s="109" t="e">
        <f>IF(レート収益_FX_貼付用!$W5&gt;0,レート収益_FX_貼付用!S5/レート収益_FX_貼付用!$W5,レート収益_FX_貼付用!S5/レート収益_FX_貼付用!$W5*(-1))</f>
        <v>#DIV/0!</v>
      </c>
      <c r="AK6" s="108" t="e">
        <f>'約定状況_FX(Execution_FX)'!BD6/'約定状況_FX(Execution_FX)'!$BK6</f>
        <v>#DIV/0!</v>
      </c>
      <c r="AL6" s="109" t="e">
        <f>IF(レート収益_FX_貼付用!$W5&gt;0,レート収益_FX_貼付用!T5/レート収益_FX_貼付用!$W5,レート収益_FX_貼付用!T5/レート収益_FX_貼付用!$W5*(-1))</f>
        <v>#DIV/0!</v>
      </c>
      <c r="AM6" s="108" t="e">
        <f>'約定状況_FX(Execution_FX)'!BG6/'約定状況_FX(Execution_FX)'!$BK6</f>
        <v>#DIV/0!</v>
      </c>
      <c r="AN6" s="109" t="e">
        <f>IF(レート収益_FX_貼付用!$W5&gt;0,レート収益_FX_貼付用!U5/レート収益_FX_貼付用!$W5,レート収益_FX_貼付用!U5/レート収益_FX_貼付用!$W5*(-1))</f>
        <v>#DIV/0!</v>
      </c>
      <c r="AO6" s="108" t="e">
        <f>'約定状況_FX(Execution_FX)'!BJ6/'約定状況_FX(Execution_FX)'!$BK6</f>
        <v>#DIV/0!</v>
      </c>
      <c r="AP6" s="109" t="e">
        <f>IF(レート収益_FX_貼付用!$W5&gt;0,レート収益_FX_貼付用!V5/レート収益_FX_貼付用!$W5,レート収益_FX_貼付用!V5/レート収益_FX_貼付用!$W5*(-1))</f>
        <v>#DIV/0!</v>
      </c>
    </row>
    <row r="7" spans="1:42" ht="18.75" customHeight="1">
      <c r="A7" s="10">
        <v>2</v>
      </c>
      <c r="B7" s="110" t="n">
        <f>'実績表 (Business results)'!B7</f>
        <v>43406.0</v>
      </c>
      <c r="C7" s="111" t="e">
        <f>'約定状況_FX(Execution_FX)'!E7/'約定状況_FX(Execution_FX)'!$BK7</f>
        <v>#DIV/0!</v>
      </c>
      <c r="D7" s="112" t="e">
        <f>IF(レート収益_FX_貼付用!$W6&gt;0,レート収益_FX_貼付用!C6/レート収益_FX_貼付用!$W6,レート収益_FX_貼付用!C6/レート収益_FX_貼付用!$W6*(-1))</f>
        <v>#DIV/0!</v>
      </c>
      <c r="E7" s="113" t="e">
        <f>'約定状況_FX(Execution_FX)'!H7/'約定状況_FX(Execution_FX)'!$BK7</f>
        <v>#DIV/0!</v>
      </c>
      <c r="F7" s="114" t="e">
        <f>IF(レート収益_FX_貼付用!$W6&gt;0,レート収益_FX_貼付用!D6/レート収益_FX_貼付用!$W6,レート収益_FX_貼付用!D6/レート収益_FX_貼付用!$W6*(-1))</f>
        <v>#DIV/0!</v>
      </c>
      <c r="G7" s="111" t="e">
        <f>'約定状況_FX(Execution_FX)'!K7/'約定状況_FX(Execution_FX)'!$BK7</f>
        <v>#DIV/0!</v>
      </c>
      <c r="H7" s="112" t="e">
        <f>IF(レート収益_FX_貼付用!$W6&gt;0,レート収益_FX_貼付用!E6/レート収益_FX_貼付用!$W6,レート収益_FX_貼付用!E6/レート収益_FX_貼付用!$W6*(-1))</f>
        <v>#DIV/0!</v>
      </c>
      <c r="I7" s="111" t="e">
        <f>'約定状況_FX(Execution_FX)'!N7/'約定状況_FX(Execution_FX)'!$BK7</f>
        <v>#DIV/0!</v>
      </c>
      <c r="J7" s="112" t="e">
        <f>IF(レート収益_FX_貼付用!$W6&gt;0,レート収益_FX_貼付用!F6/レート収益_FX_貼付用!$W6,レート収益_FX_貼付用!F6/レート収益_FX_貼付用!$W6*(-1))</f>
        <v>#DIV/0!</v>
      </c>
      <c r="K7" s="113" t="e">
        <f>'約定状況_FX(Execution_FX)'!Q7/'約定状況_FX(Execution_FX)'!$BK7</f>
        <v>#DIV/0!</v>
      </c>
      <c r="L7" s="114" t="e">
        <f>IF(レート収益_FX_貼付用!$W6&gt;0,レート収益_FX_貼付用!G6/レート収益_FX_貼付用!$W6,レート収益_FX_貼付用!G6/レート収益_FX_貼付用!$W6*(-1))</f>
        <v>#DIV/0!</v>
      </c>
      <c r="M7" s="111" t="e">
        <f>'約定状況_FX(Execution_FX)'!T7/'約定状況_FX(Execution_FX)'!$BK7</f>
        <v>#DIV/0!</v>
      </c>
      <c r="N7" s="112" t="e">
        <f>IF(レート収益_FX_貼付用!$W6&gt;0,レート収益_FX_貼付用!H6/レート収益_FX_貼付用!$W6,レート収益_FX_貼付用!H6/レート収益_FX_貼付用!$W6*(-1))</f>
        <v>#DIV/0!</v>
      </c>
      <c r="O7" s="111" t="e">
        <f>'約定状況_FX(Execution_FX)'!W7/'約定状況_FX(Execution_FX)'!$BK7</f>
        <v>#DIV/0!</v>
      </c>
      <c r="P7" s="112" t="e">
        <f>IF(レート収益_FX_貼付用!$W6&gt;0,レート収益_FX_貼付用!I6/レート収益_FX_貼付用!$W6,レート収益_FX_貼付用!I6/レート収益_FX_貼付用!$W6*(-1))</f>
        <v>#DIV/0!</v>
      </c>
      <c r="Q7" s="111" t="e">
        <f>'約定状況_FX(Execution_FX)'!Z7/'約定状況_FX(Execution_FX)'!$BK7</f>
        <v>#DIV/0!</v>
      </c>
      <c r="R7" s="112" t="e">
        <f>IF(レート収益_FX_貼付用!$W6&gt;0,レート収益_FX_貼付用!J6/レート収益_FX_貼付用!$W6,レート収益_FX_貼付用!J6/レート収益_FX_貼付用!$W6*(-1))</f>
        <v>#DIV/0!</v>
      </c>
      <c r="S7" s="113" t="e">
        <f>'約定状況_FX(Execution_FX)'!AC7/'約定状況_FX(Execution_FX)'!$BK7</f>
        <v>#DIV/0!</v>
      </c>
      <c r="T7" s="114" t="e">
        <f>IF(レート収益_FX_貼付用!$W6&gt;0,レート収益_FX_貼付用!K6/レート収益_FX_貼付用!$W6,レート収益_FX_貼付用!K6/レート収益_FX_貼付用!$W6*(-1))</f>
        <v>#DIV/0!</v>
      </c>
      <c r="U7" s="111" t="e">
        <f>'約定状況_FX(Execution_FX)'!AF7/'約定状況_FX(Execution_FX)'!$BK7</f>
        <v>#DIV/0!</v>
      </c>
      <c r="V7" s="112" t="e">
        <f>IF(レート収益_FX_貼付用!$W6&gt;0,レート収益_FX_貼付用!L6/レート収益_FX_貼付用!$W6,レート収益_FX_貼付用!L6/レート収益_FX_貼付用!$W6*(-1))</f>
        <v>#DIV/0!</v>
      </c>
      <c r="W7" s="113" t="e">
        <f>'約定状況_FX(Execution_FX)'!AI7/'約定状況_FX(Execution_FX)'!$BK7</f>
        <v>#DIV/0!</v>
      </c>
      <c r="X7" s="112" t="e">
        <f>IF(レート収益_FX_貼付用!$W6&gt;0,レート収益_FX_貼付用!M6/レート収益_FX_貼付用!$W6,レート収益_FX_貼付用!M6/レート収益_FX_貼付用!$W6*(-1))</f>
        <v>#DIV/0!</v>
      </c>
      <c r="Y7" s="111" t="e">
        <f>'約定状況_FX(Execution_FX)'!AL7/'約定状況_FX(Execution_FX)'!$BK7</f>
        <v>#DIV/0!</v>
      </c>
      <c r="Z7" s="112" t="e">
        <f>IF(レート収益_FX_貼付用!$W6&gt;0,レート収益_FX_貼付用!N6/レート収益_FX_貼付用!$W6,レート収益_FX_貼付用!N6/レート収益_FX_貼付用!$W6*(-1))</f>
        <v>#DIV/0!</v>
      </c>
      <c r="AA7" s="111" t="e">
        <f>'約定状況_FX(Execution_FX)'!AO7/'約定状況_FX(Execution_FX)'!$BK7</f>
        <v>#DIV/0!</v>
      </c>
      <c r="AB7" s="112" t="e">
        <f>IF(レート収益_FX_貼付用!$W6&gt;0,レート収益_FX_貼付用!O6/レート収益_FX_貼付用!$W6,レート収益_FX_貼付用!O6/レート収益_FX_貼付用!$W6*(-1))</f>
        <v>#DIV/0!</v>
      </c>
      <c r="AC7" s="111" t="e">
        <f>'約定状況_FX(Execution_FX)'!AR7/'約定状況_FX(Execution_FX)'!$BK7</f>
        <v>#DIV/0!</v>
      </c>
      <c r="AD7" s="112" t="e">
        <f>IF(レート収益_FX_貼付用!$W6&gt;0,レート収益_FX_貼付用!P6/レート収益_FX_貼付用!$W6,レート収益_FX_貼付用!P6/レート収益_FX_貼付用!$W6*(-1))</f>
        <v>#DIV/0!</v>
      </c>
      <c r="AE7" s="111" t="e">
        <f>'約定状況_FX(Execution_FX)'!AU7/'約定状況_FX(Execution_FX)'!$BK7</f>
        <v>#DIV/0!</v>
      </c>
      <c r="AF7" s="112" t="e">
        <f>IF(レート収益_FX_貼付用!$W6&gt;0,レート収益_FX_貼付用!Q6/レート収益_FX_貼付用!$W6,レート収益_FX_貼付用!Q6/レート収益_FX_貼付用!$W6*(-1))</f>
        <v>#DIV/0!</v>
      </c>
      <c r="AG7" s="111" t="e">
        <f>'約定状況_FX(Execution_FX)'!AX7/'約定状況_FX(Execution_FX)'!$BK7</f>
        <v>#DIV/0!</v>
      </c>
      <c r="AH7" s="112" t="e">
        <f>IF(レート収益_FX_貼付用!$W6&gt;0,レート収益_FX_貼付用!R6/レート収益_FX_貼付用!$W6,レート収益_FX_貼付用!R6/レート収益_FX_貼付用!$W6*(-1))</f>
        <v>#DIV/0!</v>
      </c>
      <c r="AI7" s="111" t="e">
        <f>'約定状況_FX(Execution_FX)'!BA7/'約定状況_FX(Execution_FX)'!$BK7</f>
        <v>#DIV/0!</v>
      </c>
      <c r="AJ7" s="112" t="e">
        <f>IF(レート収益_FX_貼付用!$W6&gt;0,レート収益_FX_貼付用!S6/レート収益_FX_貼付用!$W6,レート収益_FX_貼付用!S6/レート収益_FX_貼付用!$W6*(-1))</f>
        <v>#DIV/0!</v>
      </c>
      <c r="AK7" s="111" t="e">
        <f>'約定状況_FX(Execution_FX)'!BD7/'約定状況_FX(Execution_FX)'!$BK7</f>
        <v>#DIV/0!</v>
      </c>
      <c r="AL7" s="112" t="e">
        <f>IF(レート収益_FX_貼付用!$W6&gt;0,レート収益_FX_貼付用!T6/レート収益_FX_貼付用!$W6,レート収益_FX_貼付用!T6/レート収益_FX_貼付用!$W6*(-1))</f>
        <v>#DIV/0!</v>
      </c>
      <c r="AM7" s="111" t="e">
        <f>'約定状況_FX(Execution_FX)'!BG7/'約定状況_FX(Execution_FX)'!$BK7</f>
        <v>#DIV/0!</v>
      </c>
      <c r="AN7" s="112" t="e">
        <f>IF(レート収益_FX_貼付用!$W6&gt;0,レート収益_FX_貼付用!U6/レート収益_FX_貼付用!$W6,レート収益_FX_貼付用!U6/レート収益_FX_貼付用!$W6*(-1))</f>
        <v>#DIV/0!</v>
      </c>
      <c r="AO7" s="111" t="e">
        <f>'約定状況_FX(Execution_FX)'!BJ7/'約定状況_FX(Execution_FX)'!$BK7</f>
        <v>#DIV/0!</v>
      </c>
      <c r="AP7" s="112" t="e">
        <f>IF(レート収益_FX_貼付用!$W6&gt;0,レート収益_FX_貼付用!V6/レート収益_FX_貼付用!$W6,レート収益_FX_貼付用!V6/レート収益_FX_貼付用!$W6*(-1))</f>
        <v>#DIV/0!</v>
      </c>
    </row>
    <row r="8" spans="1:42" ht="18.75" customHeight="1">
      <c r="A8" s="10">
        <v>3</v>
      </c>
      <c r="B8" s="110" t="n">
        <f>'実績表 (Business results)'!B8</f>
        <v>43409.0</v>
      </c>
      <c r="C8" s="111" t="e">
        <f>'約定状況_FX(Execution_FX)'!E8/'約定状況_FX(Execution_FX)'!$BK8</f>
        <v>#DIV/0!</v>
      </c>
      <c r="D8" s="112" t="e">
        <f>IF(レート収益_FX_貼付用!$W7&gt;0,レート収益_FX_貼付用!C7/レート収益_FX_貼付用!$W7,レート収益_FX_貼付用!C7/レート収益_FX_貼付用!$W7*(-1))</f>
        <v>#DIV/0!</v>
      </c>
      <c r="E8" s="113" t="e">
        <f>'約定状況_FX(Execution_FX)'!H8/'約定状況_FX(Execution_FX)'!$BK8</f>
        <v>#DIV/0!</v>
      </c>
      <c r="F8" s="114" t="e">
        <f>IF(レート収益_FX_貼付用!$W7&gt;0,レート収益_FX_貼付用!D7/レート収益_FX_貼付用!$W7,レート収益_FX_貼付用!D7/レート収益_FX_貼付用!$W7*(-1))</f>
        <v>#DIV/0!</v>
      </c>
      <c r="G8" s="111" t="e">
        <f>'約定状況_FX(Execution_FX)'!K8/'約定状況_FX(Execution_FX)'!$BK8</f>
        <v>#DIV/0!</v>
      </c>
      <c r="H8" s="112" t="e">
        <f>IF(レート収益_FX_貼付用!$W7&gt;0,レート収益_FX_貼付用!E7/レート収益_FX_貼付用!$W7,レート収益_FX_貼付用!E7/レート収益_FX_貼付用!$W7*(-1))</f>
        <v>#DIV/0!</v>
      </c>
      <c r="I8" s="111" t="e">
        <f>'約定状況_FX(Execution_FX)'!N8/'約定状況_FX(Execution_FX)'!$BK8</f>
        <v>#DIV/0!</v>
      </c>
      <c r="J8" s="112" t="e">
        <f>IF(レート収益_FX_貼付用!$W7&gt;0,レート収益_FX_貼付用!F7/レート収益_FX_貼付用!$W7,レート収益_FX_貼付用!F7/レート収益_FX_貼付用!$W7*(-1))</f>
        <v>#DIV/0!</v>
      </c>
      <c r="K8" s="113" t="e">
        <f>'約定状況_FX(Execution_FX)'!Q8/'約定状況_FX(Execution_FX)'!$BK8</f>
        <v>#DIV/0!</v>
      </c>
      <c r="L8" s="114" t="e">
        <f>IF(レート収益_FX_貼付用!$W7&gt;0,レート収益_FX_貼付用!G7/レート収益_FX_貼付用!$W7,レート収益_FX_貼付用!G7/レート収益_FX_貼付用!$W7*(-1))</f>
        <v>#DIV/0!</v>
      </c>
      <c r="M8" s="111" t="e">
        <f>'約定状況_FX(Execution_FX)'!T8/'約定状況_FX(Execution_FX)'!$BK8</f>
        <v>#DIV/0!</v>
      </c>
      <c r="N8" s="112" t="e">
        <f>IF(レート収益_FX_貼付用!$W7&gt;0,レート収益_FX_貼付用!H7/レート収益_FX_貼付用!$W7,レート収益_FX_貼付用!H7/レート収益_FX_貼付用!$W7*(-1))</f>
        <v>#DIV/0!</v>
      </c>
      <c r="O8" s="111" t="e">
        <f>'約定状況_FX(Execution_FX)'!W8/'約定状況_FX(Execution_FX)'!$BK8</f>
        <v>#DIV/0!</v>
      </c>
      <c r="P8" s="112" t="e">
        <f>IF(レート収益_FX_貼付用!$W7&gt;0,レート収益_FX_貼付用!I7/レート収益_FX_貼付用!$W7,レート収益_FX_貼付用!I7/レート収益_FX_貼付用!$W7*(-1))</f>
        <v>#DIV/0!</v>
      </c>
      <c r="Q8" s="111" t="e">
        <f>'約定状況_FX(Execution_FX)'!Z8/'約定状況_FX(Execution_FX)'!$BK8</f>
        <v>#DIV/0!</v>
      </c>
      <c r="R8" s="112" t="e">
        <f>IF(レート収益_FX_貼付用!$W7&gt;0,レート収益_FX_貼付用!J7/レート収益_FX_貼付用!$W7,レート収益_FX_貼付用!J7/レート収益_FX_貼付用!$W7*(-1))</f>
        <v>#DIV/0!</v>
      </c>
      <c r="S8" s="113" t="e">
        <f>'約定状況_FX(Execution_FX)'!AC8/'約定状況_FX(Execution_FX)'!$BK8</f>
        <v>#DIV/0!</v>
      </c>
      <c r="T8" s="114" t="e">
        <f>IF(レート収益_FX_貼付用!$W7&gt;0,レート収益_FX_貼付用!K7/レート収益_FX_貼付用!$W7,レート収益_FX_貼付用!K7/レート収益_FX_貼付用!$W7*(-1))</f>
        <v>#DIV/0!</v>
      </c>
      <c r="U8" s="111" t="e">
        <f>'約定状況_FX(Execution_FX)'!AF8/'約定状況_FX(Execution_FX)'!$BK8</f>
        <v>#DIV/0!</v>
      </c>
      <c r="V8" s="112" t="e">
        <f>IF(レート収益_FX_貼付用!$W7&gt;0,レート収益_FX_貼付用!L7/レート収益_FX_貼付用!$W7,レート収益_FX_貼付用!L7/レート収益_FX_貼付用!$W7*(-1))</f>
        <v>#DIV/0!</v>
      </c>
      <c r="W8" s="113" t="e">
        <f>'約定状況_FX(Execution_FX)'!AI8/'約定状況_FX(Execution_FX)'!$BK8</f>
        <v>#DIV/0!</v>
      </c>
      <c r="X8" s="112" t="e">
        <f>IF(レート収益_FX_貼付用!$W7&gt;0,レート収益_FX_貼付用!M7/レート収益_FX_貼付用!$W7,レート収益_FX_貼付用!M7/レート収益_FX_貼付用!$W7*(-1))</f>
        <v>#DIV/0!</v>
      </c>
      <c r="Y8" s="111" t="e">
        <f>'約定状況_FX(Execution_FX)'!AL8/'約定状況_FX(Execution_FX)'!$BK8</f>
        <v>#DIV/0!</v>
      </c>
      <c r="Z8" s="112" t="e">
        <f>IF(レート収益_FX_貼付用!$W7&gt;0,レート収益_FX_貼付用!N7/レート収益_FX_貼付用!$W7,レート収益_FX_貼付用!N7/レート収益_FX_貼付用!$W7*(-1))</f>
        <v>#DIV/0!</v>
      </c>
      <c r="AA8" s="111" t="e">
        <f>'約定状況_FX(Execution_FX)'!AO8/'約定状況_FX(Execution_FX)'!$BK8</f>
        <v>#DIV/0!</v>
      </c>
      <c r="AB8" s="112" t="e">
        <f>IF(レート収益_FX_貼付用!$W7&gt;0,レート収益_FX_貼付用!O7/レート収益_FX_貼付用!$W7,レート収益_FX_貼付用!O7/レート収益_FX_貼付用!$W7*(-1))</f>
        <v>#DIV/0!</v>
      </c>
      <c r="AC8" s="111" t="e">
        <f>'約定状況_FX(Execution_FX)'!AR8/'約定状況_FX(Execution_FX)'!$BK8</f>
        <v>#DIV/0!</v>
      </c>
      <c r="AD8" s="112" t="e">
        <f>IF(レート収益_FX_貼付用!$W7&gt;0,レート収益_FX_貼付用!P7/レート収益_FX_貼付用!$W7,レート収益_FX_貼付用!P7/レート収益_FX_貼付用!$W7*(-1))</f>
        <v>#DIV/0!</v>
      </c>
      <c r="AE8" s="111" t="e">
        <f>'約定状況_FX(Execution_FX)'!AU8/'約定状況_FX(Execution_FX)'!$BK8</f>
        <v>#DIV/0!</v>
      </c>
      <c r="AF8" s="112" t="e">
        <f>IF(レート収益_FX_貼付用!$W7&gt;0,レート収益_FX_貼付用!Q7/レート収益_FX_貼付用!$W7,レート収益_FX_貼付用!Q7/レート収益_FX_貼付用!$W7*(-1))</f>
        <v>#DIV/0!</v>
      </c>
      <c r="AG8" s="111" t="e">
        <f>'約定状況_FX(Execution_FX)'!AX8/'約定状況_FX(Execution_FX)'!$BK8</f>
        <v>#DIV/0!</v>
      </c>
      <c r="AH8" s="112" t="e">
        <f>IF(レート収益_FX_貼付用!$W7&gt;0,レート収益_FX_貼付用!R7/レート収益_FX_貼付用!$W7,レート収益_FX_貼付用!R7/レート収益_FX_貼付用!$W7*(-1))</f>
        <v>#DIV/0!</v>
      </c>
      <c r="AI8" s="111" t="e">
        <f>'約定状況_FX(Execution_FX)'!BA8/'約定状況_FX(Execution_FX)'!$BK8</f>
        <v>#DIV/0!</v>
      </c>
      <c r="AJ8" s="112" t="e">
        <f>IF(レート収益_FX_貼付用!$W7&gt;0,レート収益_FX_貼付用!S7/レート収益_FX_貼付用!$W7,レート収益_FX_貼付用!S7/レート収益_FX_貼付用!$W7*(-1))</f>
        <v>#DIV/0!</v>
      </c>
      <c r="AK8" s="111" t="e">
        <f>'約定状況_FX(Execution_FX)'!BD8/'約定状況_FX(Execution_FX)'!$BK8</f>
        <v>#DIV/0!</v>
      </c>
      <c r="AL8" s="112" t="e">
        <f>IF(レート収益_FX_貼付用!$W7&gt;0,レート収益_FX_貼付用!T7/レート収益_FX_貼付用!$W7,レート収益_FX_貼付用!T7/レート収益_FX_貼付用!$W7*(-1))</f>
        <v>#DIV/0!</v>
      </c>
      <c r="AM8" s="111" t="e">
        <f>'約定状況_FX(Execution_FX)'!BG8/'約定状況_FX(Execution_FX)'!$BK8</f>
        <v>#DIV/0!</v>
      </c>
      <c r="AN8" s="112" t="e">
        <f>IF(レート収益_FX_貼付用!$W7&gt;0,レート収益_FX_貼付用!U7/レート収益_FX_貼付用!$W7,レート収益_FX_貼付用!U7/レート収益_FX_貼付用!$W7*(-1))</f>
        <v>#DIV/0!</v>
      </c>
      <c r="AO8" s="111" t="e">
        <f>'約定状況_FX(Execution_FX)'!BJ8/'約定状況_FX(Execution_FX)'!$BK8</f>
        <v>#DIV/0!</v>
      </c>
      <c r="AP8" s="112" t="e">
        <f>IF(レート収益_FX_貼付用!$W7&gt;0,レート収益_FX_貼付用!V7/レート収益_FX_貼付用!$W7,レート収益_FX_貼付用!V7/レート収益_FX_貼付用!$W7*(-1))</f>
        <v>#DIV/0!</v>
      </c>
    </row>
    <row r="9" spans="1:42" ht="18.75" customHeight="1">
      <c r="A9" s="10">
        <v>4</v>
      </c>
      <c r="B9" s="110" t="n">
        <f>'実績表 (Business results)'!B9</f>
        <v>43410.0</v>
      </c>
      <c r="C9" s="111" t="e">
        <f>'約定状況_FX(Execution_FX)'!E9/'約定状況_FX(Execution_FX)'!$BK9</f>
        <v>#DIV/0!</v>
      </c>
      <c r="D9" s="112" t="e">
        <f>IF(レート収益_FX_貼付用!$W8&gt;0,レート収益_FX_貼付用!C8/レート収益_FX_貼付用!$W8,レート収益_FX_貼付用!C8/レート収益_FX_貼付用!$W8*(-1))</f>
        <v>#DIV/0!</v>
      </c>
      <c r="E9" s="113" t="e">
        <f>'約定状況_FX(Execution_FX)'!H9/'約定状況_FX(Execution_FX)'!$BK9</f>
        <v>#DIV/0!</v>
      </c>
      <c r="F9" s="114" t="e">
        <f>IF(レート収益_FX_貼付用!$W8&gt;0,レート収益_FX_貼付用!D8/レート収益_FX_貼付用!$W8,レート収益_FX_貼付用!D8/レート収益_FX_貼付用!$W8*(-1))</f>
        <v>#DIV/0!</v>
      </c>
      <c r="G9" s="111" t="e">
        <f>'約定状況_FX(Execution_FX)'!K9/'約定状況_FX(Execution_FX)'!$BK9</f>
        <v>#DIV/0!</v>
      </c>
      <c r="H9" s="112" t="e">
        <f>IF(レート収益_FX_貼付用!$W8&gt;0,レート収益_FX_貼付用!E8/レート収益_FX_貼付用!$W8,レート収益_FX_貼付用!E8/レート収益_FX_貼付用!$W8*(-1))</f>
        <v>#DIV/0!</v>
      </c>
      <c r="I9" s="111" t="e">
        <f>'約定状況_FX(Execution_FX)'!N9/'約定状況_FX(Execution_FX)'!$BK9</f>
        <v>#DIV/0!</v>
      </c>
      <c r="J9" s="112" t="e">
        <f>IF(レート収益_FX_貼付用!$W8&gt;0,レート収益_FX_貼付用!F8/レート収益_FX_貼付用!$W8,レート収益_FX_貼付用!F8/レート収益_FX_貼付用!$W8*(-1))</f>
        <v>#DIV/0!</v>
      </c>
      <c r="K9" s="113" t="e">
        <f>'約定状況_FX(Execution_FX)'!Q9/'約定状況_FX(Execution_FX)'!$BK9</f>
        <v>#DIV/0!</v>
      </c>
      <c r="L9" s="114" t="e">
        <f>IF(レート収益_FX_貼付用!$W8&gt;0,レート収益_FX_貼付用!G8/レート収益_FX_貼付用!$W8,レート収益_FX_貼付用!G8/レート収益_FX_貼付用!$W8*(-1))</f>
        <v>#DIV/0!</v>
      </c>
      <c r="M9" s="111" t="e">
        <f>'約定状況_FX(Execution_FX)'!T9/'約定状況_FX(Execution_FX)'!$BK9</f>
        <v>#DIV/0!</v>
      </c>
      <c r="N9" s="112" t="e">
        <f>IF(レート収益_FX_貼付用!$W8&gt;0,レート収益_FX_貼付用!H8/レート収益_FX_貼付用!$W8,レート収益_FX_貼付用!H8/レート収益_FX_貼付用!$W8*(-1))</f>
        <v>#DIV/0!</v>
      </c>
      <c r="O9" s="111" t="e">
        <f>'約定状況_FX(Execution_FX)'!W9/'約定状況_FX(Execution_FX)'!$BK9</f>
        <v>#DIV/0!</v>
      </c>
      <c r="P9" s="112" t="e">
        <f>IF(レート収益_FX_貼付用!$W8&gt;0,レート収益_FX_貼付用!I8/レート収益_FX_貼付用!$W8,レート収益_FX_貼付用!I8/レート収益_FX_貼付用!$W8*(-1))</f>
        <v>#DIV/0!</v>
      </c>
      <c r="Q9" s="111" t="e">
        <f>'約定状況_FX(Execution_FX)'!Z9/'約定状況_FX(Execution_FX)'!$BK9</f>
        <v>#DIV/0!</v>
      </c>
      <c r="R9" s="112" t="e">
        <f>IF(レート収益_FX_貼付用!$W8&gt;0,レート収益_FX_貼付用!J8/レート収益_FX_貼付用!$W8,レート収益_FX_貼付用!J8/レート収益_FX_貼付用!$W8*(-1))</f>
        <v>#DIV/0!</v>
      </c>
      <c r="S9" s="113" t="e">
        <f>'約定状況_FX(Execution_FX)'!AC9/'約定状況_FX(Execution_FX)'!$BK9</f>
        <v>#DIV/0!</v>
      </c>
      <c r="T9" s="114" t="e">
        <f>IF(レート収益_FX_貼付用!$W8&gt;0,レート収益_FX_貼付用!K8/レート収益_FX_貼付用!$W8,レート収益_FX_貼付用!K8/レート収益_FX_貼付用!$W8*(-1))</f>
        <v>#DIV/0!</v>
      </c>
      <c r="U9" s="111" t="e">
        <f>'約定状況_FX(Execution_FX)'!AF9/'約定状況_FX(Execution_FX)'!$BK9</f>
        <v>#DIV/0!</v>
      </c>
      <c r="V9" s="112" t="e">
        <f>IF(レート収益_FX_貼付用!$W8&gt;0,レート収益_FX_貼付用!L8/レート収益_FX_貼付用!$W8,レート収益_FX_貼付用!L8/レート収益_FX_貼付用!$W8*(-1))</f>
        <v>#DIV/0!</v>
      </c>
      <c r="W9" s="113" t="e">
        <f>'約定状況_FX(Execution_FX)'!AI9/'約定状況_FX(Execution_FX)'!$BK9</f>
        <v>#DIV/0!</v>
      </c>
      <c r="X9" s="112" t="e">
        <f>IF(レート収益_FX_貼付用!$W8&gt;0,レート収益_FX_貼付用!M8/レート収益_FX_貼付用!$W8,レート収益_FX_貼付用!M8/レート収益_FX_貼付用!$W8*(-1))</f>
        <v>#DIV/0!</v>
      </c>
      <c r="Y9" s="111" t="e">
        <f>'約定状況_FX(Execution_FX)'!AL9/'約定状況_FX(Execution_FX)'!$BK9</f>
        <v>#DIV/0!</v>
      </c>
      <c r="Z9" s="112" t="e">
        <f>IF(レート収益_FX_貼付用!$W8&gt;0,レート収益_FX_貼付用!N8/レート収益_FX_貼付用!$W8,レート収益_FX_貼付用!N8/レート収益_FX_貼付用!$W8*(-1))</f>
        <v>#DIV/0!</v>
      </c>
      <c r="AA9" s="111" t="e">
        <f>'約定状況_FX(Execution_FX)'!AO9/'約定状況_FX(Execution_FX)'!$BK9</f>
        <v>#DIV/0!</v>
      </c>
      <c r="AB9" s="112" t="e">
        <f>IF(レート収益_FX_貼付用!$W8&gt;0,レート収益_FX_貼付用!O8/レート収益_FX_貼付用!$W8,レート収益_FX_貼付用!O8/レート収益_FX_貼付用!$W8*(-1))</f>
        <v>#DIV/0!</v>
      </c>
      <c r="AC9" s="111" t="e">
        <f>'約定状況_FX(Execution_FX)'!AR9/'約定状況_FX(Execution_FX)'!$BK9</f>
        <v>#DIV/0!</v>
      </c>
      <c r="AD9" s="112" t="e">
        <f>IF(レート収益_FX_貼付用!$W8&gt;0,レート収益_FX_貼付用!P8/レート収益_FX_貼付用!$W8,レート収益_FX_貼付用!P8/レート収益_FX_貼付用!$W8*(-1))</f>
        <v>#DIV/0!</v>
      </c>
      <c r="AE9" s="111" t="e">
        <f>'約定状況_FX(Execution_FX)'!AU9/'約定状況_FX(Execution_FX)'!$BK9</f>
        <v>#DIV/0!</v>
      </c>
      <c r="AF9" s="112" t="e">
        <f>IF(レート収益_FX_貼付用!$W8&gt;0,レート収益_FX_貼付用!Q8/レート収益_FX_貼付用!$W8,レート収益_FX_貼付用!Q8/レート収益_FX_貼付用!$W8*(-1))</f>
        <v>#DIV/0!</v>
      </c>
      <c r="AG9" s="111" t="e">
        <f>'約定状況_FX(Execution_FX)'!AX9/'約定状況_FX(Execution_FX)'!$BK9</f>
        <v>#DIV/0!</v>
      </c>
      <c r="AH9" s="112" t="e">
        <f>IF(レート収益_FX_貼付用!$W8&gt;0,レート収益_FX_貼付用!R8/レート収益_FX_貼付用!$W8,レート収益_FX_貼付用!R8/レート収益_FX_貼付用!$W8*(-1))</f>
        <v>#DIV/0!</v>
      </c>
      <c r="AI9" s="111" t="e">
        <f>'約定状況_FX(Execution_FX)'!BA9/'約定状況_FX(Execution_FX)'!$BK9</f>
        <v>#DIV/0!</v>
      </c>
      <c r="AJ9" s="112" t="e">
        <f>IF(レート収益_FX_貼付用!$W8&gt;0,レート収益_FX_貼付用!S8/レート収益_FX_貼付用!$W8,レート収益_FX_貼付用!S8/レート収益_FX_貼付用!$W8*(-1))</f>
        <v>#DIV/0!</v>
      </c>
      <c r="AK9" s="111" t="e">
        <f>'約定状況_FX(Execution_FX)'!BD9/'約定状況_FX(Execution_FX)'!$BK9</f>
        <v>#DIV/0!</v>
      </c>
      <c r="AL9" s="112" t="e">
        <f>IF(レート収益_FX_貼付用!$W8&gt;0,レート収益_FX_貼付用!T8/レート収益_FX_貼付用!$W8,レート収益_FX_貼付用!T8/レート収益_FX_貼付用!$W8*(-1))</f>
        <v>#DIV/0!</v>
      </c>
      <c r="AM9" s="111" t="e">
        <f>'約定状況_FX(Execution_FX)'!BG9/'約定状況_FX(Execution_FX)'!$BK9</f>
        <v>#DIV/0!</v>
      </c>
      <c r="AN9" s="112" t="e">
        <f>IF(レート収益_FX_貼付用!$W8&gt;0,レート収益_FX_貼付用!U8/レート収益_FX_貼付用!$W8,レート収益_FX_貼付用!U8/レート収益_FX_貼付用!$W8*(-1))</f>
        <v>#DIV/0!</v>
      </c>
      <c r="AO9" s="111" t="e">
        <f>'約定状況_FX(Execution_FX)'!BJ9/'約定状況_FX(Execution_FX)'!$BK9</f>
        <v>#DIV/0!</v>
      </c>
      <c r="AP9" s="112" t="e">
        <f>IF(レート収益_FX_貼付用!$W8&gt;0,レート収益_FX_貼付用!V8/レート収益_FX_貼付用!$W8,レート収益_FX_貼付用!V8/レート収益_FX_貼付用!$W8*(-1))</f>
        <v>#DIV/0!</v>
      </c>
    </row>
    <row r="10" spans="1:42" ht="18.75" customHeight="1">
      <c r="A10" s="10">
        <v>5</v>
      </c>
      <c r="B10" s="110" t="n">
        <f>'実績表 (Business results)'!B10</f>
        <v>43411.0</v>
      </c>
      <c r="C10" s="111" t="e">
        <f>'約定状況_FX(Execution_FX)'!E10/'約定状況_FX(Execution_FX)'!$BK10</f>
        <v>#DIV/0!</v>
      </c>
      <c r="D10" s="112" t="e">
        <f>IF(レート収益_FX_貼付用!$W9&gt;0,レート収益_FX_貼付用!C9/レート収益_FX_貼付用!$W9,レート収益_FX_貼付用!C9/レート収益_FX_貼付用!$W9*(-1))</f>
        <v>#DIV/0!</v>
      </c>
      <c r="E10" s="113" t="e">
        <f>'約定状況_FX(Execution_FX)'!H10/'約定状況_FX(Execution_FX)'!$BK10</f>
        <v>#DIV/0!</v>
      </c>
      <c r="F10" s="114" t="e">
        <f>IF(レート収益_FX_貼付用!$W9&gt;0,レート収益_FX_貼付用!D9/レート収益_FX_貼付用!$W9,レート収益_FX_貼付用!D9/レート収益_FX_貼付用!$W9*(-1))</f>
        <v>#DIV/0!</v>
      </c>
      <c r="G10" s="111" t="e">
        <f>'約定状況_FX(Execution_FX)'!K10/'約定状況_FX(Execution_FX)'!$BK10</f>
        <v>#DIV/0!</v>
      </c>
      <c r="H10" s="112" t="e">
        <f>IF(レート収益_FX_貼付用!$W9&gt;0,レート収益_FX_貼付用!E9/レート収益_FX_貼付用!$W9,レート収益_FX_貼付用!E9/レート収益_FX_貼付用!$W9*(-1))</f>
        <v>#DIV/0!</v>
      </c>
      <c r="I10" s="111" t="e">
        <f>'約定状況_FX(Execution_FX)'!N10/'約定状況_FX(Execution_FX)'!$BK10</f>
        <v>#DIV/0!</v>
      </c>
      <c r="J10" s="112" t="e">
        <f>IF(レート収益_FX_貼付用!$W9&gt;0,レート収益_FX_貼付用!F9/レート収益_FX_貼付用!$W9,レート収益_FX_貼付用!F9/レート収益_FX_貼付用!$W9*(-1))</f>
        <v>#DIV/0!</v>
      </c>
      <c r="K10" s="113" t="e">
        <f>'約定状況_FX(Execution_FX)'!Q10/'約定状況_FX(Execution_FX)'!$BK10</f>
        <v>#DIV/0!</v>
      </c>
      <c r="L10" s="114" t="e">
        <f>IF(レート収益_FX_貼付用!$W9&gt;0,レート収益_FX_貼付用!G9/レート収益_FX_貼付用!$W9,レート収益_FX_貼付用!G9/レート収益_FX_貼付用!$W9*(-1))</f>
        <v>#DIV/0!</v>
      </c>
      <c r="M10" s="111" t="e">
        <f>'約定状況_FX(Execution_FX)'!T10/'約定状況_FX(Execution_FX)'!$BK10</f>
        <v>#DIV/0!</v>
      </c>
      <c r="N10" s="112" t="e">
        <f>IF(レート収益_FX_貼付用!$W9&gt;0,レート収益_FX_貼付用!H9/レート収益_FX_貼付用!$W9,レート収益_FX_貼付用!H9/レート収益_FX_貼付用!$W9*(-1))</f>
        <v>#DIV/0!</v>
      </c>
      <c r="O10" s="111" t="e">
        <f>'約定状況_FX(Execution_FX)'!W10/'約定状況_FX(Execution_FX)'!$BK10</f>
        <v>#DIV/0!</v>
      </c>
      <c r="P10" s="112" t="e">
        <f>IF(レート収益_FX_貼付用!$W9&gt;0,レート収益_FX_貼付用!I9/レート収益_FX_貼付用!$W9,レート収益_FX_貼付用!I9/レート収益_FX_貼付用!$W9*(-1))</f>
        <v>#DIV/0!</v>
      </c>
      <c r="Q10" s="111" t="e">
        <f>'約定状況_FX(Execution_FX)'!Z10/'約定状況_FX(Execution_FX)'!$BK10</f>
        <v>#DIV/0!</v>
      </c>
      <c r="R10" s="112" t="e">
        <f>IF(レート収益_FX_貼付用!$W9&gt;0,レート収益_FX_貼付用!J9/レート収益_FX_貼付用!$W9,レート収益_FX_貼付用!J9/レート収益_FX_貼付用!$W9*(-1))</f>
        <v>#DIV/0!</v>
      </c>
      <c r="S10" s="113" t="e">
        <f>'約定状況_FX(Execution_FX)'!AC10/'約定状況_FX(Execution_FX)'!$BK10</f>
        <v>#DIV/0!</v>
      </c>
      <c r="T10" s="114" t="e">
        <f>IF(レート収益_FX_貼付用!$W9&gt;0,レート収益_FX_貼付用!K9/レート収益_FX_貼付用!$W9,レート収益_FX_貼付用!K9/レート収益_FX_貼付用!$W9*(-1))</f>
        <v>#DIV/0!</v>
      </c>
      <c r="U10" s="111" t="e">
        <f>'約定状況_FX(Execution_FX)'!AF10/'約定状況_FX(Execution_FX)'!$BK10</f>
        <v>#DIV/0!</v>
      </c>
      <c r="V10" s="112" t="e">
        <f>IF(レート収益_FX_貼付用!$W9&gt;0,レート収益_FX_貼付用!L9/レート収益_FX_貼付用!$W9,レート収益_FX_貼付用!L9/レート収益_FX_貼付用!$W9*(-1))</f>
        <v>#DIV/0!</v>
      </c>
      <c r="W10" s="113" t="e">
        <f>'約定状況_FX(Execution_FX)'!AI10/'約定状況_FX(Execution_FX)'!$BK10</f>
        <v>#DIV/0!</v>
      </c>
      <c r="X10" s="112" t="e">
        <f>IF(レート収益_FX_貼付用!$W9&gt;0,レート収益_FX_貼付用!M9/レート収益_FX_貼付用!$W9,レート収益_FX_貼付用!M9/レート収益_FX_貼付用!$W9*(-1))</f>
        <v>#DIV/0!</v>
      </c>
      <c r="Y10" s="111" t="e">
        <f>'約定状況_FX(Execution_FX)'!AL10/'約定状況_FX(Execution_FX)'!$BK10</f>
        <v>#DIV/0!</v>
      </c>
      <c r="Z10" s="112" t="e">
        <f>IF(レート収益_FX_貼付用!$W9&gt;0,レート収益_FX_貼付用!N9/レート収益_FX_貼付用!$W9,レート収益_FX_貼付用!N9/レート収益_FX_貼付用!$W9*(-1))</f>
        <v>#DIV/0!</v>
      </c>
      <c r="AA10" s="111" t="e">
        <f>'約定状況_FX(Execution_FX)'!AO10/'約定状況_FX(Execution_FX)'!$BK10</f>
        <v>#DIV/0!</v>
      </c>
      <c r="AB10" s="112" t="e">
        <f>IF(レート収益_FX_貼付用!$W9&gt;0,レート収益_FX_貼付用!O9/レート収益_FX_貼付用!$W9,レート収益_FX_貼付用!O9/レート収益_FX_貼付用!$W9*(-1))</f>
        <v>#DIV/0!</v>
      </c>
      <c r="AC10" s="111" t="e">
        <f>'約定状況_FX(Execution_FX)'!AR10/'約定状況_FX(Execution_FX)'!$BK10</f>
        <v>#DIV/0!</v>
      </c>
      <c r="AD10" s="112" t="e">
        <f>IF(レート収益_FX_貼付用!$W9&gt;0,レート収益_FX_貼付用!P9/レート収益_FX_貼付用!$W9,レート収益_FX_貼付用!P9/レート収益_FX_貼付用!$W9*(-1))</f>
        <v>#DIV/0!</v>
      </c>
      <c r="AE10" s="111" t="e">
        <f>'約定状況_FX(Execution_FX)'!AU10/'約定状況_FX(Execution_FX)'!$BK10</f>
        <v>#DIV/0!</v>
      </c>
      <c r="AF10" s="112" t="e">
        <f>IF(レート収益_FX_貼付用!$W9&gt;0,レート収益_FX_貼付用!Q9/レート収益_FX_貼付用!$W9,レート収益_FX_貼付用!Q9/レート収益_FX_貼付用!$W9*(-1))</f>
        <v>#DIV/0!</v>
      </c>
      <c r="AG10" s="111" t="e">
        <f>'約定状況_FX(Execution_FX)'!AX10/'約定状況_FX(Execution_FX)'!$BK10</f>
        <v>#DIV/0!</v>
      </c>
      <c r="AH10" s="112" t="e">
        <f>IF(レート収益_FX_貼付用!$W9&gt;0,レート収益_FX_貼付用!R9/レート収益_FX_貼付用!$W9,レート収益_FX_貼付用!R9/レート収益_FX_貼付用!$W9*(-1))</f>
        <v>#DIV/0!</v>
      </c>
      <c r="AI10" s="111" t="e">
        <f>'約定状況_FX(Execution_FX)'!BA10/'約定状況_FX(Execution_FX)'!$BK10</f>
        <v>#DIV/0!</v>
      </c>
      <c r="AJ10" s="112" t="e">
        <f>IF(レート収益_FX_貼付用!$W9&gt;0,レート収益_FX_貼付用!S9/レート収益_FX_貼付用!$W9,レート収益_FX_貼付用!S9/レート収益_FX_貼付用!$W9*(-1))</f>
        <v>#DIV/0!</v>
      </c>
      <c r="AK10" s="111" t="e">
        <f>'約定状況_FX(Execution_FX)'!BD10/'約定状況_FX(Execution_FX)'!$BK10</f>
        <v>#DIV/0!</v>
      </c>
      <c r="AL10" s="112" t="e">
        <f>IF(レート収益_FX_貼付用!$W9&gt;0,レート収益_FX_貼付用!T9/レート収益_FX_貼付用!$W9,レート収益_FX_貼付用!T9/レート収益_FX_貼付用!$W9*(-1))</f>
        <v>#DIV/0!</v>
      </c>
      <c r="AM10" s="111" t="e">
        <f>'約定状況_FX(Execution_FX)'!BG10/'約定状況_FX(Execution_FX)'!$BK10</f>
        <v>#DIV/0!</v>
      </c>
      <c r="AN10" s="112" t="e">
        <f>IF(レート収益_FX_貼付用!$W9&gt;0,レート収益_FX_貼付用!U9/レート収益_FX_貼付用!$W9,レート収益_FX_貼付用!U9/レート収益_FX_貼付用!$W9*(-1))</f>
        <v>#DIV/0!</v>
      </c>
      <c r="AO10" s="111" t="e">
        <f>'約定状況_FX(Execution_FX)'!BJ10/'約定状況_FX(Execution_FX)'!$BK10</f>
        <v>#DIV/0!</v>
      </c>
      <c r="AP10" s="112" t="e">
        <f>IF(レート収益_FX_貼付用!$W9&gt;0,レート収益_FX_貼付用!V9/レート収益_FX_貼付用!$W9,レート収益_FX_貼付用!V9/レート収益_FX_貼付用!$W9*(-1))</f>
        <v>#DIV/0!</v>
      </c>
    </row>
    <row r="11" spans="1:42" ht="18.75" customHeight="1">
      <c r="A11" s="10">
        <v>6</v>
      </c>
      <c r="B11" s="110" t="n">
        <f>'実績表 (Business results)'!B11</f>
        <v>43412.0</v>
      </c>
      <c r="C11" s="111" t="e">
        <f>'約定状況_FX(Execution_FX)'!E11/'約定状況_FX(Execution_FX)'!$BK11</f>
        <v>#DIV/0!</v>
      </c>
      <c r="D11" s="112" t="e">
        <f>IF(レート収益_FX_貼付用!$W10&gt;0,レート収益_FX_貼付用!C10/レート収益_FX_貼付用!$W10,レート収益_FX_貼付用!C10/レート収益_FX_貼付用!$W10*(-1))</f>
        <v>#DIV/0!</v>
      </c>
      <c r="E11" s="113" t="e">
        <f>'約定状況_FX(Execution_FX)'!H11/'約定状況_FX(Execution_FX)'!$BK11</f>
        <v>#DIV/0!</v>
      </c>
      <c r="F11" s="114" t="e">
        <f>IF(レート収益_FX_貼付用!$W10&gt;0,レート収益_FX_貼付用!D10/レート収益_FX_貼付用!$W10,レート収益_FX_貼付用!D10/レート収益_FX_貼付用!$W10*(-1))</f>
        <v>#DIV/0!</v>
      </c>
      <c r="G11" s="111" t="e">
        <f>'約定状況_FX(Execution_FX)'!K11/'約定状況_FX(Execution_FX)'!$BK11</f>
        <v>#DIV/0!</v>
      </c>
      <c r="H11" s="112" t="e">
        <f>IF(レート収益_FX_貼付用!$W10&gt;0,レート収益_FX_貼付用!E10/レート収益_FX_貼付用!$W10,レート収益_FX_貼付用!E10/レート収益_FX_貼付用!$W10*(-1))</f>
        <v>#DIV/0!</v>
      </c>
      <c r="I11" s="111" t="e">
        <f>'約定状況_FX(Execution_FX)'!N11/'約定状況_FX(Execution_FX)'!$BK11</f>
        <v>#DIV/0!</v>
      </c>
      <c r="J11" s="112" t="e">
        <f>IF(レート収益_FX_貼付用!$W10&gt;0,レート収益_FX_貼付用!F10/レート収益_FX_貼付用!$W10,レート収益_FX_貼付用!F10/レート収益_FX_貼付用!$W10*(-1))</f>
        <v>#DIV/0!</v>
      </c>
      <c r="K11" s="113" t="e">
        <f>'約定状況_FX(Execution_FX)'!Q11/'約定状況_FX(Execution_FX)'!$BK11</f>
        <v>#DIV/0!</v>
      </c>
      <c r="L11" s="114" t="e">
        <f>IF(レート収益_FX_貼付用!$W10&gt;0,レート収益_FX_貼付用!G10/レート収益_FX_貼付用!$W10,レート収益_FX_貼付用!G10/レート収益_FX_貼付用!$W10*(-1))</f>
        <v>#DIV/0!</v>
      </c>
      <c r="M11" s="111" t="e">
        <f>'約定状況_FX(Execution_FX)'!T11/'約定状況_FX(Execution_FX)'!$BK11</f>
        <v>#DIV/0!</v>
      </c>
      <c r="N11" s="112" t="e">
        <f>IF(レート収益_FX_貼付用!$W10&gt;0,レート収益_FX_貼付用!H10/レート収益_FX_貼付用!$W10,レート収益_FX_貼付用!H10/レート収益_FX_貼付用!$W10*(-1))</f>
        <v>#DIV/0!</v>
      </c>
      <c r="O11" s="111" t="e">
        <f>'約定状況_FX(Execution_FX)'!W11/'約定状況_FX(Execution_FX)'!$BK11</f>
        <v>#DIV/0!</v>
      </c>
      <c r="P11" s="112" t="e">
        <f>IF(レート収益_FX_貼付用!$W10&gt;0,レート収益_FX_貼付用!I10/レート収益_FX_貼付用!$W10,レート収益_FX_貼付用!I10/レート収益_FX_貼付用!$W10*(-1))</f>
        <v>#DIV/0!</v>
      </c>
      <c r="Q11" s="111" t="e">
        <f>'約定状況_FX(Execution_FX)'!Z11/'約定状況_FX(Execution_FX)'!$BK11</f>
        <v>#DIV/0!</v>
      </c>
      <c r="R11" s="112" t="e">
        <f>IF(レート収益_FX_貼付用!$W10&gt;0,レート収益_FX_貼付用!J10/レート収益_FX_貼付用!$W10,レート収益_FX_貼付用!J10/レート収益_FX_貼付用!$W10*(-1))</f>
        <v>#DIV/0!</v>
      </c>
      <c r="S11" s="113" t="e">
        <f>'約定状況_FX(Execution_FX)'!AC11/'約定状況_FX(Execution_FX)'!$BK11</f>
        <v>#DIV/0!</v>
      </c>
      <c r="T11" s="114" t="e">
        <f>IF(レート収益_FX_貼付用!$W10&gt;0,レート収益_FX_貼付用!K10/レート収益_FX_貼付用!$W10,レート収益_FX_貼付用!K10/レート収益_FX_貼付用!$W10*(-1))</f>
        <v>#DIV/0!</v>
      </c>
      <c r="U11" s="111" t="e">
        <f>'約定状況_FX(Execution_FX)'!AF11/'約定状況_FX(Execution_FX)'!$BK11</f>
        <v>#DIV/0!</v>
      </c>
      <c r="V11" s="112" t="e">
        <f>IF(レート収益_FX_貼付用!$W10&gt;0,レート収益_FX_貼付用!L10/レート収益_FX_貼付用!$W10,レート収益_FX_貼付用!L10/レート収益_FX_貼付用!$W10*(-1))</f>
        <v>#DIV/0!</v>
      </c>
      <c r="W11" s="113" t="e">
        <f>'約定状況_FX(Execution_FX)'!AI11/'約定状況_FX(Execution_FX)'!$BK11</f>
        <v>#DIV/0!</v>
      </c>
      <c r="X11" s="112" t="e">
        <f>IF(レート収益_FX_貼付用!$W10&gt;0,レート収益_FX_貼付用!M10/レート収益_FX_貼付用!$W10,レート収益_FX_貼付用!M10/レート収益_FX_貼付用!$W10*(-1))</f>
        <v>#DIV/0!</v>
      </c>
      <c r="Y11" s="111" t="e">
        <f>'約定状況_FX(Execution_FX)'!AL11/'約定状況_FX(Execution_FX)'!$BK11</f>
        <v>#DIV/0!</v>
      </c>
      <c r="Z11" s="112" t="e">
        <f>IF(レート収益_FX_貼付用!$W10&gt;0,レート収益_FX_貼付用!N10/レート収益_FX_貼付用!$W10,レート収益_FX_貼付用!N10/レート収益_FX_貼付用!$W10*(-1))</f>
        <v>#DIV/0!</v>
      </c>
      <c r="AA11" s="111" t="e">
        <f>'約定状況_FX(Execution_FX)'!AO11/'約定状況_FX(Execution_FX)'!$BK11</f>
        <v>#DIV/0!</v>
      </c>
      <c r="AB11" s="112" t="e">
        <f>IF(レート収益_FX_貼付用!$W10&gt;0,レート収益_FX_貼付用!O10/レート収益_FX_貼付用!$W10,レート収益_FX_貼付用!O10/レート収益_FX_貼付用!$W10*(-1))</f>
        <v>#DIV/0!</v>
      </c>
      <c r="AC11" s="111" t="e">
        <f>'約定状況_FX(Execution_FX)'!AR11/'約定状況_FX(Execution_FX)'!$BK11</f>
        <v>#DIV/0!</v>
      </c>
      <c r="AD11" s="112" t="e">
        <f>IF(レート収益_FX_貼付用!$W10&gt;0,レート収益_FX_貼付用!P10/レート収益_FX_貼付用!$W10,レート収益_FX_貼付用!P10/レート収益_FX_貼付用!$W10*(-1))</f>
        <v>#DIV/0!</v>
      </c>
      <c r="AE11" s="111" t="e">
        <f>'約定状況_FX(Execution_FX)'!AU11/'約定状況_FX(Execution_FX)'!$BK11</f>
        <v>#DIV/0!</v>
      </c>
      <c r="AF11" s="112" t="e">
        <f>IF(レート収益_FX_貼付用!$W10&gt;0,レート収益_FX_貼付用!Q10/レート収益_FX_貼付用!$W10,レート収益_FX_貼付用!Q10/レート収益_FX_貼付用!$W10*(-1))</f>
        <v>#DIV/0!</v>
      </c>
      <c r="AG11" s="111" t="e">
        <f>'約定状況_FX(Execution_FX)'!AX11/'約定状況_FX(Execution_FX)'!$BK11</f>
        <v>#DIV/0!</v>
      </c>
      <c r="AH11" s="112" t="e">
        <f>IF(レート収益_FX_貼付用!$W10&gt;0,レート収益_FX_貼付用!R10/レート収益_FX_貼付用!$W10,レート収益_FX_貼付用!R10/レート収益_FX_貼付用!$W10*(-1))</f>
        <v>#DIV/0!</v>
      </c>
      <c r="AI11" s="111" t="e">
        <f>'約定状況_FX(Execution_FX)'!BA11/'約定状況_FX(Execution_FX)'!$BK11</f>
        <v>#DIV/0!</v>
      </c>
      <c r="AJ11" s="112" t="e">
        <f>IF(レート収益_FX_貼付用!$W10&gt;0,レート収益_FX_貼付用!S10/レート収益_FX_貼付用!$W10,レート収益_FX_貼付用!S10/レート収益_FX_貼付用!$W10*(-1))</f>
        <v>#DIV/0!</v>
      </c>
      <c r="AK11" s="111" t="e">
        <f>'約定状況_FX(Execution_FX)'!BD11/'約定状況_FX(Execution_FX)'!$BK11</f>
        <v>#DIV/0!</v>
      </c>
      <c r="AL11" s="112" t="e">
        <f>IF(レート収益_FX_貼付用!$W10&gt;0,レート収益_FX_貼付用!T10/レート収益_FX_貼付用!$W10,レート収益_FX_貼付用!T10/レート収益_FX_貼付用!$W10*(-1))</f>
        <v>#DIV/0!</v>
      </c>
      <c r="AM11" s="111" t="e">
        <f>'約定状況_FX(Execution_FX)'!BG11/'約定状況_FX(Execution_FX)'!$BK11</f>
        <v>#DIV/0!</v>
      </c>
      <c r="AN11" s="112" t="e">
        <f>IF(レート収益_FX_貼付用!$W10&gt;0,レート収益_FX_貼付用!U10/レート収益_FX_貼付用!$W10,レート収益_FX_貼付用!U10/レート収益_FX_貼付用!$W10*(-1))</f>
        <v>#DIV/0!</v>
      </c>
      <c r="AO11" s="111" t="e">
        <f>'約定状況_FX(Execution_FX)'!BJ11/'約定状況_FX(Execution_FX)'!$BK11</f>
        <v>#DIV/0!</v>
      </c>
      <c r="AP11" s="112" t="e">
        <f>IF(レート収益_FX_貼付用!$W10&gt;0,レート収益_FX_貼付用!V10/レート収益_FX_貼付用!$W10,レート収益_FX_貼付用!V10/レート収益_FX_貼付用!$W10*(-1))</f>
        <v>#DIV/0!</v>
      </c>
    </row>
    <row r="12" spans="1:42" ht="18.75" customHeight="1">
      <c r="A12" s="10">
        <v>7</v>
      </c>
      <c r="B12" s="110" t="n">
        <f>'実績表 (Business results)'!B12</f>
        <v>43413.0</v>
      </c>
      <c r="C12" s="111" t="e">
        <f>'約定状況_FX(Execution_FX)'!E12/'約定状況_FX(Execution_FX)'!$BK12</f>
        <v>#DIV/0!</v>
      </c>
      <c r="D12" s="112" t="e">
        <f>IF(レート収益_FX_貼付用!$W11&gt;0,レート収益_FX_貼付用!C11/レート収益_FX_貼付用!$W11,レート収益_FX_貼付用!C11/レート収益_FX_貼付用!$W11*(-1))</f>
        <v>#DIV/0!</v>
      </c>
      <c r="E12" s="113" t="e">
        <f>'約定状況_FX(Execution_FX)'!H12/'約定状況_FX(Execution_FX)'!$BK12</f>
        <v>#DIV/0!</v>
      </c>
      <c r="F12" s="114" t="e">
        <f>IF(レート収益_FX_貼付用!$W11&gt;0,レート収益_FX_貼付用!D11/レート収益_FX_貼付用!$W11,レート収益_FX_貼付用!D11/レート収益_FX_貼付用!$W11*(-1))</f>
        <v>#DIV/0!</v>
      </c>
      <c r="G12" s="111" t="e">
        <f>'約定状況_FX(Execution_FX)'!K12/'約定状況_FX(Execution_FX)'!$BK12</f>
        <v>#DIV/0!</v>
      </c>
      <c r="H12" s="112" t="e">
        <f>IF(レート収益_FX_貼付用!$W11&gt;0,レート収益_FX_貼付用!E11/レート収益_FX_貼付用!$W11,レート収益_FX_貼付用!E11/レート収益_FX_貼付用!$W11*(-1))</f>
        <v>#DIV/0!</v>
      </c>
      <c r="I12" s="111" t="e">
        <f>'約定状況_FX(Execution_FX)'!N12/'約定状況_FX(Execution_FX)'!$BK12</f>
        <v>#DIV/0!</v>
      </c>
      <c r="J12" s="112" t="e">
        <f>IF(レート収益_FX_貼付用!$W11&gt;0,レート収益_FX_貼付用!F11/レート収益_FX_貼付用!$W11,レート収益_FX_貼付用!F11/レート収益_FX_貼付用!$W11*(-1))</f>
        <v>#DIV/0!</v>
      </c>
      <c r="K12" s="113" t="e">
        <f>'約定状況_FX(Execution_FX)'!Q12/'約定状況_FX(Execution_FX)'!$BK12</f>
        <v>#DIV/0!</v>
      </c>
      <c r="L12" s="114" t="e">
        <f>IF(レート収益_FX_貼付用!$W11&gt;0,レート収益_FX_貼付用!G11/レート収益_FX_貼付用!$W11,レート収益_FX_貼付用!G11/レート収益_FX_貼付用!$W11*(-1))</f>
        <v>#DIV/0!</v>
      </c>
      <c r="M12" s="111" t="e">
        <f>'約定状況_FX(Execution_FX)'!T12/'約定状況_FX(Execution_FX)'!$BK12</f>
        <v>#DIV/0!</v>
      </c>
      <c r="N12" s="112" t="e">
        <f>IF(レート収益_FX_貼付用!$W11&gt;0,レート収益_FX_貼付用!H11/レート収益_FX_貼付用!$W11,レート収益_FX_貼付用!H11/レート収益_FX_貼付用!$W11*(-1))</f>
        <v>#DIV/0!</v>
      </c>
      <c r="O12" s="111" t="e">
        <f>'約定状況_FX(Execution_FX)'!W12/'約定状況_FX(Execution_FX)'!$BK12</f>
        <v>#DIV/0!</v>
      </c>
      <c r="P12" s="112" t="e">
        <f>IF(レート収益_FX_貼付用!$W11&gt;0,レート収益_FX_貼付用!I11/レート収益_FX_貼付用!$W11,レート収益_FX_貼付用!I11/レート収益_FX_貼付用!$W11*(-1))</f>
        <v>#DIV/0!</v>
      </c>
      <c r="Q12" s="111" t="e">
        <f>'約定状況_FX(Execution_FX)'!Z12/'約定状況_FX(Execution_FX)'!$BK12</f>
        <v>#DIV/0!</v>
      </c>
      <c r="R12" s="112" t="e">
        <f>IF(レート収益_FX_貼付用!$W11&gt;0,レート収益_FX_貼付用!J11/レート収益_FX_貼付用!$W11,レート収益_FX_貼付用!J11/レート収益_FX_貼付用!$W11*(-1))</f>
        <v>#DIV/0!</v>
      </c>
      <c r="S12" s="113" t="e">
        <f>'約定状況_FX(Execution_FX)'!AC12/'約定状況_FX(Execution_FX)'!$BK12</f>
        <v>#DIV/0!</v>
      </c>
      <c r="T12" s="114" t="e">
        <f>IF(レート収益_FX_貼付用!$W11&gt;0,レート収益_FX_貼付用!K11/レート収益_FX_貼付用!$W11,レート収益_FX_貼付用!K11/レート収益_FX_貼付用!$W11*(-1))</f>
        <v>#DIV/0!</v>
      </c>
      <c r="U12" s="111" t="e">
        <f>'約定状況_FX(Execution_FX)'!AF12/'約定状況_FX(Execution_FX)'!$BK12</f>
        <v>#DIV/0!</v>
      </c>
      <c r="V12" s="112" t="e">
        <f>IF(レート収益_FX_貼付用!$W11&gt;0,レート収益_FX_貼付用!L11/レート収益_FX_貼付用!$W11,レート収益_FX_貼付用!L11/レート収益_FX_貼付用!$W11*(-1))</f>
        <v>#DIV/0!</v>
      </c>
      <c r="W12" s="113" t="e">
        <f>'約定状況_FX(Execution_FX)'!AI12/'約定状況_FX(Execution_FX)'!$BK12</f>
        <v>#DIV/0!</v>
      </c>
      <c r="X12" s="112" t="e">
        <f>IF(レート収益_FX_貼付用!$W11&gt;0,レート収益_FX_貼付用!M11/レート収益_FX_貼付用!$W11,レート収益_FX_貼付用!M11/レート収益_FX_貼付用!$W11*(-1))</f>
        <v>#DIV/0!</v>
      </c>
      <c r="Y12" s="111" t="e">
        <f>'約定状況_FX(Execution_FX)'!AL12/'約定状況_FX(Execution_FX)'!$BK12</f>
        <v>#DIV/0!</v>
      </c>
      <c r="Z12" s="112" t="e">
        <f>IF(レート収益_FX_貼付用!$W11&gt;0,レート収益_FX_貼付用!N11/レート収益_FX_貼付用!$W11,レート収益_FX_貼付用!N11/レート収益_FX_貼付用!$W11*(-1))</f>
        <v>#DIV/0!</v>
      </c>
      <c r="AA12" s="111" t="e">
        <f>'約定状況_FX(Execution_FX)'!AO12/'約定状況_FX(Execution_FX)'!$BK12</f>
        <v>#DIV/0!</v>
      </c>
      <c r="AB12" s="112" t="e">
        <f>IF(レート収益_FX_貼付用!$W11&gt;0,レート収益_FX_貼付用!O11/レート収益_FX_貼付用!$W11,レート収益_FX_貼付用!O11/レート収益_FX_貼付用!$W11*(-1))</f>
        <v>#DIV/0!</v>
      </c>
      <c r="AC12" s="111" t="e">
        <f>'約定状況_FX(Execution_FX)'!AR12/'約定状況_FX(Execution_FX)'!$BK12</f>
        <v>#DIV/0!</v>
      </c>
      <c r="AD12" s="112" t="e">
        <f>IF(レート収益_FX_貼付用!$W11&gt;0,レート収益_FX_貼付用!P11/レート収益_FX_貼付用!$W11,レート収益_FX_貼付用!P11/レート収益_FX_貼付用!$W11*(-1))</f>
        <v>#DIV/0!</v>
      </c>
      <c r="AE12" s="111" t="e">
        <f>'約定状況_FX(Execution_FX)'!AU12/'約定状況_FX(Execution_FX)'!$BK12</f>
        <v>#DIV/0!</v>
      </c>
      <c r="AF12" s="112" t="e">
        <f>IF(レート収益_FX_貼付用!$W11&gt;0,レート収益_FX_貼付用!Q11/レート収益_FX_貼付用!$W11,レート収益_FX_貼付用!Q11/レート収益_FX_貼付用!$W11*(-1))</f>
        <v>#DIV/0!</v>
      </c>
      <c r="AG12" s="111" t="e">
        <f>'約定状況_FX(Execution_FX)'!AX12/'約定状況_FX(Execution_FX)'!$BK12</f>
        <v>#DIV/0!</v>
      </c>
      <c r="AH12" s="112" t="e">
        <f>IF(レート収益_FX_貼付用!$W11&gt;0,レート収益_FX_貼付用!R11/レート収益_FX_貼付用!$W11,レート収益_FX_貼付用!R11/レート収益_FX_貼付用!$W11*(-1))</f>
        <v>#DIV/0!</v>
      </c>
      <c r="AI12" s="111" t="e">
        <f>'約定状況_FX(Execution_FX)'!BA12/'約定状況_FX(Execution_FX)'!$BK12</f>
        <v>#DIV/0!</v>
      </c>
      <c r="AJ12" s="112" t="e">
        <f>IF(レート収益_FX_貼付用!$W11&gt;0,レート収益_FX_貼付用!S11/レート収益_FX_貼付用!$W11,レート収益_FX_貼付用!S11/レート収益_FX_貼付用!$W11*(-1))</f>
        <v>#DIV/0!</v>
      </c>
      <c r="AK12" s="111" t="e">
        <f>'約定状況_FX(Execution_FX)'!BD12/'約定状況_FX(Execution_FX)'!$BK12</f>
        <v>#DIV/0!</v>
      </c>
      <c r="AL12" s="112" t="e">
        <f>IF(レート収益_FX_貼付用!$W11&gt;0,レート収益_FX_貼付用!T11/レート収益_FX_貼付用!$W11,レート収益_FX_貼付用!T11/レート収益_FX_貼付用!$W11*(-1))</f>
        <v>#DIV/0!</v>
      </c>
      <c r="AM12" s="111" t="e">
        <f>'約定状況_FX(Execution_FX)'!BG12/'約定状況_FX(Execution_FX)'!$BK12</f>
        <v>#DIV/0!</v>
      </c>
      <c r="AN12" s="112" t="e">
        <f>IF(レート収益_FX_貼付用!$W11&gt;0,レート収益_FX_貼付用!U11/レート収益_FX_貼付用!$W11,レート収益_FX_貼付用!U11/レート収益_FX_貼付用!$W11*(-1))</f>
        <v>#DIV/0!</v>
      </c>
      <c r="AO12" s="111" t="e">
        <f>'約定状況_FX(Execution_FX)'!BJ12/'約定状況_FX(Execution_FX)'!$BK12</f>
        <v>#DIV/0!</v>
      </c>
      <c r="AP12" s="112" t="e">
        <f>IF(レート収益_FX_貼付用!$W11&gt;0,レート収益_FX_貼付用!V11/レート収益_FX_貼付用!$W11,レート収益_FX_貼付用!V11/レート収益_FX_貼付用!$W11*(-1))</f>
        <v>#DIV/0!</v>
      </c>
    </row>
    <row r="13" spans="1:42" ht="18.75" customHeight="1">
      <c r="A13" s="10">
        <v>8</v>
      </c>
      <c r="B13" s="110" t="n">
        <f>'実績表 (Business results)'!B13</f>
        <v>43416.0</v>
      </c>
      <c r="C13" s="111" t="e">
        <f>'約定状況_FX(Execution_FX)'!E13/'約定状況_FX(Execution_FX)'!$BK13</f>
        <v>#DIV/0!</v>
      </c>
      <c r="D13" s="112" t="e">
        <f>IF(レート収益_FX_貼付用!$W12&gt;0,レート収益_FX_貼付用!C12/レート収益_FX_貼付用!$W12,レート収益_FX_貼付用!C12/レート収益_FX_貼付用!$W12*(-1))</f>
        <v>#DIV/0!</v>
      </c>
      <c r="E13" s="113" t="e">
        <f>'約定状況_FX(Execution_FX)'!H13/'約定状況_FX(Execution_FX)'!$BK13</f>
        <v>#DIV/0!</v>
      </c>
      <c r="F13" s="114" t="e">
        <f>IF(レート収益_FX_貼付用!$W12&gt;0,レート収益_FX_貼付用!D12/レート収益_FX_貼付用!$W12,レート収益_FX_貼付用!D12/レート収益_FX_貼付用!$W12*(-1))</f>
        <v>#DIV/0!</v>
      </c>
      <c r="G13" s="111" t="e">
        <f>'約定状況_FX(Execution_FX)'!K13/'約定状況_FX(Execution_FX)'!$BK13</f>
        <v>#DIV/0!</v>
      </c>
      <c r="H13" s="112" t="e">
        <f>IF(レート収益_FX_貼付用!$W12&gt;0,レート収益_FX_貼付用!E12/レート収益_FX_貼付用!$W12,レート収益_FX_貼付用!E12/レート収益_FX_貼付用!$W12*(-1))</f>
        <v>#DIV/0!</v>
      </c>
      <c r="I13" s="111" t="e">
        <f>'約定状況_FX(Execution_FX)'!N13/'約定状況_FX(Execution_FX)'!$BK13</f>
        <v>#DIV/0!</v>
      </c>
      <c r="J13" s="112" t="e">
        <f>IF(レート収益_FX_貼付用!$W12&gt;0,レート収益_FX_貼付用!F12/レート収益_FX_貼付用!$W12,レート収益_FX_貼付用!F12/レート収益_FX_貼付用!$W12*(-1))</f>
        <v>#DIV/0!</v>
      </c>
      <c r="K13" s="113" t="e">
        <f>'約定状況_FX(Execution_FX)'!Q13/'約定状況_FX(Execution_FX)'!$BK13</f>
        <v>#DIV/0!</v>
      </c>
      <c r="L13" s="114" t="e">
        <f>IF(レート収益_FX_貼付用!$W12&gt;0,レート収益_FX_貼付用!G12/レート収益_FX_貼付用!$W12,レート収益_FX_貼付用!G12/レート収益_FX_貼付用!$W12*(-1))</f>
        <v>#DIV/0!</v>
      </c>
      <c r="M13" s="111" t="e">
        <f>'約定状況_FX(Execution_FX)'!T13/'約定状況_FX(Execution_FX)'!$BK13</f>
        <v>#DIV/0!</v>
      </c>
      <c r="N13" s="112" t="e">
        <f>IF(レート収益_FX_貼付用!$W12&gt;0,レート収益_FX_貼付用!H12/レート収益_FX_貼付用!$W12,レート収益_FX_貼付用!H12/レート収益_FX_貼付用!$W12*(-1))</f>
        <v>#DIV/0!</v>
      </c>
      <c r="O13" s="111" t="e">
        <f>'約定状況_FX(Execution_FX)'!W13/'約定状況_FX(Execution_FX)'!$BK13</f>
        <v>#DIV/0!</v>
      </c>
      <c r="P13" s="112" t="e">
        <f>IF(レート収益_FX_貼付用!$W12&gt;0,レート収益_FX_貼付用!I12/レート収益_FX_貼付用!$W12,レート収益_FX_貼付用!I12/レート収益_FX_貼付用!$W12*(-1))</f>
        <v>#DIV/0!</v>
      </c>
      <c r="Q13" s="111" t="e">
        <f>'約定状況_FX(Execution_FX)'!Z13/'約定状況_FX(Execution_FX)'!$BK13</f>
        <v>#DIV/0!</v>
      </c>
      <c r="R13" s="112" t="e">
        <f>IF(レート収益_FX_貼付用!$W12&gt;0,レート収益_FX_貼付用!J12/レート収益_FX_貼付用!$W12,レート収益_FX_貼付用!J12/レート収益_FX_貼付用!$W12*(-1))</f>
        <v>#DIV/0!</v>
      </c>
      <c r="S13" s="113" t="e">
        <f>'約定状況_FX(Execution_FX)'!AC13/'約定状況_FX(Execution_FX)'!$BK13</f>
        <v>#DIV/0!</v>
      </c>
      <c r="T13" s="114" t="e">
        <f>IF(レート収益_FX_貼付用!$W12&gt;0,レート収益_FX_貼付用!K12/レート収益_FX_貼付用!$W12,レート収益_FX_貼付用!K12/レート収益_FX_貼付用!$W12*(-1))</f>
        <v>#DIV/0!</v>
      </c>
      <c r="U13" s="111" t="e">
        <f>'約定状況_FX(Execution_FX)'!AF13/'約定状況_FX(Execution_FX)'!$BK13</f>
        <v>#DIV/0!</v>
      </c>
      <c r="V13" s="112" t="e">
        <f>IF(レート収益_FX_貼付用!$W12&gt;0,レート収益_FX_貼付用!L12/レート収益_FX_貼付用!$W12,レート収益_FX_貼付用!L12/レート収益_FX_貼付用!$W12*(-1))</f>
        <v>#DIV/0!</v>
      </c>
      <c r="W13" s="113" t="e">
        <f>'約定状況_FX(Execution_FX)'!AI13/'約定状況_FX(Execution_FX)'!$BK13</f>
        <v>#DIV/0!</v>
      </c>
      <c r="X13" s="112" t="e">
        <f>IF(レート収益_FX_貼付用!$W12&gt;0,レート収益_FX_貼付用!M12/レート収益_FX_貼付用!$W12,レート収益_FX_貼付用!M12/レート収益_FX_貼付用!$W12*(-1))</f>
        <v>#DIV/0!</v>
      </c>
      <c r="Y13" s="111" t="e">
        <f>'約定状況_FX(Execution_FX)'!AL13/'約定状況_FX(Execution_FX)'!$BK13</f>
        <v>#DIV/0!</v>
      </c>
      <c r="Z13" s="112" t="e">
        <f>IF(レート収益_FX_貼付用!$W12&gt;0,レート収益_FX_貼付用!N12/レート収益_FX_貼付用!$W12,レート収益_FX_貼付用!N12/レート収益_FX_貼付用!$W12*(-1))</f>
        <v>#DIV/0!</v>
      </c>
      <c r="AA13" s="111" t="e">
        <f>'約定状況_FX(Execution_FX)'!AO13/'約定状況_FX(Execution_FX)'!$BK13</f>
        <v>#DIV/0!</v>
      </c>
      <c r="AB13" s="112" t="e">
        <f>IF(レート収益_FX_貼付用!$W12&gt;0,レート収益_FX_貼付用!O12/レート収益_FX_貼付用!$W12,レート収益_FX_貼付用!O12/レート収益_FX_貼付用!$W12*(-1))</f>
        <v>#DIV/0!</v>
      </c>
      <c r="AC13" s="111" t="e">
        <f>'約定状況_FX(Execution_FX)'!AR13/'約定状況_FX(Execution_FX)'!$BK13</f>
        <v>#DIV/0!</v>
      </c>
      <c r="AD13" s="112" t="e">
        <f>IF(レート収益_FX_貼付用!$W12&gt;0,レート収益_FX_貼付用!P12/レート収益_FX_貼付用!$W12,レート収益_FX_貼付用!P12/レート収益_FX_貼付用!$W12*(-1))</f>
        <v>#DIV/0!</v>
      </c>
      <c r="AE13" s="111" t="e">
        <f>'約定状況_FX(Execution_FX)'!AU13/'約定状況_FX(Execution_FX)'!$BK13</f>
        <v>#DIV/0!</v>
      </c>
      <c r="AF13" s="112" t="e">
        <f>IF(レート収益_FX_貼付用!$W12&gt;0,レート収益_FX_貼付用!Q12/レート収益_FX_貼付用!$W12,レート収益_FX_貼付用!Q12/レート収益_FX_貼付用!$W12*(-1))</f>
        <v>#DIV/0!</v>
      </c>
      <c r="AG13" s="111" t="e">
        <f>'約定状況_FX(Execution_FX)'!AX13/'約定状況_FX(Execution_FX)'!$BK13</f>
        <v>#DIV/0!</v>
      </c>
      <c r="AH13" s="112" t="e">
        <f>IF(レート収益_FX_貼付用!$W12&gt;0,レート収益_FX_貼付用!R12/レート収益_FX_貼付用!$W12,レート収益_FX_貼付用!R12/レート収益_FX_貼付用!$W12*(-1))</f>
        <v>#DIV/0!</v>
      </c>
      <c r="AI13" s="111" t="e">
        <f>'約定状況_FX(Execution_FX)'!BA13/'約定状況_FX(Execution_FX)'!$BK13</f>
        <v>#DIV/0!</v>
      </c>
      <c r="AJ13" s="112" t="e">
        <f>IF(レート収益_FX_貼付用!$W12&gt;0,レート収益_FX_貼付用!S12/レート収益_FX_貼付用!$W12,レート収益_FX_貼付用!S12/レート収益_FX_貼付用!$W12*(-1))</f>
        <v>#DIV/0!</v>
      </c>
      <c r="AK13" s="111" t="e">
        <f>'約定状況_FX(Execution_FX)'!BD13/'約定状況_FX(Execution_FX)'!$BK13</f>
        <v>#DIV/0!</v>
      </c>
      <c r="AL13" s="112" t="e">
        <f>IF(レート収益_FX_貼付用!$W12&gt;0,レート収益_FX_貼付用!T12/レート収益_FX_貼付用!$W12,レート収益_FX_貼付用!T12/レート収益_FX_貼付用!$W12*(-1))</f>
        <v>#DIV/0!</v>
      </c>
      <c r="AM13" s="111" t="e">
        <f>'約定状況_FX(Execution_FX)'!BG13/'約定状況_FX(Execution_FX)'!$BK13</f>
        <v>#DIV/0!</v>
      </c>
      <c r="AN13" s="112" t="e">
        <f>IF(レート収益_FX_貼付用!$W12&gt;0,レート収益_FX_貼付用!U12/レート収益_FX_貼付用!$W12,レート収益_FX_貼付用!U12/レート収益_FX_貼付用!$W12*(-1))</f>
        <v>#DIV/0!</v>
      </c>
      <c r="AO13" s="111" t="e">
        <f>'約定状況_FX(Execution_FX)'!BJ13/'約定状況_FX(Execution_FX)'!$BK13</f>
        <v>#DIV/0!</v>
      </c>
      <c r="AP13" s="112" t="e">
        <f>IF(レート収益_FX_貼付用!$W12&gt;0,レート収益_FX_貼付用!V12/レート収益_FX_貼付用!$W12,レート収益_FX_貼付用!V12/レート収益_FX_貼付用!$W12*(-1))</f>
        <v>#DIV/0!</v>
      </c>
    </row>
    <row r="14" spans="1:42" ht="18.75" customHeight="1">
      <c r="A14" s="10">
        <v>9</v>
      </c>
      <c r="B14" s="110" t="n">
        <f>'実績表 (Business results)'!B14</f>
        <v>43417.0</v>
      </c>
      <c r="C14" s="111" t="e">
        <f>'約定状況_FX(Execution_FX)'!E14/'約定状況_FX(Execution_FX)'!$BK14</f>
        <v>#DIV/0!</v>
      </c>
      <c r="D14" s="112" t="e">
        <f>IF(レート収益_FX_貼付用!$W13&gt;0,レート収益_FX_貼付用!C13/レート収益_FX_貼付用!$W13,レート収益_FX_貼付用!C13/レート収益_FX_貼付用!$W13*(-1))</f>
        <v>#DIV/0!</v>
      </c>
      <c r="E14" s="113" t="e">
        <f>'約定状況_FX(Execution_FX)'!H14/'約定状況_FX(Execution_FX)'!$BK14</f>
        <v>#DIV/0!</v>
      </c>
      <c r="F14" s="114" t="e">
        <f>IF(レート収益_FX_貼付用!$W13&gt;0,レート収益_FX_貼付用!D13/レート収益_FX_貼付用!$W13,レート収益_FX_貼付用!D13/レート収益_FX_貼付用!$W13*(-1))</f>
        <v>#DIV/0!</v>
      </c>
      <c r="G14" s="111" t="e">
        <f>'約定状況_FX(Execution_FX)'!K14/'約定状況_FX(Execution_FX)'!$BK14</f>
        <v>#DIV/0!</v>
      </c>
      <c r="H14" s="112" t="e">
        <f>IF(レート収益_FX_貼付用!$W13&gt;0,レート収益_FX_貼付用!E13/レート収益_FX_貼付用!$W13,レート収益_FX_貼付用!E13/レート収益_FX_貼付用!$W13*(-1))</f>
        <v>#DIV/0!</v>
      </c>
      <c r="I14" s="111" t="e">
        <f>'約定状況_FX(Execution_FX)'!N14/'約定状況_FX(Execution_FX)'!$BK14</f>
        <v>#DIV/0!</v>
      </c>
      <c r="J14" s="112" t="e">
        <f>IF(レート収益_FX_貼付用!$W13&gt;0,レート収益_FX_貼付用!F13/レート収益_FX_貼付用!$W13,レート収益_FX_貼付用!F13/レート収益_FX_貼付用!$W13*(-1))</f>
        <v>#DIV/0!</v>
      </c>
      <c r="K14" s="113" t="e">
        <f>'約定状況_FX(Execution_FX)'!Q14/'約定状況_FX(Execution_FX)'!$BK14</f>
        <v>#DIV/0!</v>
      </c>
      <c r="L14" s="114" t="e">
        <f>IF(レート収益_FX_貼付用!$W13&gt;0,レート収益_FX_貼付用!G13/レート収益_FX_貼付用!$W13,レート収益_FX_貼付用!G13/レート収益_FX_貼付用!$W13*(-1))</f>
        <v>#DIV/0!</v>
      </c>
      <c r="M14" s="111" t="e">
        <f>'約定状況_FX(Execution_FX)'!T14/'約定状況_FX(Execution_FX)'!$BK14</f>
        <v>#DIV/0!</v>
      </c>
      <c r="N14" s="112" t="e">
        <f>IF(レート収益_FX_貼付用!$W13&gt;0,レート収益_FX_貼付用!H13/レート収益_FX_貼付用!$W13,レート収益_FX_貼付用!H13/レート収益_FX_貼付用!$W13*(-1))</f>
        <v>#DIV/0!</v>
      </c>
      <c r="O14" s="111" t="e">
        <f>'約定状況_FX(Execution_FX)'!W14/'約定状況_FX(Execution_FX)'!$BK14</f>
        <v>#DIV/0!</v>
      </c>
      <c r="P14" s="112" t="e">
        <f>IF(レート収益_FX_貼付用!$W13&gt;0,レート収益_FX_貼付用!I13/レート収益_FX_貼付用!$W13,レート収益_FX_貼付用!I13/レート収益_FX_貼付用!$W13*(-1))</f>
        <v>#DIV/0!</v>
      </c>
      <c r="Q14" s="111" t="e">
        <f>'約定状況_FX(Execution_FX)'!Z14/'約定状況_FX(Execution_FX)'!$BK14</f>
        <v>#DIV/0!</v>
      </c>
      <c r="R14" s="112" t="e">
        <f>IF(レート収益_FX_貼付用!$W13&gt;0,レート収益_FX_貼付用!J13/レート収益_FX_貼付用!$W13,レート収益_FX_貼付用!J13/レート収益_FX_貼付用!$W13*(-1))</f>
        <v>#DIV/0!</v>
      </c>
      <c r="S14" s="113" t="e">
        <f>'約定状況_FX(Execution_FX)'!AC14/'約定状況_FX(Execution_FX)'!$BK14</f>
        <v>#DIV/0!</v>
      </c>
      <c r="T14" s="114" t="e">
        <f>IF(レート収益_FX_貼付用!$W13&gt;0,レート収益_FX_貼付用!K13/レート収益_FX_貼付用!$W13,レート収益_FX_貼付用!K13/レート収益_FX_貼付用!$W13*(-1))</f>
        <v>#DIV/0!</v>
      </c>
      <c r="U14" s="111" t="e">
        <f>'約定状況_FX(Execution_FX)'!AF14/'約定状況_FX(Execution_FX)'!$BK14</f>
        <v>#DIV/0!</v>
      </c>
      <c r="V14" s="112" t="e">
        <f>IF(レート収益_FX_貼付用!$W13&gt;0,レート収益_FX_貼付用!L13/レート収益_FX_貼付用!$W13,レート収益_FX_貼付用!L13/レート収益_FX_貼付用!$W13*(-1))</f>
        <v>#DIV/0!</v>
      </c>
      <c r="W14" s="113" t="e">
        <f>'約定状況_FX(Execution_FX)'!AI14/'約定状況_FX(Execution_FX)'!$BK14</f>
        <v>#DIV/0!</v>
      </c>
      <c r="X14" s="112" t="e">
        <f>IF(レート収益_FX_貼付用!$W13&gt;0,レート収益_FX_貼付用!M13/レート収益_FX_貼付用!$W13,レート収益_FX_貼付用!M13/レート収益_FX_貼付用!$W13*(-1))</f>
        <v>#DIV/0!</v>
      </c>
      <c r="Y14" s="111" t="e">
        <f>'約定状況_FX(Execution_FX)'!AL14/'約定状況_FX(Execution_FX)'!$BK14</f>
        <v>#DIV/0!</v>
      </c>
      <c r="Z14" s="112" t="e">
        <f>IF(レート収益_FX_貼付用!$W13&gt;0,レート収益_FX_貼付用!N13/レート収益_FX_貼付用!$W13,レート収益_FX_貼付用!N13/レート収益_FX_貼付用!$W13*(-1))</f>
        <v>#DIV/0!</v>
      </c>
      <c r="AA14" s="111" t="e">
        <f>'約定状況_FX(Execution_FX)'!AO14/'約定状況_FX(Execution_FX)'!$BK14</f>
        <v>#DIV/0!</v>
      </c>
      <c r="AB14" s="112" t="e">
        <f>IF(レート収益_FX_貼付用!$W13&gt;0,レート収益_FX_貼付用!O13/レート収益_FX_貼付用!$W13,レート収益_FX_貼付用!O13/レート収益_FX_貼付用!$W13*(-1))</f>
        <v>#DIV/0!</v>
      </c>
      <c r="AC14" s="111" t="e">
        <f>'約定状況_FX(Execution_FX)'!AR14/'約定状況_FX(Execution_FX)'!$BK14</f>
        <v>#DIV/0!</v>
      </c>
      <c r="AD14" s="112" t="e">
        <f>IF(レート収益_FX_貼付用!$W13&gt;0,レート収益_FX_貼付用!P13/レート収益_FX_貼付用!$W13,レート収益_FX_貼付用!P13/レート収益_FX_貼付用!$W13*(-1))</f>
        <v>#DIV/0!</v>
      </c>
      <c r="AE14" s="111" t="e">
        <f>'約定状況_FX(Execution_FX)'!AU14/'約定状況_FX(Execution_FX)'!$BK14</f>
        <v>#DIV/0!</v>
      </c>
      <c r="AF14" s="112" t="e">
        <f>IF(レート収益_FX_貼付用!$W13&gt;0,レート収益_FX_貼付用!Q13/レート収益_FX_貼付用!$W13,レート収益_FX_貼付用!Q13/レート収益_FX_貼付用!$W13*(-1))</f>
        <v>#DIV/0!</v>
      </c>
      <c r="AG14" s="111" t="e">
        <f>'約定状況_FX(Execution_FX)'!AX14/'約定状況_FX(Execution_FX)'!$BK14</f>
        <v>#DIV/0!</v>
      </c>
      <c r="AH14" s="112" t="e">
        <f>IF(レート収益_FX_貼付用!$W13&gt;0,レート収益_FX_貼付用!R13/レート収益_FX_貼付用!$W13,レート収益_FX_貼付用!R13/レート収益_FX_貼付用!$W13*(-1))</f>
        <v>#DIV/0!</v>
      </c>
      <c r="AI14" s="111" t="e">
        <f>'約定状況_FX(Execution_FX)'!BA14/'約定状況_FX(Execution_FX)'!$BK14</f>
        <v>#DIV/0!</v>
      </c>
      <c r="AJ14" s="112" t="e">
        <f>IF(レート収益_FX_貼付用!$W13&gt;0,レート収益_FX_貼付用!S13/レート収益_FX_貼付用!$W13,レート収益_FX_貼付用!S13/レート収益_FX_貼付用!$W13*(-1))</f>
        <v>#DIV/0!</v>
      </c>
      <c r="AK14" s="111" t="e">
        <f>'約定状況_FX(Execution_FX)'!BD14/'約定状況_FX(Execution_FX)'!$BK14</f>
        <v>#DIV/0!</v>
      </c>
      <c r="AL14" s="112" t="e">
        <f>IF(レート収益_FX_貼付用!$W13&gt;0,レート収益_FX_貼付用!T13/レート収益_FX_貼付用!$W13,レート収益_FX_貼付用!T13/レート収益_FX_貼付用!$W13*(-1))</f>
        <v>#DIV/0!</v>
      </c>
      <c r="AM14" s="111" t="e">
        <f>'約定状況_FX(Execution_FX)'!BG14/'約定状況_FX(Execution_FX)'!$BK14</f>
        <v>#DIV/0!</v>
      </c>
      <c r="AN14" s="112" t="e">
        <f>IF(レート収益_FX_貼付用!$W13&gt;0,レート収益_FX_貼付用!U13/レート収益_FX_貼付用!$W13,レート収益_FX_貼付用!U13/レート収益_FX_貼付用!$W13*(-1))</f>
        <v>#DIV/0!</v>
      </c>
      <c r="AO14" s="111" t="e">
        <f>'約定状況_FX(Execution_FX)'!BJ14/'約定状況_FX(Execution_FX)'!$BK14</f>
        <v>#DIV/0!</v>
      </c>
      <c r="AP14" s="112" t="e">
        <f>IF(レート収益_FX_貼付用!$W13&gt;0,レート収益_FX_貼付用!V13/レート収益_FX_貼付用!$W13,レート収益_FX_貼付用!V13/レート収益_FX_貼付用!$W13*(-1))</f>
        <v>#DIV/0!</v>
      </c>
    </row>
    <row r="15" spans="1:42" ht="18.75" customHeight="1">
      <c r="A15" s="10">
        <v>10</v>
      </c>
      <c r="B15" s="110" t="n">
        <f>'実績表 (Business results)'!B15</f>
        <v>43418.0</v>
      </c>
      <c r="C15" s="111" t="e">
        <f>'約定状況_FX(Execution_FX)'!E15/'約定状況_FX(Execution_FX)'!$BK15</f>
        <v>#DIV/0!</v>
      </c>
      <c r="D15" s="112" t="e">
        <f>IF(レート収益_FX_貼付用!$W14&gt;0,レート収益_FX_貼付用!C14/レート収益_FX_貼付用!$W14,レート収益_FX_貼付用!C14/レート収益_FX_貼付用!$W14*(-1))</f>
        <v>#DIV/0!</v>
      </c>
      <c r="E15" s="113" t="e">
        <f>'約定状況_FX(Execution_FX)'!H15/'約定状況_FX(Execution_FX)'!$BK15</f>
        <v>#DIV/0!</v>
      </c>
      <c r="F15" s="114" t="e">
        <f>IF(レート収益_FX_貼付用!$W14&gt;0,レート収益_FX_貼付用!D14/レート収益_FX_貼付用!$W14,レート収益_FX_貼付用!D14/レート収益_FX_貼付用!$W14*(-1))</f>
        <v>#DIV/0!</v>
      </c>
      <c r="G15" s="111" t="e">
        <f>'約定状況_FX(Execution_FX)'!K15/'約定状況_FX(Execution_FX)'!$BK15</f>
        <v>#DIV/0!</v>
      </c>
      <c r="H15" s="112" t="e">
        <f>IF(レート収益_FX_貼付用!$W14&gt;0,レート収益_FX_貼付用!E14/レート収益_FX_貼付用!$W14,レート収益_FX_貼付用!E14/レート収益_FX_貼付用!$W14*(-1))</f>
        <v>#DIV/0!</v>
      </c>
      <c r="I15" s="111" t="e">
        <f>'約定状況_FX(Execution_FX)'!N15/'約定状況_FX(Execution_FX)'!$BK15</f>
        <v>#DIV/0!</v>
      </c>
      <c r="J15" s="112" t="e">
        <f>IF(レート収益_FX_貼付用!$W14&gt;0,レート収益_FX_貼付用!F14/レート収益_FX_貼付用!$W14,レート収益_FX_貼付用!F14/レート収益_FX_貼付用!$W14*(-1))</f>
        <v>#DIV/0!</v>
      </c>
      <c r="K15" s="113" t="e">
        <f>'約定状況_FX(Execution_FX)'!Q15/'約定状況_FX(Execution_FX)'!$BK15</f>
        <v>#DIV/0!</v>
      </c>
      <c r="L15" s="114" t="e">
        <f>IF(レート収益_FX_貼付用!$W14&gt;0,レート収益_FX_貼付用!G14/レート収益_FX_貼付用!$W14,レート収益_FX_貼付用!G14/レート収益_FX_貼付用!$W14*(-1))</f>
        <v>#DIV/0!</v>
      </c>
      <c r="M15" s="111" t="e">
        <f>'約定状況_FX(Execution_FX)'!T15/'約定状況_FX(Execution_FX)'!$BK15</f>
        <v>#DIV/0!</v>
      </c>
      <c r="N15" s="112" t="e">
        <f>IF(レート収益_FX_貼付用!$W14&gt;0,レート収益_FX_貼付用!H14/レート収益_FX_貼付用!$W14,レート収益_FX_貼付用!H14/レート収益_FX_貼付用!$W14*(-1))</f>
        <v>#DIV/0!</v>
      </c>
      <c r="O15" s="111" t="e">
        <f>'約定状況_FX(Execution_FX)'!W15/'約定状況_FX(Execution_FX)'!$BK15</f>
        <v>#DIV/0!</v>
      </c>
      <c r="P15" s="112" t="e">
        <f>IF(レート収益_FX_貼付用!$W14&gt;0,レート収益_FX_貼付用!I14/レート収益_FX_貼付用!$W14,レート収益_FX_貼付用!I14/レート収益_FX_貼付用!$W14*(-1))</f>
        <v>#DIV/0!</v>
      </c>
      <c r="Q15" s="111" t="e">
        <f>'約定状況_FX(Execution_FX)'!Z15/'約定状況_FX(Execution_FX)'!$BK15</f>
        <v>#DIV/0!</v>
      </c>
      <c r="R15" s="112" t="e">
        <f>IF(レート収益_FX_貼付用!$W14&gt;0,レート収益_FX_貼付用!J14/レート収益_FX_貼付用!$W14,レート収益_FX_貼付用!J14/レート収益_FX_貼付用!$W14*(-1))</f>
        <v>#DIV/0!</v>
      </c>
      <c r="S15" s="113" t="e">
        <f>'約定状況_FX(Execution_FX)'!AC15/'約定状況_FX(Execution_FX)'!$BK15</f>
        <v>#DIV/0!</v>
      </c>
      <c r="T15" s="114" t="e">
        <f>IF(レート収益_FX_貼付用!$W14&gt;0,レート収益_FX_貼付用!K14/レート収益_FX_貼付用!$W14,レート収益_FX_貼付用!K14/レート収益_FX_貼付用!$W14*(-1))</f>
        <v>#DIV/0!</v>
      </c>
      <c r="U15" s="111" t="e">
        <f>'約定状況_FX(Execution_FX)'!AF15/'約定状況_FX(Execution_FX)'!$BK15</f>
        <v>#DIV/0!</v>
      </c>
      <c r="V15" s="112" t="e">
        <f>IF(レート収益_FX_貼付用!$W14&gt;0,レート収益_FX_貼付用!L14/レート収益_FX_貼付用!$W14,レート収益_FX_貼付用!L14/レート収益_FX_貼付用!$W14*(-1))</f>
        <v>#DIV/0!</v>
      </c>
      <c r="W15" s="113" t="e">
        <f>'約定状況_FX(Execution_FX)'!AI15/'約定状況_FX(Execution_FX)'!$BK15</f>
        <v>#DIV/0!</v>
      </c>
      <c r="X15" s="112" t="e">
        <f>IF(レート収益_FX_貼付用!$W14&gt;0,レート収益_FX_貼付用!M14/レート収益_FX_貼付用!$W14,レート収益_FX_貼付用!M14/レート収益_FX_貼付用!$W14*(-1))</f>
        <v>#DIV/0!</v>
      </c>
      <c r="Y15" s="111" t="e">
        <f>'約定状況_FX(Execution_FX)'!AL15/'約定状況_FX(Execution_FX)'!$BK15</f>
        <v>#DIV/0!</v>
      </c>
      <c r="Z15" s="112" t="e">
        <f>IF(レート収益_FX_貼付用!$W14&gt;0,レート収益_FX_貼付用!N14/レート収益_FX_貼付用!$W14,レート収益_FX_貼付用!N14/レート収益_FX_貼付用!$W14*(-1))</f>
        <v>#DIV/0!</v>
      </c>
      <c r="AA15" s="111" t="e">
        <f>'約定状況_FX(Execution_FX)'!AO15/'約定状況_FX(Execution_FX)'!$BK15</f>
        <v>#DIV/0!</v>
      </c>
      <c r="AB15" s="112" t="e">
        <f>IF(レート収益_FX_貼付用!$W14&gt;0,レート収益_FX_貼付用!O14/レート収益_FX_貼付用!$W14,レート収益_FX_貼付用!O14/レート収益_FX_貼付用!$W14*(-1))</f>
        <v>#DIV/0!</v>
      </c>
      <c r="AC15" s="111" t="e">
        <f>'約定状況_FX(Execution_FX)'!AR15/'約定状況_FX(Execution_FX)'!$BK15</f>
        <v>#DIV/0!</v>
      </c>
      <c r="AD15" s="112" t="e">
        <f>IF(レート収益_FX_貼付用!$W14&gt;0,レート収益_FX_貼付用!P14/レート収益_FX_貼付用!$W14,レート収益_FX_貼付用!P14/レート収益_FX_貼付用!$W14*(-1))</f>
        <v>#DIV/0!</v>
      </c>
      <c r="AE15" s="111" t="e">
        <f>'約定状況_FX(Execution_FX)'!AU15/'約定状況_FX(Execution_FX)'!$BK15</f>
        <v>#DIV/0!</v>
      </c>
      <c r="AF15" s="112" t="e">
        <f>IF(レート収益_FX_貼付用!$W14&gt;0,レート収益_FX_貼付用!Q14/レート収益_FX_貼付用!$W14,レート収益_FX_貼付用!Q14/レート収益_FX_貼付用!$W14*(-1))</f>
        <v>#DIV/0!</v>
      </c>
      <c r="AG15" s="111" t="e">
        <f>'約定状況_FX(Execution_FX)'!AX15/'約定状況_FX(Execution_FX)'!$BK15</f>
        <v>#DIV/0!</v>
      </c>
      <c r="AH15" s="112" t="e">
        <f>IF(レート収益_FX_貼付用!$W14&gt;0,レート収益_FX_貼付用!R14/レート収益_FX_貼付用!$W14,レート収益_FX_貼付用!R14/レート収益_FX_貼付用!$W14*(-1))</f>
        <v>#DIV/0!</v>
      </c>
      <c r="AI15" s="111" t="e">
        <f>'約定状況_FX(Execution_FX)'!BA15/'約定状況_FX(Execution_FX)'!$BK15</f>
        <v>#DIV/0!</v>
      </c>
      <c r="AJ15" s="112" t="e">
        <f>IF(レート収益_FX_貼付用!$W14&gt;0,レート収益_FX_貼付用!S14/レート収益_FX_貼付用!$W14,レート収益_FX_貼付用!S14/レート収益_FX_貼付用!$W14*(-1))</f>
        <v>#DIV/0!</v>
      </c>
      <c r="AK15" s="111" t="e">
        <f>'約定状況_FX(Execution_FX)'!BD15/'約定状況_FX(Execution_FX)'!$BK15</f>
        <v>#DIV/0!</v>
      </c>
      <c r="AL15" s="112" t="e">
        <f>IF(レート収益_FX_貼付用!$W14&gt;0,レート収益_FX_貼付用!T14/レート収益_FX_貼付用!$W14,レート収益_FX_貼付用!T14/レート収益_FX_貼付用!$W14*(-1))</f>
        <v>#DIV/0!</v>
      </c>
      <c r="AM15" s="111" t="e">
        <f>'約定状況_FX(Execution_FX)'!BG15/'約定状況_FX(Execution_FX)'!$BK15</f>
        <v>#DIV/0!</v>
      </c>
      <c r="AN15" s="112" t="e">
        <f>IF(レート収益_FX_貼付用!$W14&gt;0,レート収益_FX_貼付用!U14/レート収益_FX_貼付用!$W14,レート収益_FX_貼付用!U14/レート収益_FX_貼付用!$W14*(-1))</f>
        <v>#DIV/0!</v>
      </c>
      <c r="AO15" s="111" t="e">
        <f>'約定状況_FX(Execution_FX)'!BJ15/'約定状況_FX(Execution_FX)'!$BK15</f>
        <v>#DIV/0!</v>
      </c>
      <c r="AP15" s="112" t="e">
        <f>IF(レート収益_FX_貼付用!$W14&gt;0,レート収益_FX_貼付用!V14/レート収益_FX_貼付用!$W14,レート収益_FX_貼付用!V14/レート収益_FX_貼付用!$W14*(-1))</f>
        <v>#DIV/0!</v>
      </c>
    </row>
    <row r="16" spans="1:42" ht="18.75" customHeight="1">
      <c r="A16" s="10">
        <v>11</v>
      </c>
      <c r="B16" s="110" t="n">
        <f>'実績表 (Business results)'!B16</f>
        <v>43419.0</v>
      </c>
      <c r="C16" s="111" t="e">
        <f>'約定状況_FX(Execution_FX)'!E16/'約定状況_FX(Execution_FX)'!$BK16</f>
        <v>#DIV/0!</v>
      </c>
      <c r="D16" s="112" t="e">
        <f>IF(レート収益_FX_貼付用!$W15&gt;0,レート収益_FX_貼付用!C15/レート収益_FX_貼付用!$W15,レート収益_FX_貼付用!C15/レート収益_FX_貼付用!$W15*(-1))</f>
        <v>#DIV/0!</v>
      </c>
      <c r="E16" s="113" t="e">
        <f>'約定状況_FX(Execution_FX)'!H16/'約定状況_FX(Execution_FX)'!$BK16</f>
        <v>#DIV/0!</v>
      </c>
      <c r="F16" s="114" t="e">
        <f>IF(レート収益_FX_貼付用!$W15&gt;0,レート収益_FX_貼付用!D15/レート収益_FX_貼付用!$W15,レート収益_FX_貼付用!D15/レート収益_FX_貼付用!$W15*(-1))</f>
        <v>#DIV/0!</v>
      </c>
      <c r="G16" s="111" t="e">
        <f>'約定状況_FX(Execution_FX)'!K16/'約定状況_FX(Execution_FX)'!$BK16</f>
        <v>#DIV/0!</v>
      </c>
      <c r="H16" s="112" t="e">
        <f>IF(レート収益_FX_貼付用!$W15&gt;0,レート収益_FX_貼付用!E15/レート収益_FX_貼付用!$W15,レート収益_FX_貼付用!E15/レート収益_FX_貼付用!$W15*(-1))</f>
        <v>#DIV/0!</v>
      </c>
      <c r="I16" s="111" t="e">
        <f>'約定状況_FX(Execution_FX)'!N16/'約定状況_FX(Execution_FX)'!$BK16</f>
        <v>#DIV/0!</v>
      </c>
      <c r="J16" s="112" t="e">
        <f>IF(レート収益_FX_貼付用!$W15&gt;0,レート収益_FX_貼付用!F15/レート収益_FX_貼付用!$W15,レート収益_FX_貼付用!F15/レート収益_FX_貼付用!$W15*(-1))</f>
        <v>#DIV/0!</v>
      </c>
      <c r="K16" s="113" t="e">
        <f>'約定状況_FX(Execution_FX)'!Q16/'約定状況_FX(Execution_FX)'!$BK16</f>
        <v>#DIV/0!</v>
      </c>
      <c r="L16" s="114" t="e">
        <f>IF(レート収益_FX_貼付用!$W15&gt;0,レート収益_FX_貼付用!G15/レート収益_FX_貼付用!$W15,レート収益_FX_貼付用!G15/レート収益_FX_貼付用!$W15*(-1))</f>
        <v>#DIV/0!</v>
      </c>
      <c r="M16" s="111" t="e">
        <f>'約定状況_FX(Execution_FX)'!T16/'約定状況_FX(Execution_FX)'!$BK16</f>
        <v>#DIV/0!</v>
      </c>
      <c r="N16" s="112" t="e">
        <f>IF(レート収益_FX_貼付用!$W15&gt;0,レート収益_FX_貼付用!H15/レート収益_FX_貼付用!$W15,レート収益_FX_貼付用!H15/レート収益_FX_貼付用!$W15*(-1))</f>
        <v>#DIV/0!</v>
      </c>
      <c r="O16" s="111" t="e">
        <f>'約定状況_FX(Execution_FX)'!W16/'約定状況_FX(Execution_FX)'!$BK16</f>
        <v>#DIV/0!</v>
      </c>
      <c r="P16" s="112" t="e">
        <f>IF(レート収益_FX_貼付用!$W15&gt;0,レート収益_FX_貼付用!I15/レート収益_FX_貼付用!$W15,レート収益_FX_貼付用!I15/レート収益_FX_貼付用!$W15*(-1))</f>
        <v>#DIV/0!</v>
      </c>
      <c r="Q16" s="111" t="e">
        <f>'約定状況_FX(Execution_FX)'!Z16/'約定状況_FX(Execution_FX)'!$BK16</f>
        <v>#DIV/0!</v>
      </c>
      <c r="R16" s="112" t="e">
        <f>IF(レート収益_FX_貼付用!$W15&gt;0,レート収益_FX_貼付用!J15/レート収益_FX_貼付用!$W15,レート収益_FX_貼付用!J15/レート収益_FX_貼付用!$W15*(-1))</f>
        <v>#DIV/0!</v>
      </c>
      <c r="S16" s="113" t="e">
        <f>'約定状況_FX(Execution_FX)'!AC16/'約定状況_FX(Execution_FX)'!$BK16</f>
        <v>#DIV/0!</v>
      </c>
      <c r="T16" s="114" t="e">
        <f>IF(レート収益_FX_貼付用!$W15&gt;0,レート収益_FX_貼付用!K15/レート収益_FX_貼付用!$W15,レート収益_FX_貼付用!K15/レート収益_FX_貼付用!$W15*(-1))</f>
        <v>#DIV/0!</v>
      </c>
      <c r="U16" s="111" t="e">
        <f>'約定状況_FX(Execution_FX)'!AF16/'約定状況_FX(Execution_FX)'!$BK16</f>
        <v>#DIV/0!</v>
      </c>
      <c r="V16" s="112" t="e">
        <f>IF(レート収益_FX_貼付用!$W15&gt;0,レート収益_FX_貼付用!L15/レート収益_FX_貼付用!$W15,レート収益_FX_貼付用!L15/レート収益_FX_貼付用!$W15*(-1))</f>
        <v>#DIV/0!</v>
      </c>
      <c r="W16" s="113" t="e">
        <f>'約定状況_FX(Execution_FX)'!AI16/'約定状況_FX(Execution_FX)'!$BK16</f>
        <v>#DIV/0!</v>
      </c>
      <c r="X16" s="112" t="e">
        <f>IF(レート収益_FX_貼付用!$W15&gt;0,レート収益_FX_貼付用!M15/レート収益_FX_貼付用!$W15,レート収益_FX_貼付用!M15/レート収益_FX_貼付用!$W15*(-1))</f>
        <v>#DIV/0!</v>
      </c>
      <c r="Y16" s="111" t="e">
        <f>'約定状況_FX(Execution_FX)'!AL16/'約定状況_FX(Execution_FX)'!$BK16</f>
        <v>#DIV/0!</v>
      </c>
      <c r="Z16" s="112" t="e">
        <f>IF(レート収益_FX_貼付用!$W15&gt;0,レート収益_FX_貼付用!N15/レート収益_FX_貼付用!$W15,レート収益_FX_貼付用!N15/レート収益_FX_貼付用!$W15*(-1))</f>
        <v>#DIV/0!</v>
      </c>
      <c r="AA16" s="111" t="e">
        <f>'約定状況_FX(Execution_FX)'!AO16/'約定状況_FX(Execution_FX)'!$BK16</f>
        <v>#DIV/0!</v>
      </c>
      <c r="AB16" s="112" t="e">
        <f>IF(レート収益_FX_貼付用!$W15&gt;0,レート収益_FX_貼付用!O15/レート収益_FX_貼付用!$W15,レート収益_FX_貼付用!O15/レート収益_FX_貼付用!$W15*(-1))</f>
        <v>#DIV/0!</v>
      </c>
      <c r="AC16" s="111" t="e">
        <f>'約定状況_FX(Execution_FX)'!AR16/'約定状況_FX(Execution_FX)'!$BK16</f>
        <v>#DIV/0!</v>
      </c>
      <c r="AD16" s="112" t="e">
        <f>IF(レート収益_FX_貼付用!$W15&gt;0,レート収益_FX_貼付用!P15/レート収益_FX_貼付用!$W15,レート収益_FX_貼付用!P15/レート収益_FX_貼付用!$W15*(-1))</f>
        <v>#DIV/0!</v>
      </c>
      <c r="AE16" s="111" t="e">
        <f>'約定状況_FX(Execution_FX)'!AU16/'約定状況_FX(Execution_FX)'!$BK16</f>
        <v>#DIV/0!</v>
      </c>
      <c r="AF16" s="112" t="e">
        <f>IF(レート収益_FX_貼付用!$W15&gt;0,レート収益_FX_貼付用!Q15/レート収益_FX_貼付用!$W15,レート収益_FX_貼付用!Q15/レート収益_FX_貼付用!$W15*(-1))</f>
        <v>#DIV/0!</v>
      </c>
      <c r="AG16" s="111" t="e">
        <f>'約定状況_FX(Execution_FX)'!AX16/'約定状況_FX(Execution_FX)'!$BK16</f>
        <v>#DIV/0!</v>
      </c>
      <c r="AH16" s="112" t="e">
        <f>IF(レート収益_FX_貼付用!$W15&gt;0,レート収益_FX_貼付用!R15/レート収益_FX_貼付用!$W15,レート収益_FX_貼付用!R15/レート収益_FX_貼付用!$W15*(-1))</f>
        <v>#DIV/0!</v>
      </c>
      <c r="AI16" s="111" t="e">
        <f>'約定状況_FX(Execution_FX)'!BA16/'約定状況_FX(Execution_FX)'!$BK16</f>
        <v>#DIV/0!</v>
      </c>
      <c r="AJ16" s="112" t="e">
        <f>IF(レート収益_FX_貼付用!$W15&gt;0,レート収益_FX_貼付用!S15/レート収益_FX_貼付用!$W15,レート収益_FX_貼付用!S15/レート収益_FX_貼付用!$W15*(-1))</f>
        <v>#DIV/0!</v>
      </c>
      <c r="AK16" s="111" t="e">
        <f>'約定状況_FX(Execution_FX)'!BD16/'約定状況_FX(Execution_FX)'!$BK16</f>
        <v>#DIV/0!</v>
      </c>
      <c r="AL16" s="112" t="e">
        <f>IF(レート収益_FX_貼付用!$W15&gt;0,レート収益_FX_貼付用!T15/レート収益_FX_貼付用!$W15,レート収益_FX_貼付用!T15/レート収益_FX_貼付用!$W15*(-1))</f>
        <v>#DIV/0!</v>
      </c>
      <c r="AM16" s="111" t="e">
        <f>'約定状況_FX(Execution_FX)'!BG16/'約定状況_FX(Execution_FX)'!$BK16</f>
        <v>#DIV/0!</v>
      </c>
      <c r="AN16" s="112" t="e">
        <f>IF(レート収益_FX_貼付用!$W15&gt;0,レート収益_FX_貼付用!U15/レート収益_FX_貼付用!$W15,レート収益_FX_貼付用!U15/レート収益_FX_貼付用!$W15*(-1))</f>
        <v>#DIV/0!</v>
      </c>
      <c r="AO16" s="111" t="e">
        <f>'約定状況_FX(Execution_FX)'!BJ16/'約定状況_FX(Execution_FX)'!$BK16</f>
        <v>#DIV/0!</v>
      </c>
      <c r="AP16" s="112" t="e">
        <f>IF(レート収益_FX_貼付用!$W15&gt;0,レート収益_FX_貼付用!V15/レート収益_FX_貼付用!$W15,レート収益_FX_貼付用!V15/レート収益_FX_貼付用!$W15*(-1))</f>
        <v>#DIV/0!</v>
      </c>
    </row>
    <row r="17" spans="1:42" ht="18.75" customHeight="1">
      <c r="A17" s="10">
        <v>12</v>
      </c>
      <c r="B17" s="110" t="n">
        <f>'実績表 (Business results)'!B17</f>
        <v>43420.0</v>
      </c>
      <c r="C17" s="111" t="e">
        <f>'約定状況_FX(Execution_FX)'!E17/'約定状況_FX(Execution_FX)'!$BK17</f>
        <v>#DIV/0!</v>
      </c>
      <c r="D17" s="112" t="e">
        <f>IF(レート収益_FX_貼付用!$W16&gt;0,レート収益_FX_貼付用!C16/レート収益_FX_貼付用!$W16,レート収益_FX_貼付用!C16/レート収益_FX_貼付用!$W16*(-1))</f>
        <v>#DIV/0!</v>
      </c>
      <c r="E17" s="113" t="e">
        <f>'約定状況_FX(Execution_FX)'!H17/'約定状況_FX(Execution_FX)'!$BK17</f>
        <v>#DIV/0!</v>
      </c>
      <c r="F17" s="114" t="e">
        <f>IF(レート収益_FX_貼付用!$W16&gt;0,レート収益_FX_貼付用!D16/レート収益_FX_貼付用!$W16,レート収益_FX_貼付用!D16/レート収益_FX_貼付用!$W16*(-1))</f>
        <v>#DIV/0!</v>
      </c>
      <c r="G17" s="111" t="e">
        <f>'約定状況_FX(Execution_FX)'!K17/'約定状況_FX(Execution_FX)'!$BK17</f>
        <v>#DIV/0!</v>
      </c>
      <c r="H17" s="112" t="e">
        <f>IF(レート収益_FX_貼付用!$W16&gt;0,レート収益_FX_貼付用!E16/レート収益_FX_貼付用!$W16,レート収益_FX_貼付用!E16/レート収益_FX_貼付用!$W16*(-1))</f>
        <v>#DIV/0!</v>
      </c>
      <c r="I17" s="111" t="e">
        <f>'約定状況_FX(Execution_FX)'!N17/'約定状況_FX(Execution_FX)'!$BK17</f>
        <v>#DIV/0!</v>
      </c>
      <c r="J17" s="112" t="e">
        <f>IF(レート収益_FX_貼付用!$W16&gt;0,レート収益_FX_貼付用!F16/レート収益_FX_貼付用!$W16,レート収益_FX_貼付用!F16/レート収益_FX_貼付用!$W16*(-1))</f>
        <v>#DIV/0!</v>
      </c>
      <c r="K17" s="113" t="e">
        <f>'約定状況_FX(Execution_FX)'!Q17/'約定状況_FX(Execution_FX)'!$BK17</f>
        <v>#DIV/0!</v>
      </c>
      <c r="L17" s="114" t="e">
        <f>IF(レート収益_FX_貼付用!$W16&gt;0,レート収益_FX_貼付用!G16/レート収益_FX_貼付用!$W16,レート収益_FX_貼付用!G16/レート収益_FX_貼付用!$W16*(-1))</f>
        <v>#DIV/0!</v>
      </c>
      <c r="M17" s="111" t="e">
        <f>'約定状況_FX(Execution_FX)'!T17/'約定状況_FX(Execution_FX)'!$BK17</f>
        <v>#DIV/0!</v>
      </c>
      <c r="N17" s="112" t="e">
        <f>IF(レート収益_FX_貼付用!$W16&gt;0,レート収益_FX_貼付用!H16/レート収益_FX_貼付用!$W16,レート収益_FX_貼付用!H16/レート収益_FX_貼付用!$W16*(-1))</f>
        <v>#DIV/0!</v>
      </c>
      <c r="O17" s="111" t="e">
        <f>'約定状況_FX(Execution_FX)'!W17/'約定状況_FX(Execution_FX)'!$BK17</f>
        <v>#DIV/0!</v>
      </c>
      <c r="P17" s="112" t="e">
        <f>IF(レート収益_FX_貼付用!$W16&gt;0,レート収益_FX_貼付用!I16/レート収益_FX_貼付用!$W16,レート収益_FX_貼付用!I16/レート収益_FX_貼付用!$W16*(-1))</f>
        <v>#DIV/0!</v>
      </c>
      <c r="Q17" s="111" t="e">
        <f>'約定状況_FX(Execution_FX)'!Z17/'約定状況_FX(Execution_FX)'!$BK17</f>
        <v>#DIV/0!</v>
      </c>
      <c r="R17" s="112" t="e">
        <f>IF(レート収益_FX_貼付用!$W16&gt;0,レート収益_FX_貼付用!J16/レート収益_FX_貼付用!$W16,レート収益_FX_貼付用!J16/レート収益_FX_貼付用!$W16*(-1))</f>
        <v>#DIV/0!</v>
      </c>
      <c r="S17" s="113" t="e">
        <f>'約定状況_FX(Execution_FX)'!AC17/'約定状況_FX(Execution_FX)'!$BK17</f>
        <v>#DIV/0!</v>
      </c>
      <c r="T17" s="114" t="e">
        <f>IF(レート収益_FX_貼付用!$W16&gt;0,レート収益_FX_貼付用!K16/レート収益_FX_貼付用!$W16,レート収益_FX_貼付用!K16/レート収益_FX_貼付用!$W16*(-1))</f>
        <v>#DIV/0!</v>
      </c>
      <c r="U17" s="111" t="e">
        <f>'約定状況_FX(Execution_FX)'!AF17/'約定状況_FX(Execution_FX)'!$BK17</f>
        <v>#DIV/0!</v>
      </c>
      <c r="V17" s="112" t="e">
        <f>IF(レート収益_FX_貼付用!$W16&gt;0,レート収益_FX_貼付用!L16/レート収益_FX_貼付用!$W16,レート収益_FX_貼付用!L16/レート収益_FX_貼付用!$W16*(-1))</f>
        <v>#DIV/0!</v>
      </c>
      <c r="W17" s="113" t="e">
        <f>'約定状況_FX(Execution_FX)'!AI17/'約定状況_FX(Execution_FX)'!$BK17</f>
        <v>#DIV/0!</v>
      </c>
      <c r="X17" s="112" t="e">
        <f>IF(レート収益_FX_貼付用!$W16&gt;0,レート収益_FX_貼付用!M16/レート収益_FX_貼付用!$W16,レート収益_FX_貼付用!M16/レート収益_FX_貼付用!$W16*(-1))</f>
        <v>#DIV/0!</v>
      </c>
      <c r="Y17" s="111" t="e">
        <f>'約定状況_FX(Execution_FX)'!AL17/'約定状況_FX(Execution_FX)'!$BK17</f>
        <v>#DIV/0!</v>
      </c>
      <c r="Z17" s="112" t="e">
        <f>IF(レート収益_FX_貼付用!$W16&gt;0,レート収益_FX_貼付用!N16/レート収益_FX_貼付用!$W16,レート収益_FX_貼付用!N16/レート収益_FX_貼付用!$W16*(-1))</f>
        <v>#DIV/0!</v>
      </c>
      <c r="AA17" s="111" t="e">
        <f>'約定状況_FX(Execution_FX)'!AO17/'約定状況_FX(Execution_FX)'!$BK17</f>
        <v>#DIV/0!</v>
      </c>
      <c r="AB17" s="112" t="e">
        <f>IF(レート収益_FX_貼付用!$W16&gt;0,レート収益_FX_貼付用!O16/レート収益_FX_貼付用!$W16,レート収益_FX_貼付用!O16/レート収益_FX_貼付用!$W16*(-1))</f>
        <v>#DIV/0!</v>
      </c>
      <c r="AC17" s="111" t="e">
        <f>'約定状況_FX(Execution_FX)'!AR17/'約定状況_FX(Execution_FX)'!$BK17</f>
        <v>#DIV/0!</v>
      </c>
      <c r="AD17" s="112" t="e">
        <f>IF(レート収益_FX_貼付用!$W16&gt;0,レート収益_FX_貼付用!P16/レート収益_FX_貼付用!$W16,レート収益_FX_貼付用!P16/レート収益_FX_貼付用!$W16*(-1))</f>
        <v>#DIV/0!</v>
      </c>
      <c r="AE17" s="111" t="e">
        <f>'約定状況_FX(Execution_FX)'!AU17/'約定状況_FX(Execution_FX)'!$BK17</f>
        <v>#DIV/0!</v>
      </c>
      <c r="AF17" s="112" t="e">
        <f>IF(レート収益_FX_貼付用!$W16&gt;0,レート収益_FX_貼付用!Q16/レート収益_FX_貼付用!$W16,レート収益_FX_貼付用!Q16/レート収益_FX_貼付用!$W16*(-1))</f>
        <v>#DIV/0!</v>
      </c>
      <c r="AG17" s="111" t="e">
        <f>'約定状況_FX(Execution_FX)'!AX17/'約定状況_FX(Execution_FX)'!$BK17</f>
        <v>#DIV/0!</v>
      </c>
      <c r="AH17" s="112" t="e">
        <f>IF(レート収益_FX_貼付用!$W16&gt;0,レート収益_FX_貼付用!R16/レート収益_FX_貼付用!$W16,レート収益_FX_貼付用!R16/レート収益_FX_貼付用!$W16*(-1))</f>
        <v>#DIV/0!</v>
      </c>
      <c r="AI17" s="111" t="e">
        <f>'約定状況_FX(Execution_FX)'!BA17/'約定状況_FX(Execution_FX)'!$BK17</f>
        <v>#DIV/0!</v>
      </c>
      <c r="AJ17" s="112" t="e">
        <f>IF(レート収益_FX_貼付用!$W16&gt;0,レート収益_FX_貼付用!S16/レート収益_FX_貼付用!$W16,レート収益_FX_貼付用!S16/レート収益_FX_貼付用!$W16*(-1))</f>
        <v>#DIV/0!</v>
      </c>
      <c r="AK17" s="111" t="e">
        <f>'約定状況_FX(Execution_FX)'!BD17/'約定状況_FX(Execution_FX)'!$BK17</f>
        <v>#DIV/0!</v>
      </c>
      <c r="AL17" s="112" t="e">
        <f>IF(レート収益_FX_貼付用!$W16&gt;0,レート収益_FX_貼付用!T16/レート収益_FX_貼付用!$W16,レート収益_FX_貼付用!T16/レート収益_FX_貼付用!$W16*(-1))</f>
        <v>#DIV/0!</v>
      </c>
      <c r="AM17" s="111" t="e">
        <f>'約定状況_FX(Execution_FX)'!BG17/'約定状況_FX(Execution_FX)'!$BK17</f>
        <v>#DIV/0!</v>
      </c>
      <c r="AN17" s="112" t="e">
        <f>IF(レート収益_FX_貼付用!$W16&gt;0,レート収益_FX_貼付用!U16/レート収益_FX_貼付用!$W16,レート収益_FX_貼付用!U16/レート収益_FX_貼付用!$W16*(-1))</f>
        <v>#DIV/0!</v>
      </c>
      <c r="AO17" s="111" t="e">
        <f>'約定状況_FX(Execution_FX)'!BJ17/'約定状況_FX(Execution_FX)'!$BK17</f>
        <v>#DIV/0!</v>
      </c>
      <c r="AP17" s="112" t="e">
        <f>IF(レート収益_FX_貼付用!$W16&gt;0,レート収益_FX_貼付用!V16/レート収益_FX_貼付用!$W16,レート収益_FX_貼付用!V16/レート収益_FX_貼付用!$W16*(-1))</f>
        <v>#DIV/0!</v>
      </c>
    </row>
    <row r="18" spans="1:42" ht="18.75" customHeight="1">
      <c r="A18" s="10">
        <v>13</v>
      </c>
      <c r="B18" s="110" t="n">
        <f>'実績表 (Business results)'!B18</f>
        <v>43423.0</v>
      </c>
      <c r="C18" s="111" t="e">
        <f>'約定状況_FX(Execution_FX)'!E18/'約定状況_FX(Execution_FX)'!$BK18</f>
        <v>#DIV/0!</v>
      </c>
      <c r="D18" s="112" t="e">
        <f>IF(レート収益_FX_貼付用!$W17&gt;0,レート収益_FX_貼付用!C17/レート収益_FX_貼付用!$W17,レート収益_FX_貼付用!C17/レート収益_FX_貼付用!$W17*(-1))</f>
        <v>#DIV/0!</v>
      </c>
      <c r="E18" s="113" t="e">
        <f>'約定状況_FX(Execution_FX)'!H18/'約定状況_FX(Execution_FX)'!$BK18</f>
        <v>#DIV/0!</v>
      </c>
      <c r="F18" s="114" t="e">
        <f>IF(レート収益_FX_貼付用!$W17&gt;0,レート収益_FX_貼付用!D17/レート収益_FX_貼付用!$W17,レート収益_FX_貼付用!D17/レート収益_FX_貼付用!$W17*(-1))</f>
        <v>#DIV/0!</v>
      </c>
      <c r="G18" s="111" t="e">
        <f>'約定状況_FX(Execution_FX)'!K18/'約定状況_FX(Execution_FX)'!$BK18</f>
        <v>#DIV/0!</v>
      </c>
      <c r="H18" s="112" t="e">
        <f>IF(レート収益_FX_貼付用!$W17&gt;0,レート収益_FX_貼付用!E17/レート収益_FX_貼付用!$W17,レート収益_FX_貼付用!E17/レート収益_FX_貼付用!$W17*(-1))</f>
        <v>#DIV/0!</v>
      </c>
      <c r="I18" s="111" t="e">
        <f>'約定状況_FX(Execution_FX)'!N18/'約定状況_FX(Execution_FX)'!$BK18</f>
        <v>#DIV/0!</v>
      </c>
      <c r="J18" s="112" t="e">
        <f>IF(レート収益_FX_貼付用!$W17&gt;0,レート収益_FX_貼付用!F17/レート収益_FX_貼付用!$W17,レート収益_FX_貼付用!F17/レート収益_FX_貼付用!$W17*(-1))</f>
        <v>#DIV/0!</v>
      </c>
      <c r="K18" s="113" t="e">
        <f>'約定状況_FX(Execution_FX)'!Q18/'約定状況_FX(Execution_FX)'!$BK18</f>
        <v>#DIV/0!</v>
      </c>
      <c r="L18" s="114" t="e">
        <f>IF(レート収益_FX_貼付用!$W17&gt;0,レート収益_FX_貼付用!G17/レート収益_FX_貼付用!$W17,レート収益_FX_貼付用!G17/レート収益_FX_貼付用!$W17*(-1))</f>
        <v>#DIV/0!</v>
      </c>
      <c r="M18" s="111" t="e">
        <f>'約定状況_FX(Execution_FX)'!T18/'約定状況_FX(Execution_FX)'!$BK18</f>
        <v>#DIV/0!</v>
      </c>
      <c r="N18" s="112" t="e">
        <f>IF(レート収益_FX_貼付用!$W17&gt;0,レート収益_FX_貼付用!H17/レート収益_FX_貼付用!$W17,レート収益_FX_貼付用!H17/レート収益_FX_貼付用!$W17*(-1))</f>
        <v>#DIV/0!</v>
      </c>
      <c r="O18" s="111" t="e">
        <f>'約定状況_FX(Execution_FX)'!W18/'約定状況_FX(Execution_FX)'!$BK18</f>
        <v>#DIV/0!</v>
      </c>
      <c r="P18" s="112" t="e">
        <f>IF(レート収益_FX_貼付用!$W17&gt;0,レート収益_FX_貼付用!I17/レート収益_FX_貼付用!$W17,レート収益_FX_貼付用!I17/レート収益_FX_貼付用!$W17*(-1))</f>
        <v>#DIV/0!</v>
      </c>
      <c r="Q18" s="111" t="e">
        <f>'約定状況_FX(Execution_FX)'!Z18/'約定状況_FX(Execution_FX)'!$BK18</f>
        <v>#DIV/0!</v>
      </c>
      <c r="R18" s="112" t="e">
        <f>IF(レート収益_FX_貼付用!$W17&gt;0,レート収益_FX_貼付用!J17/レート収益_FX_貼付用!$W17,レート収益_FX_貼付用!J17/レート収益_FX_貼付用!$W17*(-1))</f>
        <v>#DIV/0!</v>
      </c>
      <c r="S18" s="113" t="e">
        <f>'約定状況_FX(Execution_FX)'!AC18/'約定状況_FX(Execution_FX)'!$BK18</f>
        <v>#DIV/0!</v>
      </c>
      <c r="T18" s="114" t="e">
        <f>IF(レート収益_FX_貼付用!$W17&gt;0,レート収益_FX_貼付用!K17/レート収益_FX_貼付用!$W17,レート収益_FX_貼付用!K17/レート収益_FX_貼付用!$W17*(-1))</f>
        <v>#DIV/0!</v>
      </c>
      <c r="U18" s="111" t="e">
        <f>'約定状況_FX(Execution_FX)'!AF18/'約定状況_FX(Execution_FX)'!$BK18</f>
        <v>#DIV/0!</v>
      </c>
      <c r="V18" s="112" t="e">
        <f>IF(レート収益_FX_貼付用!$W17&gt;0,レート収益_FX_貼付用!L17/レート収益_FX_貼付用!$W17,レート収益_FX_貼付用!L17/レート収益_FX_貼付用!$W17*(-1))</f>
        <v>#DIV/0!</v>
      </c>
      <c r="W18" s="113" t="e">
        <f>'約定状況_FX(Execution_FX)'!AI18/'約定状況_FX(Execution_FX)'!$BK18</f>
        <v>#DIV/0!</v>
      </c>
      <c r="X18" s="112" t="e">
        <f>IF(レート収益_FX_貼付用!$W17&gt;0,レート収益_FX_貼付用!M17/レート収益_FX_貼付用!$W17,レート収益_FX_貼付用!M17/レート収益_FX_貼付用!$W17*(-1))</f>
        <v>#DIV/0!</v>
      </c>
      <c r="Y18" s="111" t="e">
        <f>'約定状況_FX(Execution_FX)'!AL18/'約定状況_FX(Execution_FX)'!$BK18</f>
        <v>#DIV/0!</v>
      </c>
      <c r="Z18" s="112" t="e">
        <f>IF(レート収益_FX_貼付用!$W17&gt;0,レート収益_FX_貼付用!N17/レート収益_FX_貼付用!$W17,レート収益_FX_貼付用!N17/レート収益_FX_貼付用!$W17*(-1))</f>
        <v>#DIV/0!</v>
      </c>
      <c r="AA18" s="111" t="e">
        <f>'約定状況_FX(Execution_FX)'!AO18/'約定状況_FX(Execution_FX)'!$BK18</f>
        <v>#DIV/0!</v>
      </c>
      <c r="AB18" s="112" t="e">
        <f>IF(レート収益_FX_貼付用!$W17&gt;0,レート収益_FX_貼付用!O17/レート収益_FX_貼付用!$W17,レート収益_FX_貼付用!O17/レート収益_FX_貼付用!$W17*(-1))</f>
        <v>#DIV/0!</v>
      </c>
      <c r="AC18" s="111" t="e">
        <f>'約定状況_FX(Execution_FX)'!AR18/'約定状況_FX(Execution_FX)'!$BK18</f>
        <v>#DIV/0!</v>
      </c>
      <c r="AD18" s="112" t="e">
        <f>IF(レート収益_FX_貼付用!$W17&gt;0,レート収益_FX_貼付用!P17/レート収益_FX_貼付用!$W17,レート収益_FX_貼付用!P17/レート収益_FX_貼付用!$W17*(-1))</f>
        <v>#DIV/0!</v>
      </c>
      <c r="AE18" s="111" t="e">
        <f>'約定状況_FX(Execution_FX)'!AU18/'約定状況_FX(Execution_FX)'!$BK18</f>
        <v>#DIV/0!</v>
      </c>
      <c r="AF18" s="112" t="e">
        <f>IF(レート収益_FX_貼付用!$W17&gt;0,レート収益_FX_貼付用!Q17/レート収益_FX_貼付用!$W17,レート収益_FX_貼付用!Q17/レート収益_FX_貼付用!$W17*(-1))</f>
        <v>#DIV/0!</v>
      </c>
      <c r="AG18" s="111" t="e">
        <f>'約定状況_FX(Execution_FX)'!AX18/'約定状況_FX(Execution_FX)'!$BK18</f>
        <v>#DIV/0!</v>
      </c>
      <c r="AH18" s="112" t="e">
        <f>IF(レート収益_FX_貼付用!$W17&gt;0,レート収益_FX_貼付用!R17/レート収益_FX_貼付用!$W17,レート収益_FX_貼付用!R17/レート収益_FX_貼付用!$W17*(-1))</f>
        <v>#DIV/0!</v>
      </c>
      <c r="AI18" s="111" t="e">
        <f>'約定状況_FX(Execution_FX)'!BA18/'約定状況_FX(Execution_FX)'!$BK18</f>
        <v>#DIV/0!</v>
      </c>
      <c r="AJ18" s="112" t="e">
        <f>IF(レート収益_FX_貼付用!$W17&gt;0,レート収益_FX_貼付用!S17/レート収益_FX_貼付用!$W17,レート収益_FX_貼付用!S17/レート収益_FX_貼付用!$W17*(-1))</f>
        <v>#DIV/0!</v>
      </c>
      <c r="AK18" s="111" t="e">
        <f>'約定状況_FX(Execution_FX)'!BD18/'約定状況_FX(Execution_FX)'!$BK18</f>
        <v>#DIV/0!</v>
      </c>
      <c r="AL18" s="112" t="e">
        <f>IF(レート収益_FX_貼付用!$W17&gt;0,レート収益_FX_貼付用!T17/レート収益_FX_貼付用!$W17,レート収益_FX_貼付用!T17/レート収益_FX_貼付用!$W17*(-1))</f>
        <v>#DIV/0!</v>
      </c>
      <c r="AM18" s="111" t="e">
        <f>'約定状況_FX(Execution_FX)'!BG18/'約定状況_FX(Execution_FX)'!$BK18</f>
        <v>#DIV/0!</v>
      </c>
      <c r="AN18" s="112" t="e">
        <f>IF(レート収益_FX_貼付用!$W17&gt;0,レート収益_FX_貼付用!U17/レート収益_FX_貼付用!$W17,レート収益_FX_貼付用!U17/レート収益_FX_貼付用!$W17*(-1))</f>
        <v>#DIV/0!</v>
      </c>
      <c r="AO18" s="111" t="e">
        <f>'約定状況_FX(Execution_FX)'!BJ18/'約定状況_FX(Execution_FX)'!$BK18</f>
        <v>#DIV/0!</v>
      </c>
      <c r="AP18" s="112" t="e">
        <f>IF(レート収益_FX_貼付用!$W17&gt;0,レート収益_FX_貼付用!V17/レート収益_FX_貼付用!$W17,レート収益_FX_貼付用!V17/レート収益_FX_貼付用!$W17*(-1))</f>
        <v>#DIV/0!</v>
      </c>
    </row>
    <row r="19" spans="1:42" ht="18.75" customHeight="1">
      <c r="A19" s="10">
        <v>14</v>
      </c>
      <c r="B19" s="110" t="n">
        <f>'実績表 (Business results)'!B19</f>
        <v>43424.0</v>
      </c>
      <c r="C19" s="111" t="e">
        <f>'約定状況_FX(Execution_FX)'!E19/'約定状況_FX(Execution_FX)'!$BK19</f>
        <v>#DIV/0!</v>
      </c>
      <c r="D19" s="112" t="e">
        <f>IF(レート収益_FX_貼付用!$W18&gt;0,レート収益_FX_貼付用!C18/レート収益_FX_貼付用!$W18,レート収益_FX_貼付用!C18/レート収益_FX_貼付用!$W18*(-1))</f>
        <v>#DIV/0!</v>
      </c>
      <c r="E19" s="113" t="e">
        <f>'約定状況_FX(Execution_FX)'!H19/'約定状況_FX(Execution_FX)'!$BK19</f>
        <v>#DIV/0!</v>
      </c>
      <c r="F19" s="114" t="e">
        <f>IF(レート収益_FX_貼付用!$W18&gt;0,レート収益_FX_貼付用!D18/レート収益_FX_貼付用!$W18,レート収益_FX_貼付用!D18/レート収益_FX_貼付用!$W18*(-1))</f>
        <v>#DIV/0!</v>
      </c>
      <c r="G19" s="111" t="e">
        <f>'約定状況_FX(Execution_FX)'!K19/'約定状況_FX(Execution_FX)'!$BK19</f>
        <v>#DIV/0!</v>
      </c>
      <c r="H19" s="112" t="e">
        <f>IF(レート収益_FX_貼付用!$W18&gt;0,レート収益_FX_貼付用!E18/レート収益_FX_貼付用!$W18,レート収益_FX_貼付用!E18/レート収益_FX_貼付用!$W18*(-1))</f>
        <v>#DIV/0!</v>
      </c>
      <c r="I19" s="111" t="e">
        <f>'約定状況_FX(Execution_FX)'!N19/'約定状況_FX(Execution_FX)'!$BK19</f>
        <v>#DIV/0!</v>
      </c>
      <c r="J19" s="112" t="e">
        <f>IF(レート収益_FX_貼付用!$W18&gt;0,レート収益_FX_貼付用!F18/レート収益_FX_貼付用!$W18,レート収益_FX_貼付用!F18/レート収益_FX_貼付用!$W18*(-1))</f>
        <v>#DIV/0!</v>
      </c>
      <c r="K19" s="113" t="e">
        <f>'約定状況_FX(Execution_FX)'!Q19/'約定状況_FX(Execution_FX)'!$BK19</f>
        <v>#DIV/0!</v>
      </c>
      <c r="L19" s="114" t="e">
        <f>IF(レート収益_FX_貼付用!$W18&gt;0,レート収益_FX_貼付用!G18/レート収益_FX_貼付用!$W18,レート収益_FX_貼付用!G18/レート収益_FX_貼付用!$W18*(-1))</f>
        <v>#DIV/0!</v>
      </c>
      <c r="M19" s="111" t="e">
        <f>'約定状況_FX(Execution_FX)'!T19/'約定状況_FX(Execution_FX)'!$BK19</f>
        <v>#DIV/0!</v>
      </c>
      <c r="N19" s="112" t="e">
        <f>IF(レート収益_FX_貼付用!$W18&gt;0,レート収益_FX_貼付用!H18/レート収益_FX_貼付用!$W18,レート収益_FX_貼付用!H18/レート収益_FX_貼付用!$W18*(-1))</f>
        <v>#DIV/0!</v>
      </c>
      <c r="O19" s="111" t="e">
        <f>'約定状況_FX(Execution_FX)'!W19/'約定状況_FX(Execution_FX)'!$BK19</f>
        <v>#DIV/0!</v>
      </c>
      <c r="P19" s="112" t="e">
        <f>IF(レート収益_FX_貼付用!$W18&gt;0,レート収益_FX_貼付用!I18/レート収益_FX_貼付用!$W18,レート収益_FX_貼付用!I18/レート収益_FX_貼付用!$W18*(-1))</f>
        <v>#DIV/0!</v>
      </c>
      <c r="Q19" s="111" t="e">
        <f>'約定状況_FX(Execution_FX)'!Z19/'約定状況_FX(Execution_FX)'!$BK19</f>
        <v>#DIV/0!</v>
      </c>
      <c r="R19" s="112" t="e">
        <f>IF(レート収益_FX_貼付用!$W18&gt;0,レート収益_FX_貼付用!J18/レート収益_FX_貼付用!$W18,レート収益_FX_貼付用!J18/レート収益_FX_貼付用!$W18*(-1))</f>
        <v>#DIV/0!</v>
      </c>
      <c r="S19" s="113" t="e">
        <f>'約定状況_FX(Execution_FX)'!AC19/'約定状況_FX(Execution_FX)'!$BK19</f>
        <v>#DIV/0!</v>
      </c>
      <c r="T19" s="114" t="e">
        <f>IF(レート収益_FX_貼付用!$W18&gt;0,レート収益_FX_貼付用!K18/レート収益_FX_貼付用!$W18,レート収益_FX_貼付用!K18/レート収益_FX_貼付用!$W18*(-1))</f>
        <v>#DIV/0!</v>
      </c>
      <c r="U19" s="111" t="e">
        <f>'約定状況_FX(Execution_FX)'!AF19/'約定状況_FX(Execution_FX)'!$BK19</f>
        <v>#DIV/0!</v>
      </c>
      <c r="V19" s="112" t="e">
        <f>IF(レート収益_FX_貼付用!$W18&gt;0,レート収益_FX_貼付用!L18/レート収益_FX_貼付用!$W18,レート収益_FX_貼付用!L18/レート収益_FX_貼付用!$W18*(-1))</f>
        <v>#DIV/0!</v>
      </c>
      <c r="W19" s="113" t="e">
        <f>'約定状況_FX(Execution_FX)'!AI19/'約定状況_FX(Execution_FX)'!$BK19</f>
        <v>#DIV/0!</v>
      </c>
      <c r="X19" s="112" t="e">
        <f>IF(レート収益_FX_貼付用!$W18&gt;0,レート収益_FX_貼付用!M18/レート収益_FX_貼付用!$W18,レート収益_FX_貼付用!M18/レート収益_FX_貼付用!$W18*(-1))</f>
        <v>#DIV/0!</v>
      </c>
      <c r="Y19" s="111" t="e">
        <f>'約定状況_FX(Execution_FX)'!AL19/'約定状況_FX(Execution_FX)'!$BK19</f>
        <v>#DIV/0!</v>
      </c>
      <c r="Z19" s="112" t="e">
        <f>IF(レート収益_FX_貼付用!$W18&gt;0,レート収益_FX_貼付用!N18/レート収益_FX_貼付用!$W18,レート収益_FX_貼付用!N18/レート収益_FX_貼付用!$W18*(-1))</f>
        <v>#DIV/0!</v>
      </c>
      <c r="AA19" s="111" t="e">
        <f>'約定状況_FX(Execution_FX)'!AO19/'約定状況_FX(Execution_FX)'!$BK19</f>
        <v>#DIV/0!</v>
      </c>
      <c r="AB19" s="112" t="e">
        <f>IF(レート収益_FX_貼付用!$W18&gt;0,レート収益_FX_貼付用!O18/レート収益_FX_貼付用!$W18,レート収益_FX_貼付用!O18/レート収益_FX_貼付用!$W18*(-1))</f>
        <v>#DIV/0!</v>
      </c>
      <c r="AC19" s="111" t="e">
        <f>'約定状況_FX(Execution_FX)'!AR19/'約定状況_FX(Execution_FX)'!$BK19</f>
        <v>#DIV/0!</v>
      </c>
      <c r="AD19" s="112" t="e">
        <f>IF(レート収益_FX_貼付用!$W18&gt;0,レート収益_FX_貼付用!P18/レート収益_FX_貼付用!$W18,レート収益_FX_貼付用!P18/レート収益_FX_貼付用!$W18*(-1))</f>
        <v>#DIV/0!</v>
      </c>
      <c r="AE19" s="111" t="e">
        <f>'約定状況_FX(Execution_FX)'!AU19/'約定状況_FX(Execution_FX)'!$BK19</f>
        <v>#DIV/0!</v>
      </c>
      <c r="AF19" s="112" t="e">
        <f>IF(レート収益_FX_貼付用!$W18&gt;0,レート収益_FX_貼付用!Q18/レート収益_FX_貼付用!$W18,レート収益_FX_貼付用!Q18/レート収益_FX_貼付用!$W18*(-1))</f>
        <v>#DIV/0!</v>
      </c>
      <c r="AG19" s="111" t="e">
        <f>'約定状況_FX(Execution_FX)'!AX19/'約定状況_FX(Execution_FX)'!$BK19</f>
        <v>#DIV/0!</v>
      </c>
      <c r="AH19" s="112" t="e">
        <f>IF(レート収益_FX_貼付用!$W18&gt;0,レート収益_FX_貼付用!R18/レート収益_FX_貼付用!$W18,レート収益_FX_貼付用!R18/レート収益_FX_貼付用!$W18*(-1))</f>
        <v>#DIV/0!</v>
      </c>
      <c r="AI19" s="111" t="e">
        <f>'約定状況_FX(Execution_FX)'!BA19/'約定状況_FX(Execution_FX)'!$BK19</f>
        <v>#DIV/0!</v>
      </c>
      <c r="AJ19" s="112" t="e">
        <f>IF(レート収益_FX_貼付用!$W18&gt;0,レート収益_FX_貼付用!S18/レート収益_FX_貼付用!$W18,レート収益_FX_貼付用!S18/レート収益_FX_貼付用!$W18*(-1))</f>
        <v>#DIV/0!</v>
      </c>
      <c r="AK19" s="111" t="e">
        <f>'約定状況_FX(Execution_FX)'!BD19/'約定状況_FX(Execution_FX)'!$BK19</f>
        <v>#DIV/0!</v>
      </c>
      <c r="AL19" s="112" t="e">
        <f>IF(レート収益_FX_貼付用!$W18&gt;0,レート収益_FX_貼付用!T18/レート収益_FX_貼付用!$W18,レート収益_FX_貼付用!T18/レート収益_FX_貼付用!$W18*(-1))</f>
        <v>#DIV/0!</v>
      </c>
      <c r="AM19" s="111" t="e">
        <f>'約定状況_FX(Execution_FX)'!BG19/'約定状況_FX(Execution_FX)'!$BK19</f>
        <v>#DIV/0!</v>
      </c>
      <c r="AN19" s="112" t="e">
        <f>IF(レート収益_FX_貼付用!$W18&gt;0,レート収益_FX_貼付用!U18/レート収益_FX_貼付用!$W18,レート収益_FX_貼付用!U18/レート収益_FX_貼付用!$W18*(-1))</f>
        <v>#DIV/0!</v>
      </c>
      <c r="AO19" s="111" t="e">
        <f>'約定状況_FX(Execution_FX)'!BJ19/'約定状況_FX(Execution_FX)'!$BK19</f>
        <v>#DIV/0!</v>
      </c>
      <c r="AP19" s="112" t="e">
        <f>IF(レート収益_FX_貼付用!$W18&gt;0,レート収益_FX_貼付用!V18/レート収益_FX_貼付用!$W18,レート収益_FX_貼付用!V18/レート収益_FX_貼付用!$W18*(-1))</f>
        <v>#DIV/0!</v>
      </c>
    </row>
    <row r="20" spans="1:42" ht="18.75" customHeight="1">
      <c r="A20" s="10">
        <v>15</v>
      </c>
      <c r="B20" s="110" t="n">
        <f>'実績表 (Business results)'!B20</f>
        <v>43425.0</v>
      </c>
      <c r="C20" s="111" t="e">
        <f>'約定状況_FX(Execution_FX)'!E20/'約定状況_FX(Execution_FX)'!$BK20</f>
        <v>#DIV/0!</v>
      </c>
      <c r="D20" s="112" t="e">
        <f>IF(レート収益_FX_貼付用!$W19&gt;0,レート収益_FX_貼付用!C19/レート収益_FX_貼付用!$W19,レート収益_FX_貼付用!C19/レート収益_FX_貼付用!$W19*(-1))</f>
        <v>#DIV/0!</v>
      </c>
      <c r="E20" s="113" t="e">
        <f>'約定状況_FX(Execution_FX)'!H20/'約定状況_FX(Execution_FX)'!$BK20</f>
        <v>#DIV/0!</v>
      </c>
      <c r="F20" s="114" t="e">
        <f>IF(レート収益_FX_貼付用!$W19&gt;0,レート収益_FX_貼付用!D19/レート収益_FX_貼付用!$W19,レート収益_FX_貼付用!D19/レート収益_FX_貼付用!$W19*(-1))</f>
        <v>#DIV/0!</v>
      </c>
      <c r="G20" s="111" t="e">
        <f>'約定状況_FX(Execution_FX)'!K20/'約定状況_FX(Execution_FX)'!$BK20</f>
        <v>#DIV/0!</v>
      </c>
      <c r="H20" s="112" t="e">
        <f>IF(レート収益_FX_貼付用!$W19&gt;0,レート収益_FX_貼付用!E19/レート収益_FX_貼付用!$W19,レート収益_FX_貼付用!E19/レート収益_FX_貼付用!$W19*(-1))</f>
        <v>#DIV/0!</v>
      </c>
      <c r="I20" s="111" t="e">
        <f>'約定状況_FX(Execution_FX)'!N20/'約定状況_FX(Execution_FX)'!$BK20</f>
        <v>#DIV/0!</v>
      </c>
      <c r="J20" s="112" t="e">
        <f>IF(レート収益_FX_貼付用!$W19&gt;0,レート収益_FX_貼付用!F19/レート収益_FX_貼付用!$W19,レート収益_FX_貼付用!F19/レート収益_FX_貼付用!$W19*(-1))</f>
        <v>#DIV/0!</v>
      </c>
      <c r="K20" s="113" t="e">
        <f>'約定状況_FX(Execution_FX)'!Q20/'約定状況_FX(Execution_FX)'!$BK20</f>
        <v>#DIV/0!</v>
      </c>
      <c r="L20" s="114" t="e">
        <f>IF(レート収益_FX_貼付用!$W19&gt;0,レート収益_FX_貼付用!G19/レート収益_FX_貼付用!$W19,レート収益_FX_貼付用!G19/レート収益_FX_貼付用!$W19*(-1))</f>
        <v>#DIV/0!</v>
      </c>
      <c r="M20" s="111" t="e">
        <f>'約定状況_FX(Execution_FX)'!T20/'約定状況_FX(Execution_FX)'!$BK20</f>
        <v>#DIV/0!</v>
      </c>
      <c r="N20" s="112" t="e">
        <f>IF(レート収益_FX_貼付用!$W19&gt;0,レート収益_FX_貼付用!H19/レート収益_FX_貼付用!$W19,レート収益_FX_貼付用!H19/レート収益_FX_貼付用!$W19*(-1))</f>
        <v>#DIV/0!</v>
      </c>
      <c r="O20" s="111" t="e">
        <f>'約定状況_FX(Execution_FX)'!W20/'約定状況_FX(Execution_FX)'!$BK20</f>
        <v>#DIV/0!</v>
      </c>
      <c r="P20" s="112" t="e">
        <f>IF(レート収益_FX_貼付用!$W19&gt;0,レート収益_FX_貼付用!I19/レート収益_FX_貼付用!$W19,レート収益_FX_貼付用!I19/レート収益_FX_貼付用!$W19*(-1))</f>
        <v>#DIV/0!</v>
      </c>
      <c r="Q20" s="111" t="e">
        <f>'約定状況_FX(Execution_FX)'!Z20/'約定状況_FX(Execution_FX)'!$BK20</f>
        <v>#DIV/0!</v>
      </c>
      <c r="R20" s="112" t="e">
        <f>IF(レート収益_FX_貼付用!$W19&gt;0,レート収益_FX_貼付用!J19/レート収益_FX_貼付用!$W19,レート収益_FX_貼付用!J19/レート収益_FX_貼付用!$W19*(-1))</f>
        <v>#DIV/0!</v>
      </c>
      <c r="S20" s="113" t="e">
        <f>'約定状況_FX(Execution_FX)'!AC20/'約定状況_FX(Execution_FX)'!$BK20</f>
        <v>#DIV/0!</v>
      </c>
      <c r="T20" s="114" t="e">
        <f>IF(レート収益_FX_貼付用!$W19&gt;0,レート収益_FX_貼付用!K19/レート収益_FX_貼付用!$W19,レート収益_FX_貼付用!K19/レート収益_FX_貼付用!$W19*(-1))</f>
        <v>#DIV/0!</v>
      </c>
      <c r="U20" s="111" t="e">
        <f>'約定状況_FX(Execution_FX)'!AF20/'約定状況_FX(Execution_FX)'!$BK20</f>
        <v>#DIV/0!</v>
      </c>
      <c r="V20" s="112" t="e">
        <f>IF(レート収益_FX_貼付用!$W19&gt;0,レート収益_FX_貼付用!L19/レート収益_FX_貼付用!$W19,レート収益_FX_貼付用!L19/レート収益_FX_貼付用!$W19*(-1))</f>
        <v>#DIV/0!</v>
      </c>
      <c r="W20" s="113" t="e">
        <f>'約定状況_FX(Execution_FX)'!AI20/'約定状況_FX(Execution_FX)'!$BK20</f>
        <v>#DIV/0!</v>
      </c>
      <c r="X20" s="112" t="e">
        <f>IF(レート収益_FX_貼付用!$W19&gt;0,レート収益_FX_貼付用!M19/レート収益_FX_貼付用!$W19,レート収益_FX_貼付用!M19/レート収益_FX_貼付用!$W19*(-1))</f>
        <v>#DIV/0!</v>
      </c>
      <c r="Y20" s="111" t="e">
        <f>'約定状況_FX(Execution_FX)'!AL20/'約定状況_FX(Execution_FX)'!$BK20</f>
        <v>#DIV/0!</v>
      </c>
      <c r="Z20" s="112" t="e">
        <f>IF(レート収益_FX_貼付用!$W19&gt;0,レート収益_FX_貼付用!N19/レート収益_FX_貼付用!$W19,レート収益_FX_貼付用!N19/レート収益_FX_貼付用!$W19*(-1))</f>
        <v>#DIV/0!</v>
      </c>
      <c r="AA20" s="111" t="e">
        <f>'約定状況_FX(Execution_FX)'!AO20/'約定状況_FX(Execution_FX)'!$BK20</f>
        <v>#DIV/0!</v>
      </c>
      <c r="AB20" s="112" t="e">
        <f>IF(レート収益_FX_貼付用!$W19&gt;0,レート収益_FX_貼付用!O19/レート収益_FX_貼付用!$W19,レート収益_FX_貼付用!O19/レート収益_FX_貼付用!$W19*(-1))</f>
        <v>#DIV/0!</v>
      </c>
      <c r="AC20" s="111" t="e">
        <f>'約定状況_FX(Execution_FX)'!AR20/'約定状況_FX(Execution_FX)'!$BK20</f>
        <v>#DIV/0!</v>
      </c>
      <c r="AD20" s="112" t="e">
        <f>IF(レート収益_FX_貼付用!$W19&gt;0,レート収益_FX_貼付用!P19/レート収益_FX_貼付用!$W19,レート収益_FX_貼付用!P19/レート収益_FX_貼付用!$W19*(-1))</f>
        <v>#DIV/0!</v>
      </c>
      <c r="AE20" s="111" t="e">
        <f>'約定状況_FX(Execution_FX)'!AU20/'約定状況_FX(Execution_FX)'!$BK20</f>
        <v>#DIV/0!</v>
      </c>
      <c r="AF20" s="112" t="e">
        <f>IF(レート収益_FX_貼付用!$W19&gt;0,レート収益_FX_貼付用!Q19/レート収益_FX_貼付用!$W19,レート収益_FX_貼付用!Q19/レート収益_FX_貼付用!$W19*(-1))</f>
        <v>#DIV/0!</v>
      </c>
      <c r="AG20" s="111" t="e">
        <f>'約定状況_FX(Execution_FX)'!AX20/'約定状況_FX(Execution_FX)'!$BK20</f>
        <v>#DIV/0!</v>
      </c>
      <c r="AH20" s="112" t="e">
        <f>IF(レート収益_FX_貼付用!$W19&gt;0,レート収益_FX_貼付用!R19/レート収益_FX_貼付用!$W19,レート収益_FX_貼付用!R19/レート収益_FX_貼付用!$W19*(-1))</f>
        <v>#DIV/0!</v>
      </c>
      <c r="AI20" s="111" t="e">
        <f>'約定状況_FX(Execution_FX)'!BA20/'約定状況_FX(Execution_FX)'!$BK20</f>
        <v>#DIV/0!</v>
      </c>
      <c r="AJ20" s="112" t="e">
        <f>IF(レート収益_FX_貼付用!$W19&gt;0,レート収益_FX_貼付用!S19/レート収益_FX_貼付用!$W19,レート収益_FX_貼付用!S19/レート収益_FX_貼付用!$W19*(-1))</f>
        <v>#DIV/0!</v>
      </c>
      <c r="AK20" s="111" t="e">
        <f>'約定状況_FX(Execution_FX)'!BD20/'約定状況_FX(Execution_FX)'!$BK20</f>
        <v>#DIV/0!</v>
      </c>
      <c r="AL20" s="112" t="e">
        <f>IF(レート収益_FX_貼付用!$W19&gt;0,レート収益_FX_貼付用!T19/レート収益_FX_貼付用!$W19,レート収益_FX_貼付用!T19/レート収益_FX_貼付用!$W19*(-1))</f>
        <v>#DIV/0!</v>
      </c>
      <c r="AM20" s="111" t="e">
        <f>'約定状況_FX(Execution_FX)'!BG20/'約定状況_FX(Execution_FX)'!$BK20</f>
        <v>#DIV/0!</v>
      </c>
      <c r="AN20" s="112" t="e">
        <f>IF(レート収益_FX_貼付用!$W19&gt;0,レート収益_FX_貼付用!U19/レート収益_FX_貼付用!$W19,レート収益_FX_貼付用!U19/レート収益_FX_貼付用!$W19*(-1))</f>
        <v>#DIV/0!</v>
      </c>
      <c r="AO20" s="111" t="e">
        <f>'約定状況_FX(Execution_FX)'!BJ20/'約定状況_FX(Execution_FX)'!$BK20</f>
        <v>#DIV/0!</v>
      </c>
      <c r="AP20" s="112" t="e">
        <f>IF(レート収益_FX_貼付用!$W19&gt;0,レート収益_FX_貼付用!V19/レート収益_FX_貼付用!$W19,レート収益_FX_貼付用!V19/レート収益_FX_貼付用!$W19*(-1))</f>
        <v>#DIV/0!</v>
      </c>
    </row>
    <row r="21" spans="1:42" ht="18.75" customHeight="1">
      <c r="A21" s="10">
        <v>16</v>
      </c>
      <c r="B21" s="110" t="n">
        <f>'実績表 (Business results)'!B21</f>
        <v>43426.0</v>
      </c>
      <c r="C21" s="111" t="e">
        <f>'約定状況_FX(Execution_FX)'!E21/'約定状況_FX(Execution_FX)'!$BK21</f>
        <v>#DIV/0!</v>
      </c>
      <c r="D21" s="112" t="e">
        <f>IF(レート収益_FX_貼付用!$W20&gt;0,レート収益_FX_貼付用!C20/レート収益_FX_貼付用!$W20,レート収益_FX_貼付用!C20/レート収益_FX_貼付用!$W20*(-1))</f>
        <v>#DIV/0!</v>
      </c>
      <c r="E21" s="113" t="e">
        <f>'約定状況_FX(Execution_FX)'!H21/'約定状況_FX(Execution_FX)'!$BK21</f>
        <v>#DIV/0!</v>
      </c>
      <c r="F21" s="114" t="e">
        <f>IF(レート収益_FX_貼付用!$W20&gt;0,レート収益_FX_貼付用!D20/レート収益_FX_貼付用!$W20,レート収益_FX_貼付用!D20/レート収益_FX_貼付用!$W20*(-1))</f>
        <v>#DIV/0!</v>
      </c>
      <c r="G21" s="111" t="e">
        <f>'約定状況_FX(Execution_FX)'!K21/'約定状況_FX(Execution_FX)'!$BK21</f>
        <v>#DIV/0!</v>
      </c>
      <c r="H21" s="112" t="e">
        <f>IF(レート収益_FX_貼付用!$W20&gt;0,レート収益_FX_貼付用!E20/レート収益_FX_貼付用!$W20,レート収益_FX_貼付用!E20/レート収益_FX_貼付用!$W20*(-1))</f>
        <v>#DIV/0!</v>
      </c>
      <c r="I21" s="111" t="e">
        <f>'約定状況_FX(Execution_FX)'!N21/'約定状況_FX(Execution_FX)'!$BK21</f>
        <v>#DIV/0!</v>
      </c>
      <c r="J21" s="112" t="e">
        <f>IF(レート収益_FX_貼付用!$W20&gt;0,レート収益_FX_貼付用!F20/レート収益_FX_貼付用!$W20,レート収益_FX_貼付用!F20/レート収益_FX_貼付用!$W20*(-1))</f>
        <v>#DIV/0!</v>
      </c>
      <c r="K21" s="113" t="e">
        <f>'約定状況_FX(Execution_FX)'!Q21/'約定状況_FX(Execution_FX)'!$BK21</f>
        <v>#DIV/0!</v>
      </c>
      <c r="L21" s="114" t="e">
        <f>IF(レート収益_FX_貼付用!$W20&gt;0,レート収益_FX_貼付用!G20/レート収益_FX_貼付用!$W20,レート収益_FX_貼付用!G20/レート収益_FX_貼付用!$W20*(-1))</f>
        <v>#DIV/0!</v>
      </c>
      <c r="M21" s="111" t="e">
        <f>'約定状況_FX(Execution_FX)'!T21/'約定状況_FX(Execution_FX)'!$BK21</f>
        <v>#DIV/0!</v>
      </c>
      <c r="N21" s="112" t="e">
        <f>IF(レート収益_FX_貼付用!$W20&gt;0,レート収益_FX_貼付用!H20/レート収益_FX_貼付用!$W20,レート収益_FX_貼付用!H20/レート収益_FX_貼付用!$W20*(-1))</f>
        <v>#DIV/0!</v>
      </c>
      <c r="O21" s="111" t="e">
        <f>'約定状況_FX(Execution_FX)'!W21/'約定状況_FX(Execution_FX)'!$BK21</f>
        <v>#DIV/0!</v>
      </c>
      <c r="P21" s="112" t="e">
        <f>IF(レート収益_FX_貼付用!$W20&gt;0,レート収益_FX_貼付用!I20/レート収益_FX_貼付用!$W20,レート収益_FX_貼付用!I20/レート収益_FX_貼付用!$W20*(-1))</f>
        <v>#DIV/0!</v>
      </c>
      <c r="Q21" s="111" t="e">
        <f>'約定状況_FX(Execution_FX)'!Z21/'約定状況_FX(Execution_FX)'!$BK21</f>
        <v>#DIV/0!</v>
      </c>
      <c r="R21" s="112" t="e">
        <f>IF(レート収益_FX_貼付用!$W20&gt;0,レート収益_FX_貼付用!J20/レート収益_FX_貼付用!$W20,レート収益_FX_貼付用!J20/レート収益_FX_貼付用!$W20*(-1))</f>
        <v>#DIV/0!</v>
      </c>
      <c r="S21" s="113" t="e">
        <f>'約定状況_FX(Execution_FX)'!AC21/'約定状況_FX(Execution_FX)'!$BK21</f>
        <v>#DIV/0!</v>
      </c>
      <c r="T21" s="114" t="e">
        <f>IF(レート収益_FX_貼付用!$W20&gt;0,レート収益_FX_貼付用!K20/レート収益_FX_貼付用!$W20,レート収益_FX_貼付用!K20/レート収益_FX_貼付用!$W20*(-1))</f>
        <v>#DIV/0!</v>
      </c>
      <c r="U21" s="111" t="e">
        <f>'約定状況_FX(Execution_FX)'!AF21/'約定状況_FX(Execution_FX)'!$BK21</f>
        <v>#DIV/0!</v>
      </c>
      <c r="V21" s="112" t="e">
        <f>IF(レート収益_FX_貼付用!$W20&gt;0,レート収益_FX_貼付用!L20/レート収益_FX_貼付用!$W20,レート収益_FX_貼付用!L20/レート収益_FX_貼付用!$W20*(-1))</f>
        <v>#DIV/0!</v>
      </c>
      <c r="W21" s="113" t="e">
        <f>'約定状況_FX(Execution_FX)'!AI21/'約定状況_FX(Execution_FX)'!$BK21</f>
        <v>#DIV/0!</v>
      </c>
      <c r="X21" s="112" t="e">
        <f>IF(レート収益_FX_貼付用!$W20&gt;0,レート収益_FX_貼付用!M20/レート収益_FX_貼付用!$W20,レート収益_FX_貼付用!M20/レート収益_FX_貼付用!$W20*(-1))</f>
        <v>#DIV/0!</v>
      </c>
      <c r="Y21" s="111" t="e">
        <f>'約定状況_FX(Execution_FX)'!AL21/'約定状況_FX(Execution_FX)'!$BK21</f>
        <v>#DIV/0!</v>
      </c>
      <c r="Z21" s="112" t="e">
        <f>IF(レート収益_FX_貼付用!$W20&gt;0,レート収益_FX_貼付用!N20/レート収益_FX_貼付用!$W20,レート収益_FX_貼付用!N20/レート収益_FX_貼付用!$W20*(-1))</f>
        <v>#DIV/0!</v>
      </c>
      <c r="AA21" s="111" t="e">
        <f>'約定状況_FX(Execution_FX)'!AO21/'約定状況_FX(Execution_FX)'!$BK21</f>
        <v>#DIV/0!</v>
      </c>
      <c r="AB21" s="112" t="e">
        <f>IF(レート収益_FX_貼付用!$W20&gt;0,レート収益_FX_貼付用!O20/レート収益_FX_貼付用!$W20,レート収益_FX_貼付用!O20/レート収益_FX_貼付用!$W20*(-1))</f>
        <v>#DIV/0!</v>
      </c>
      <c r="AC21" s="111" t="e">
        <f>'約定状況_FX(Execution_FX)'!AR21/'約定状況_FX(Execution_FX)'!$BK21</f>
        <v>#DIV/0!</v>
      </c>
      <c r="AD21" s="112" t="e">
        <f>IF(レート収益_FX_貼付用!$W20&gt;0,レート収益_FX_貼付用!P20/レート収益_FX_貼付用!$W20,レート収益_FX_貼付用!P20/レート収益_FX_貼付用!$W20*(-1))</f>
        <v>#DIV/0!</v>
      </c>
      <c r="AE21" s="111" t="e">
        <f>'約定状況_FX(Execution_FX)'!AU21/'約定状況_FX(Execution_FX)'!$BK21</f>
        <v>#DIV/0!</v>
      </c>
      <c r="AF21" s="112" t="e">
        <f>IF(レート収益_FX_貼付用!$W20&gt;0,レート収益_FX_貼付用!Q20/レート収益_FX_貼付用!$W20,レート収益_FX_貼付用!Q20/レート収益_FX_貼付用!$W20*(-1))</f>
        <v>#DIV/0!</v>
      </c>
      <c r="AG21" s="111" t="e">
        <f>'約定状況_FX(Execution_FX)'!AX21/'約定状況_FX(Execution_FX)'!$BK21</f>
        <v>#DIV/0!</v>
      </c>
      <c r="AH21" s="112" t="e">
        <f>IF(レート収益_FX_貼付用!$W20&gt;0,レート収益_FX_貼付用!R20/レート収益_FX_貼付用!$W20,レート収益_FX_貼付用!R20/レート収益_FX_貼付用!$W20*(-1))</f>
        <v>#DIV/0!</v>
      </c>
      <c r="AI21" s="111" t="e">
        <f>'約定状況_FX(Execution_FX)'!BA21/'約定状況_FX(Execution_FX)'!$BK21</f>
        <v>#DIV/0!</v>
      </c>
      <c r="AJ21" s="112" t="e">
        <f>IF(レート収益_FX_貼付用!$W20&gt;0,レート収益_FX_貼付用!S20/レート収益_FX_貼付用!$W20,レート収益_FX_貼付用!S20/レート収益_FX_貼付用!$W20*(-1))</f>
        <v>#DIV/0!</v>
      </c>
      <c r="AK21" s="111" t="e">
        <f>'約定状況_FX(Execution_FX)'!BD21/'約定状況_FX(Execution_FX)'!$BK21</f>
        <v>#DIV/0!</v>
      </c>
      <c r="AL21" s="112" t="e">
        <f>IF(レート収益_FX_貼付用!$W20&gt;0,レート収益_FX_貼付用!T20/レート収益_FX_貼付用!$W20,レート収益_FX_貼付用!T20/レート収益_FX_貼付用!$W20*(-1))</f>
        <v>#DIV/0!</v>
      </c>
      <c r="AM21" s="111" t="e">
        <f>'約定状況_FX(Execution_FX)'!BG21/'約定状況_FX(Execution_FX)'!$BK21</f>
        <v>#DIV/0!</v>
      </c>
      <c r="AN21" s="112" t="e">
        <f>IF(レート収益_FX_貼付用!$W20&gt;0,レート収益_FX_貼付用!U20/レート収益_FX_貼付用!$W20,レート収益_FX_貼付用!U20/レート収益_FX_貼付用!$W20*(-1))</f>
        <v>#DIV/0!</v>
      </c>
      <c r="AO21" s="111" t="e">
        <f>'約定状況_FX(Execution_FX)'!BJ21/'約定状況_FX(Execution_FX)'!$BK21</f>
        <v>#DIV/0!</v>
      </c>
      <c r="AP21" s="112" t="e">
        <f>IF(レート収益_FX_貼付用!$W20&gt;0,レート収益_FX_貼付用!V20/レート収益_FX_貼付用!$W20,レート収益_FX_貼付用!V20/レート収益_FX_貼付用!$W20*(-1))</f>
        <v>#DIV/0!</v>
      </c>
    </row>
    <row r="22" spans="1:42" ht="18.75" customHeight="1">
      <c r="A22" s="10">
        <v>17</v>
      </c>
      <c r="B22" s="110" t="n">
        <f>'実績表 (Business results)'!B22</f>
        <v>43427.0</v>
      </c>
      <c r="C22" s="111" t="e">
        <f>'約定状況_FX(Execution_FX)'!E22/'約定状況_FX(Execution_FX)'!$BK22</f>
        <v>#DIV/0!</v>
      </c>
      <c r="D22" s="112" t="e">
        <f>IF(レート収益_FX_貼付用!$W21&gt;0,レート収益_FX_貼付用!C21/レート収益_FX_貼付用!$W21,レート収益_FX_貼付用!C21/レート収益_FX_貼付用!$W21*(-1))</f>
        <v>#DIV/0!</v>
      </c>
      <c r="E22" s="113" t="e">
        <f>'約定状況_FX(Execution_FX)'!H22/'約定状況_FX(Execution_FX)'!$BK22</f>
        <v>#DIV/0!</v>
      </c>
      <c r="F22" s="114" t="e">
        <f>IF(レート収益_FX_貼付用!$W21&gt;0,レート収益_FX_貼付用!D21/レート収益_FX_貼付用!$W21,レート収益_FX_貼付用!D21/レート収益_FX_貼付用!$W21*(-1))</f>
        <v>#DIV/0!</v>
      </c>
      <c r="G22" s="111" t="e">
        <f>'約定状況_FX(Execution_FX)'!K22/'約定状況_FX(Execution_FX)'!$BK22</f>
        <v>#DIV/0!</v>
      </c>
      <c r="H22" s="112" t="e">
        <f>IF(レート収益_FX_貼付用!$W21&gt;0,レート収益_FX_貼付用!E21/レート収益_FX_貼付用!$W21,レート収益_FX_貼付用!E21/レート収益_FX_貼付用!$W21*(-1))</f>
        <v>#DIV/0!</v>
      </c>
      <c r="I22" s="111" t="e">
        <f>'約定状況_FX(Execution_FX)'!N22/'約定状況_FX(Execution_FX)'!$BK22</f>
        <v>#DIV/0!</v>
      </c>
      <c r="J22" s="112" t="e">
        <f>IF(レート収益_FX_貼付用!$W21&gt;0,レート収益_FX_貼付用!F21/レート収益_FX_貼付用!$W21,レート収益_FX_貼付用!F21/レート収益_FX_貼付用!$W21*(-1))</f>
        <v>#DIV/0!</v>
      </c>
      <c r="K22" s="113" t="e">
        <f>'約定状況_FX(Execution_FX)'!Q22/'約定状況_FX(Execution_FX)'!$BK22</f>
        <v>#DIV/0!</v>
      </c>
      <c r="L22" s="114" t="e">
        <f>IF(レート収益_FX_貼付用!$W21&gt;0,レート収益_FX_貼付用!G21/レート収益_FX_貼付用!$W21,レート収益_FX_貼付用!G21/レート収益_FX_貼付用!$W21*(-1))</f>
        <v>#DIV/0!</v>
      </c>
      <c r="M22" s="111" t="e">
        <f>'約定状況_FX(Execution_FX)'!T22/'約定状況_FX(Execution_FX)'!$BK22</f>
        <v>#DIV/0!</v>
      </c>
      <c r="N22" s="112" t="e">
        <f>IF(レート収益_FX_貼付用!$W21&gt;0,レート収益_FX_貼付用!H21/レート収益_FX_貼付用!$W21,レート収益_FX_貼付用!H21/レート収益_FX_貼付用!$W21*(-1))</f>
        <v>#DIV/0!</v>
      </c>
      <c r="O22" s="111" t="e">
        <f>'約定状況_FX(Execution_FX)'!W22/'約定状況_FX(Execution_FX)'!$BK22</f>
        <v>#DIV/0!</v>
      </c>
      <c r="P22" s="112" t="e">
        <f>IF(レート収益_FX_貼付用!$W21&gt;0,レート収益_FX_貼付用!I21/レート収益_FX_貼付用!$W21,レート収益_FX_貼付用!I21/レート収益_FX_貼付用!$W21*(-1))</f>
        <v>#DIV/0!</v>
      </c>
      <c r="Q22" s="111" t="e">
        <f>'約定状況_FX(Execution_FX)'!Z22/'約定状況_FX(Execution_FX)'!$BK22</f>
        <v>#DIV/0!</v>
      </c>
      <c r="R22" s="112" t="e">
        <f>IF(レート収益_FX_貼付用!$W21&gt;0,レート収益_FX_貼付用!J21/レート収益_FX_貼付用!$W21,レート収益_FX_貼付用!J21/レート収益_FX_貼付用!$W21*(-1))</f>
        <v>#DIV/0!</v>
      </c>
      <c r="S22" s="113" t="e">
        <f>'約定状況_FX(Execution_FX)'!AC22/'約定状況_FX(Execution_FX)'!$BK22</f>
        <v>#DIV/0!</v>
      </c>
      <c r="T22" s="114" t="e">
        <f>IF(レート収益_FX_貼付用!$W21&gt;0,レート収益_FX_貼付用!K21/レート収益_FX_貼付用!$W21,レート収益_FX_貼付用!K21/レート収益_FX_貼付用!$W21*(-1))</f>
        <v>#DIV/0!</v>
      </c>
      <c r="U22" s="111" t="e">
        <f>'約定状況_FX(Execution_FX)'!AF22/'約定状況_FX(Execution_FX)'!$BK22</f>
        <v>#DIV/0!</v>
      </c>
      <c r="V22" s="112" t="e">
        <f>IF(レート収益_FX_貼付用!$W21&gt;0,レート収益_FX_貼付用!L21/レート収益_FX_貼付用!$W21,レート収益_FX_貼付用!L21/レート収益_FX_貼付用!$W21*(-1))</f>
        <v>#DIV/0!</v>
      </c>
      <c r="W22" s="113" t="e">
        <f>'約定状況_FX(Execution_FX)'!AI22/'約定状況_FX(Execution_FX)'!$BK22</f>
        <v>#DIV/0!</v>
      </c>
      <c r="X22" s="112" t="e">
        <f>IF(レート収益_FX_貼付用!$W21&gt;0,レート収益_FX_貼付用!M21/レート収益_FX_貼付用!$W21,レート収益_FX_貼付用!M21/レート収益_FX_貼付用!$W21*(-1))</f>
        <v>#DIV/0!</v>
      </c>
      <c r="Y22" s="111" t="e">
        <f>'約定状況_FX(Execution_FX)'!AL22/'約定状況_FX(Execution_FX)'!$BK22</f>
        <v>#DIV/0!</v>
      </c>
      <c r="Z22" s="112" t="e">
        <f>IF(レート収益_FX_貼付用!$W21&gt;0,レート収益_FX_貼付用!N21/レート収益_FX_貼付用!$W21,レート収益_FX_貼付用!N21/レート収益_FX_貼付用!$W21*(-1))</f>
        <v>#DIV/0!</v>
      </c>
      <c r="AA22" s="111" t="e">
        <f>'約定状況_FX(Execution_FX)'!AO22/'約定状況_FX(Execution_FX)'!$BK22</f>
        <v>#DIV/0!</v>
      </c>
      <c r="AB22" s="112" t="e">
        <f>IF(レート収益_FX_貼付用!$W21&gt;0,レート収益_FX_貼付用!O21/レート収益_FX_貼付用!$W21,レート収益_FX_貼付用!O21/レート収益_FX_貼付用!$W21*(-1))</f>
        <v>#DIV/0!</v>
      </c>
      <c r="AC22" s="111" t="e">
        <f>'約定状況_FX(Execution_FX)'!AR22/'約定状況_FX(Execution_FX)'!$BK22</f>
        <v>#DIV/0!</v>
      </c>
      <c r="AD22" s="112" t="e">
        <f>IF(レート収益_FX_貼付用!$W21&gt;0,レート収益_FX_貼付用!P21/レート収益_FX_貼付用!$W21,レート収益_FX_貼付用!P21/レート収益_FX_貼付用!$W21*(-1))</f>
        <v>#DIV/0!</v>
      </c>
      <c r="AE22" s="111" t="e">
        <f>'約定状況_FX(Execution_FX)'!AU22/'約定状況_FX(Execution_FX)'!$BK22</f>
        <v>#DIV/0!</v>
      </c>
      <c r="AF22" s="112" t="e">
        <f>IF(レート収益_FX_貼付用!$W21&gt;0,レート収益_FX_貼付用!Q21/レート収益_FX_貼付用!$W21,レート収益_FX_貼付用!Q21/レート収益_FX_貼付用!$W21*(-1))</f>
        <v>#DIV/0!</v>
      </c>
      <c r="AG22" s="111" t="e">
        <f>'約定状況_FX(Execution_FX)'!AX22/'約定状況_FX(Execution_FX)'!$BK22</f>
        <v>#DIV/0!</v>
      </c>
      <c r="AH22" s="112" t="e">
        <f>IF(レート収益_FX_貼付用!$W21&gt;0,レート収益_FX_貼付用!R21/レート収益_FX_貼付用!$W21,レート収益_FX_貼付用!R21/レート収益_FX_貼付用!$W21*(-1))</f>
        <v>#DIV/0!</v>
      </c>
      <c r="AI22" s="111" t="e">
        <f>'約定状況_FX(Execution_FX)'!BA22/'約定状況_FX(Execution_FX)'!$BK22</f>
        <v>#DIV/0!</v>
      </c>
      <c r="AJ22" s="112" t="e">
        <f>IF(レート収益_FX_貼付用!$W21&gt;0,レート収益_FX_貼付用!S21/レート収益_FX_貼付用!$W21,レート収益_FX_貼付用!S21/レート収益_FX_貼付用!$W21*(-1))</f>
        <v>#DIV/0!</v>
      </c>
      <c r="AK22" s="111" t="e">
        <f>'約定状況_FX(Execution_FX)'!BD22/'約定状況_FX(Execution_FX)'!$BK22</f>
        <v>#DIV/0!</v>
      </c>
      <c r="AL22" s="112" t="e">
        <f>IF(レート収益_FX_貼付用!$W21&gt;0,レート収益_FX_貼付用!T21/レート収益_FX_貼付用!$W21,レート収益_FX_貼付用!T21/レート収益_FX_貼付用!$W21*(-1))</f>
        <v>#DIV/0!</v>
      </c>
      <c r="AM22" s="111" t="e">
        <f>'約定状況_FX(Execution_FX)'!BG22/'約定状況_FX(Execution_FX)'!$BK22</f>
        <v>#DIV/0!</v>
      </c>
      <c r="AN22" s="112" t="e">
        <f>IF(レート収益_FX_貼付用!$W21&gt;0,レート収益_FX_貼付用!U21/レート収益_FX_貼付用!$W21,レート収益_FX_貼付用!U21/レート収益_FX_貼付用!$W21*(-1))</f>
        <v>#DIV/0!</v>
      </c>
      <c r="AO22" s="111" t="e">
        <f>'約定状況_FX(Execution_FX)'!BJ22/'約定状況_FX(Execution_FX)'!$BK22</f>
        <v>#DIV/0!</v>
      </c>
      <c r="AP22" s="112" t="e">
        <f>IF(レート収益_FX_貼付用!$W21&gt;0,レート収益_FX_貼付用!V21/レート収益_FX_貼付用!$W21,レート収益_FX_貼付用!V21/レート収益_FX_貼付用!$W21*(-1))</f>
        <v>#DIV/0!</v>
      </c>
    </row>
    <row r="23" spans="1:42" ht="18.75" customHeight="1">
      <c r="A23" s="10">
        <v>18</v>
      </c>
      <c r="B23" s="110" t="n">
        <f>'実績表 (Business results)'!B23</f>
        <v>43430.0</v>
      </c>
      <c r="C23" s="111" t="e">
        <f>'約定状況_FX(Execution_FX)'!E23/'約定状況_FX(Execution_FX)'!$BK23</f>
        <v>#DIV/0!</v>
      </c>
      <c r="D23" s="112" t="e">
        <f>IF(レート収益_FX_貼付用!$W22&gt;0,レート収益_FX_貼付用!C22/レート収益_FX_貼付用!$W22,レート収益_FX_貼付用!C22/レート収益_FX_貼付用!$W22*(-1))</f>
        <v>#DIV/0!</v>
      </c>
      <c r="E23" s="113" t="e">
        <f>'約定状況_FX(Execution_FX)'!H23/'約定状況_FX(Execution_FX)'!$BK23</f>
        <v>#DIV/0!</v>
      </c>
      <c r="F23" s="114" t="e">
        <f>IF(レート収益_FX_貼付用!$W22&gt;0,レート収益_FX_貼付用!D22/レート収益_FX_貼付用!$W22,レート収益_FX_貼付用!D22/レート収益_FX_貼付用!$W22*(-1))</f>
        <v>#DIV/0!</v>
      </c>
      <c r="G23" s="111" t="e">
        <f>'約定状況_FX(Execution_FX)'!K23/'約定状況_FX(Execution_FX)'!$BK23</f>
        <v>#DIV/0!</v>
      </c>
      <c r="H23" s="112" t="e">
        <f>IF(レート収益_FX_貼付用!$W22&gt;0,レート収益_FX_貼付用!E22/レート収益_FX_貼付用!$W22,レート収益_FX_貼付用!E22/レート収益_FX_貼付用!$W22*(-1))</f>
        <v>#DIV/0!</v>
      </c>
      <c r="I23" s="111" t="e">
        <f>'約定状況_FX(Execution_FX)'!N23/'約定状況_FX(Execution_FX)'!$BK23</f>
        <v>#DIV/0!</v>
      </c>
      <c r="J23" s="112" t="e">
        <f>IF(レート収益_FX_貼付用!$W22&gt;0,レート収益_FX_貼付用!F22/レート収益_FX_貼付用!$W22,レート収益_FX_貼付用!F22/レート収益_FX_貼付用!$W22*(-1))</f>
        <v>#DIV/0!</v>
      </c>
      <c r="K23" s="113" t="e">
        <f>'約定状況_FX(Execution_FX)'!Q23/'約定状況_FX(Execution_FX)'!$BK23</f>
        <v>#DIV/0!</v>
      </c>
      <c r="L23" s="114" t="e">
        <f>IF(レート収益_FX_貼付用!$W22&gt;0,レート収益_FX_貼付用!G22/レート収益_FX_貼付用!$W22,レート収益_FX_貼付用!G22/レート収益_FX_貼付用!$W22*(-1))</f>
        <v>#DIV/0!</v>
      </c>
      <c r="M23" s="111" t="e">
        <f>'約定状況_FX(Execution_FX)'!T23/'約定状況_FX(Execution_FX)'!$BK23</f>
        <v>#DIV/0!</v>
      </c>
      <c r="N23" s="112" t="e">
        <f>IF(レート収益_FX_貼付用!$W22&gt;0,レート収益_FX_貼付用!H22/レート収益_FX_貼付用!$W22,レート収益_FX_貼付用!H22/レート収益_FX_貼付用!$W22*(-1))</f>
        <v>#DIV/0!</v>
      </c>
      <c r="O23" s="111" t="e">
        <f>'約定状況_FX(Execution_FX)'!W23/'約定状況_FX(Execution_FX)'!$BK23</f>
        <v>#DIV/0!</v>
      </c>
      <c r="P23" s="112" t="e">
        <f>IF(レート収益_FX_貼付用!$W22&gt;0,レート収益_FX_貼付用!I22/レート収益_FX_貼付用!$W22,レート収益_FX_貼付用!I22/レート収益_FX_貼付用!$W22*(-1))</f>
        <v>#DIV/0!</v>
      </c>
      <c r="Q23" s="111" t="e">
        <f>'約定状況_FX(Execution_FX)'!Z23/'約定状況_FX(Execution_FX)'!$BK23</f>
        <v>#DIV/0!</v>
      </c>
      <c r="R23" s="112" t="e">
        <f>IF(レート収益_FX_貼付用!$W22&gt;0,レート収益_FX_貼付用!J22/レート収益_FX_貼付用!$W22,レート収益_FX_貼付用!J22/レート収益_FX_貼付用!$W22*(-1))</f>
        <v>#DIV/0!</v>
      </c>
      <c r="S23" s="113" t="e">
        <f>'約定状況_FX(Execution_FX)'!AC23/'約定状況_FX(Execution_FX)'!$BK23</f>
        <v>#DIV/0!</v>
      </c>
      <c r="T23" s="114" t="e">
        <f>IF(レート収益_FX_貼付用!$W22&gt;0,レート収益_FX_貼付用!K22/レート収益_FX_貼付用!$W22,レート収益_FX_貼付用!K22/レート収益_FX_貼付用!$W22*(-1))</f>
        <v>#DIV/0!</v>
      </c>
      <c r="U23" s="111" t="e">
        <f>'約定状況_FX(Execution_FX)'!AF23/'約定状況_FX(Execution_FX)'!$BK23</f>
        <v>#DIV/0!</v>
      </c>
      <c r="V23" s="112" t="e">
        <f>IF(レート収益_FX_貼付用!$W22&gt;0,レート収益_FX_貼付用!L22/レート収益_FX_貼付用!$W22,レート収益_FX_貼付用!L22/レート収益_FX_貼付用!$W22*(-1))</f>
        <v>#DIV/0!</v>
      </c>
      <c r="W23" s="113" t="e">
        <f>'約定状況_FX(Execution_FX)'!AI23/'約定状況_FX(Execution_FX)'!$BK23</f>
        <v>#DIV/0!</v>
      </c>
      <c r="X23" s="112" t="e">
        <f>IF(レート収益_FX_貼付用!$W22&gt;0,レート収益_FX_貼付用!M22/レート収益_FX_貼付用!$W22,レート収益_FX_貼付用!M22/レート収益_FX_貼付用!$W22*(-1))</f>
        <v>#DIV/0!</v>
      </c>
      <c r="Y23" s="111" t="e">
        <f>'約定状況_FX(Execution_FX)'!AL23/'約定状況_FX(Execution_FX)'!$BK23</f>
        <v>#DIV/0!</v>
      </c>
      <c r="Z23" s="112" t="e">
        <f>IF(レート収益_FX_貼付用!$W22&gt;0,レート収益_FX_貼付用!N22/レート収益_FX_貼付用!$W22,レート収益_FX_貼付用!N22/レート収益_FX_貼付用!$W22*(-1))</f>
        <v>#DIV/0!</v>
      </c>
      <c r="AA23" s="111" t="e">
        <f>'約定状況_FX(Execution_FX)'!AO23/'約定状況_FX(Execution_FX)'!$BK23</f>
        <v>#DIV/0!</v>
      </c>
      <c r="AB23" s="112" t="e">
        <f>IF(レート収益_FX_貼付用!$W22&gt;0,レート収益_FX_貼付用!O22/レート収益_FX_貼付用!$W22,レート収益_FX_貼付用!O22/レート収益_FX_貼付用!$W22*(-1))</f>
        <v>#DIV/0!</v>
      </c>
      <c r="AC23" s="111" t="e">
        <f>'約定状況_FX(Execution_FX)'!AR23/'約定状況_FX(Execution_FX)'!$BK23</f>
        <v>#DIV/0!</v>
      </c>
      <c r="AD23" s="112" t="e">
        <f>IF(レート収益_FX_貼付用!$W22&gt;0,レート収益_FX_貼付用!P22/レート収益_FX_貼付用!$W22,レート収益_FX_貼付用!P22/レート収益_FX_貼付用!$W22*(-1))</f>
        <v>#DIV/0!</v>
      </c>
      <c r="AE23" s="111" t="e">
        <f>'約定状況_FX(Execution_FX)'!AU23/'約定状況_FX(Execution_FX)'!$BK23</f>
        <v>#DIV/0!</v>
      </c>
      <c r="AF23" s="112" t="e">
        <f>IF(レート収益_FX_貼付用!$W22&gt;0,レート収益_FX_貼付用!Q22/レート収益_FX_貼付用!$W22,レート収益_FX_貼付用!Q22/レート収益_FX_貼付用!$W22*(-1))</f>
        <v>#DIV/0!</v>
      </c>
      <c r="AG23" s="111" t="e">
        <f>'約定状況_FX(Execution_FX)'!AX23/'約定状況_FX(Execution_FX)'!$BK23</f>
        <v>#DIV/0!</v>
      </c>
      <c r="AH23" s="112" t="e">
        <f>IF(レート収益_FX_貼付用!$W22&gt;0,レート収益_FX_貼付用!R22/レート収益_FX_貼付用!$W22,レート収益_FX_貼付用!R22/レート収益_FX_貼付用!$W22*(-1))</f>
        <v>#DIV/0!</v>
      </c>
      <c r="AI23" s="111" t="e">
        <f>'約定状況_FX(Execution_FX)'!BA23/'約定状況_FX(Execution_FX)'!$BK23</f>
        <v>#DIV/0!</v>
      </c>
      <c r="AJ23" s="112" t="e">
        <f>IF(レート収益_FX_貼付用!$W22&gt;0,レート収益_FX_貼付用!S22/レート収益_FX_貼付用!$W22,レート収益_FX_貼付用!S22/レート収益_FX_貼付用!$W22*(-1))</f>
        <v>#DIV/0!</v>
      </c>
      <c r="AK23" s="111" t="e">
        <f>'約定状況_FX(Execution_FX)'!BD23/'約定状況_FX(Execution_FX)'!$BK23</f>
        <v>#DIV/0!</v>
      </c>
      <c r="AL23" s="112" t="e">
        <f>IF(レート収益_FX_貼付用!$W22&gt;0,レート収益_FX_貼付用!T22/レート収益_FX_貼付用!$W22,レート収益_FX_貼付用!T22/レート収益_FX_貼付用!$W22*(-1))</f>
        <v>#DIV/0!</v>
      </c>
      <c r="AM23" s="111" t="e">
        <f>'約定状況_FX(Execution_FX)'!BG23/'約定状況_FX(Execution_FX)'!$BK23</f>
        <v>#DIV/0!</v>
      </c>
      <c r="AN23" s="112" t="e">
        <f>IF(レート収益_FX_貼付用!$W22&gt;0,レート収益_FX_貼付用!U22/レート収益_FX_貼付用!$W22,レート収益_FX_貼付用!U22/レート収益_FX_貼付用!$W22*(-1))</f>
        <v>#DIV/0!</v>
      </c>
      <c r="AO23" s="111" t="e">
        <f>'約定状況_FX(Execution_FX)'!BJ23/'約定状況_FX(Execution_FX)'!$BK23</f>
        <v>#DIV/0!</v>
      </c>
      <c r="AP23" s="112" t="e">
        <f>IF(レート収益_FX_貼付用!$W22&gt;0,レート収益_FX_貼付用!V22/レート収益_FX_貼付用!$W22,レート収益_FX_貼付用!V22/レート収益_FX_貼付用!$W22*(-1))</f>
        <v>#DIV/0!</v>
      </c>
    </row>
    <row r="24" spans="1:42" ht="18.75" customHeight="1">
      <c r="A24" s="10">
        <v>19</v>
      </c>
      <c r="B24" s="110" t="n">
        <f>'実績表 (Business results)'!B24</f>
        <v>43431.0</v>
      </c>
      <c r="C24" s="111" t="e">
        <f>'約定状況_FX(Execution_FX)'!E24/'約定状況_FX(Execution_FX)'!$BK24</f>
        <v>#DIV/0!</v>
      </c>
      <c r="D24" s="112" t="e">
        <f>IF(レート収益_FX_貼付用!$W23&gt;0,レート収益_FX_貼付用!C23/レート収益_FX_貼付用!$W23,レート収益_FX_貼付用!C23/レート収益_FX_貼付用!$W23*(-1))</f>
        <v>#DIV/0!</v>
      </c>
      <c r="E24" s="113" t="e">
        <f>'約定状況_FX(Execution_FX)'!H24/'約定状況_FX(Execution_FX)'!$BK24</f>
        <v>#DIV/0!</v>
      </c>
      <c r="F24" s="114" t="e">
        <f>IF(レート収益_FX_貼付用!$W23&gt;0,レート収益_FX_貼付用!D23/レート収益_FX_貼付用!$W23,レート収益_FX_貼付用!D23/レート収益_FX_貼付用!$W23*(-1))</f>
        <v>#DIV/0!</v>
      </c>
      <c r="G24" s="111" t="e">
        <f>'約定状況_FX(Execution_FX)'!K24/'約定状況_FX(Execution_FX)'!$BK24</f>
        <v>#DIV/0!</v>
      </c>
      <c r="H24" s="112" t="e">
        <f>IF(レート収益_FX_貼付用!$W23&gt;0,レート収益_FX_貼付用!E23/レート収益_FX_貼付用!$W23,レート収益_FX_貼付用!E23/レート収益_FX_貼付用!$W23*(-1))</f>
        <v>#DIV/0!</v>
      </c>
      <c r="I24" s="111" t="e">
        <f>'約定状況_FX(Execution_FX)'!N24/'約定状況_FX(Execution_FX)'!$BK24</f>
        <v>#DIV/0!</v>
      </c>
      <c r="J24" s="112" t="e">
        <f>IF(レート収益_FX_貼付用!$W23&gt;0,レート収益_FX_貼付用!F23/レート収益_FX_貼付用!$W23,レート収益_FX_貼付用!F23/レート収益_FX_貼付用!$W23*(-1))</f>
        <v>#DIV/0!</v>
      </c>
      <c r="K24" s="113" t="e">
        <f>'約定状況_FX(Execution_FX)'!Q24/'約定状況_FX(Execution_FX)'!$BK24</f>
        <v>#DIV/0!</v>
      </c>
      <c r="L24" s="114" t="e">
        <f>IF(レート収益_FX_貼付用!$W23&gt;0,レート収益_FX_貼付用!G23/レート収益_FX_貼付用!$W23,レート収益_FX_貼付用!G23/レート収益_FX_貼付用!$W23*(-1))</f>
        <v>#DIV/0!</v>
      </c>
      <c r="M24" s="111" t="e">
        <f>'約定状況_FX(Execution_FX)'!T24/'約定状況_FX(Execution_FX)'!$BK24</f>
        <v>#DIV/0!</v>
      </c>
      <c r="N24" s="112" t="e">
        <f>IF(レート収益_FX_貼付用!$W23&gt;0,レート収益_FX_貼付用!H23/レート収益_FX_貼付用!$W23,レート収益_FX_貼付用!H23/レート収益_FX_貼付用!$W23*(-1))</f>
        <v>#DIV/0!</v>
      </c>
      <c r="O24" s="111" t="e">
        <f>'約定状況_FX(Execution_FX)'!W24/'約定状況_FX(Execution_FX)'!$BK24</f>
        <v>#DIV/0!</v>
      </c>
      <c r="P24" s="112" t="e">
        <f>IF(レート収益_FX_貼付用!$W23&gt;0,レート収益_FX_貼付用!I23/レート収益_FX_貼付用!$W23,レート収益_FX_貼付用!I23/レート収益_FX_貼付用!$W23*(-1))</f>
        <v>#DIV/0!</v>
      </c>
      <c r="Q24" s="111" t="e">
        <f>'約定状況_FX(Execution_FX)'!Z24/'約定状況_FX(Execution_FX)'!$BK24</f>
        <v>#DIV/0!</v>
      </c>
      <c r="R24" s="112" t="e">
        <f>IF(レート収益_FX_貼付用!$W23&gt;0,レート収益_FX_貼付用!J23/レート収益_FX_貼付用!$W23,レート収益_FX_貼付用!J23/レート収益_FX_貼付用!$W23*(-1))</f>
        <v>#DIV/0!</v>
      </c>
      <c r="S24" s="113" t="e">
        <f>'約定状況_FX(Execution_FX)'!AC24/'約定状況_FX(Execution_FX)'!$BK24</f>
        <v>#DIV/0!</v>
      </c>
      <c r="T24" s="114" t="e">
        <f>IF(レート収益_FX_貼付用!$W23&gt;0,レート収益_FX_貼付用!K23/レート収益_FX_貼付用!$W23,レート収益_FX_貼付用!K23/レート収益_FX_貼付用!$W23*(-1))</f>
        <v>#DIV/0!</v>
      </c>
      <c r="U24" s="111" t="e">
        <f>'約定状況_FX(Execution_FX)'!AF24/'約定状況_FX(Execution_FX)'!$BK24</f>
        <v>#DIV/0!</v>
      </c>
      <c r="V24" s="112" t="e">
        <f>IF(レート収益_FX_貼付用!$W23&gt;0,レート収益_FX_貼付用!L23/レート収益_FX_貼付用!$W23,レート収益_FX_貼付用!L23/レート収益_FX_貼付用!$W23*(-1))</f>
        <v>#DIV/0!</v>
      </c>
      <c r="W24" s="113" t="e">
        <f>'約定状況_FX(Execution_FX)'!AI24/'約定状況_FX(Execution_FX)'!$BK24</f>
        <v>#DIV/0!</v>
      </c>
      <c r="X24" s="112" t="e">
        <f>IF(レート収益_FX_貼付用!$W23&gt;0,レート収益_FX_貼付用!M23/レート収益_FX_貼付用!$W23,レート収益_FX_貼付用!M23/レート収益_FX_貼付用!$W23*(-1))</f>
        <v>#DIV/0!</v>
      </c>
      <c r="Y24" s="111" t="e">
        <f>'約定状況_FX(Execution_FX)'!AL24/'約定状況_FX(Execution_FX)'!$BK24</f>
        <v>#DIV/0!</v>
      </c>
      <c r="Z24" s="112" t="e">
        <f>IF(レート収益_FX_貼付用!$W23&gt;0,レート収益_FX_貼付用!N23/レート収益_FX_貼付用!$W23,レート収益_FX_貼付用!N23/レート収益_FX_貼付用!$W23*(-1))</f>
        <v>#DIV/0!</v>
      </c>
      <c r="AA24" s="111" t="e">
        <f>'約定状況_FX(Execution_FX)'!AO24/'約定状況_FX(Execution_FX)'!$BK24</f>
        <v>#DIV/0!</v>
      </c>
      <c r="AB24" s="112" t="e">
        <f>IF(レート収益_FX_貼付用!$W23&gt;0,レート収益_FX_貼付用!O23/レート収益_FX_貼付用!$W23,レート収益_FX_貼付用!O23/レート収益_FX_貼付用!$W23*(-1))</f>
        <v>#DIV/0!</v>
      </c>
      <c r="AC24" s="111" t="e">
        <f>'約定状況_FX(Execution_FX)'!AR24/'約定状況_FX(Execution_FX)'!$BK24</f>
        <v>#DIV/0!</v>
      </c>
      <c r="AD24" s="112" t="e">
        <f>IF(レート収益_FX_貼付用!$W23&gt;0,レート収益_FX_貼付用!P23/レート収益_FX_貼付用!$W23,レート収益_FX_貼付用!P23/レート収益_FX_貼付用!$W23*(-1))</f>
        <v>#DIV/0!</v>
      </c>
      <c r="AE24" s="111" t="e">
        <f>'約定状況_FX(Execution_FX)'!AU24/'約定状況_FX(Execution_FX)'!$BK24</f>
        <v>#DIV/0!</v>
      </c>
      <c r="AF24" s="112" t="e">
        <f>IF(レート収益_FX_貼付用!$W23&gt;0,レート収益_FX_貼付用!Q23/レート収益_FX_貼付用!$W23,レート収益_FX_貼付用!Q23/レート収益_FX_貼付用!$W23*(-1))</f>
        <v>#DIV/0!</v>
      </c>
      <c r="AG24" s="111" t="e">
        <f>'約定状況_FX(Execution_FX)'!AX24/'約定状況_FX(Execution_FX)'!$BK24</f>
        <v>#DIV/0!</v>
      </c>
      <c r="AH24" s="112" t="e">
        <f>IF(レート収益_FX_貼付用!$W23&gt;0,レート収益_FX_貼付用!R23/レート収益_FX_貼付用!$W23,レート収益_FX_貼付用!R23/レート収益_FX_貼付用!$W23*(-1))</f>
        <v>#DIV/0!</v>
      </c>
      <c r="AI24" s="111" t="e">
        <f>'約定状況_FX(Execution_FX)'!BA24/'約定状況_FX(Execution_FX)'!$BK24</f>
        <v>#DIV/0!</v>
      </c>
      <c r="AJ24" s="112" t="e">
        <f>IF(レート収益_FX_貼付用!$W23&gt;0,レート収益_FX_貼付用!S23/レート収益_FX_貼付用!$W23,レート収益_FX_貼付用!S23/レート収益_FX_貼付用!$W23*(-1))</f>
        <v>#DIV/0!</v>
      </c>
      <c r="AK24" s="111" t="e">
        <f>'約定状況_FX(Execution_FX)'!BD24/'約定状況_FX(Execution_FX)'!$BK24</f>
        <v>#DIV/0!</v>
      </c>
      <c r="AL24" s="112" t="e">
        <f>IF(レート収益_FX_貼付用!$W23&gt;0,レート収益_FX_貼付用!T23/レート収益_FX_貼付用!$W23,レート収益_FX_貼付用!T23/レート収益_FX_貼付用!$W23*(-1))</f>
        <v>#DIV/0!</v>
      </c>
      <c r="AM24" s="111" t="e">
        <f>'約定状況_FX(Execution_FX)'!BG24/'約定状況_FX(Execution_FX)'!$BK24</f>
        <v>#DIV/0!</v>
      </c>
      <c r="AN24" s="112" t="e">
        <f>IF(レート収益_FX_貼付用!$W23&gt;0,レート収益_FX_貼付用!U23/レート収益_FX_貼付用!$W23,レート収益_FX_貼付用!U23/レート収益_FX_貼付用!$W23*(-1))</f>
        <v>#DIV/0!</v>
      </c>
      <c r="AO24" s="111" t="e">
        <f>'約定状況_FX(Execution_FX)'!BJ24/'約定状況_FX(Execution_FX)'!$BK24</f>
        <v>#DIV/0!</v>
      </c>
      <c r="AP24" s="112" t="e">
        <f>IF(レート収益_FX_貼付用!$W23&gt;0,レート収益_FX_貼付用!V23/レート収益_FX_貼付用!$W23,レート収益_FX_貼付用!V23/レート収益_FX_貼付用!$W23*(-1))</f>
        <v>#DIV/0!</v>
      </c>
    </row>
    <row r="25" spans="1:42" ht="18.75" customHeight="1">
      <c r="A25" s="10">
        <v>20</v>
      </c>
      <c r="B25" s="110" t="n">
        <f>'実績表 (Business results)'!B25</f>
        <v>43432.0</v>
      </c>
      <c r="C25" s="111" t="e">
        <f>'約定状況_FX(Execution_FX)'!E25/'約定状況_FX(Execution_FX)'!$BK25</f>
        <v>#DIV/0!</v>
      </c>
      <c r="D25" s="112" t="e">
        <f>IF(レート収益_FX_貼付用!$W24&gt;0,レート収益_FX_貼付用!C24/レート収益_FX_貼付用!$W24,レート収益_FX_貼付用!C24/レート収益_FX_貼付用!$W24*(-1))</f>
        <v>#DIV/0!</v>
      </c>
      <c r="E25" s="113" t="e">
        <f>'約定状況_FX(Execution_FX)'!H25/'約定状況_FX(Execution_FX)'!$BK25</f>
        <v>#DIV/0!</v>
      </c>
      <c r="F25" s="114" t="e">
        <f>IF(レート収益_FX_貼付用!$W24&gt;0,レート収益_FX_貼付用!D24/レート収益_FX_貼付用!$W24,レート収益_FX_貼付用!D24/レート収益_FX_貼付用!$W24*(-1))</f>
        <v>#DIV/0!</v>
      </c>
      <c r="G25" s="111" t="e">
        <f>'約定状況_FX(Execution_FX)'!K25/'約定状況_FX(Execution_FX)'!$BK25</f>
        <v>#DIV/0!</v>
      </c>
      <c r="H25" s="112" t="e">
        <f>IF(レート収益_FX_貼付用!$W24&gt;0,レート収益_FX_貼付用!E24/レート収益_FX_貼付用!$W24,レート収益_FX_貼付用!E24/レート収益_FX_貼付用!$W24*(-1))</f>
        <v>#DIV/0!</v>
      </c>
      <c r="I25" s="111" t="e">
        <f>'約定状況_FX(Execution_FX)'!N25/'約定状況_FX(Execution_FX)'!$BK25</f>
        <v>#DIV/0!</v>
      </c>
      <c r="J25" s="112" t="e">
        <f>IF(レート収益_FX_貼付用!$W24&gt;0,レート収益_FX_貼付用!F24/レート収益_FX_貼付用!$W24,レート収益_FX_貼付用!F24/レート収益_FX_貼付用!$W24*(-1))</f>
        <v>#DIV/0!</v>
      </c>
      <c r="K25" s="113" t="e">
        <f>'約定状況_FX(Execution_FX)'!Q25/'約定状況_FX(Execution_FX)'!$BK25</f>
        <v>#DIV/0!</v>
      </c>
      <c r="L25" s="114" t="e">
        <f>IF(レート収益_FX_貼付用!$W24&gt;0,レート収益_FX_貼付用!G24/レート収益_FX_貼付用!$W24,レート収益_FX_貼付用!G24/レート収益_FX_貼付用!$W24*(-1))</f>
        <v>#DIV/0!</v>
      </c>
      <c r="M25" s="111" t="e">
        <f>'約定状況_FX(Execution_FX)'!T25/'約定状況_FX(Execution_FX)'!$BK25</f>
        <v>#DIV/0!</v>
      </c>
      <c r="N25" s="112" t="e">
        <f>IF(レート収益_FX_貼付用!$W24&gt;0,レート収益_FX_貼付用!H24/レート収益_FX_貼付用!$W24,レート収益_FX_貼付用!H24/レート収益_FX_貼付用!$W24*(-1))</f>
        <v>#DIV/0!</v>
      </c>
      <c r="O25" s="111" t="e">
        <f>'約定状況_FX(Execution_FX)'!W25/'約定状況_FX(Execution_FX)'!$BK25</f>
        <v>#DIV/0!</v>
      </c>
      <c r="P25" s="112" t="e">
        <f>IF(レート収益_FX_貼付用!$W24&gt;0,レート収益_FX_貼付用!I24/レート収益_FX_貼付用!$W24,レート収益_FX_貼付用!I24/レート収益_FX_貼付用!$W24*(-1))</f>
        <v>#DIV/0!</v>
      </c>
      <c r="Q25" s="111" t="e">
        <f>'約定状況_FX(Execution_FX)'!Z25/'約定状況_FX(Execution_FX)'!$BK25</f>
        <v>#DIV/0!</v>
      </c>
      <c r="R25" s="112" t="e">
        <f>IF(レート収益_FX_貼付用!$W24&gt;0,レート収益_FX_貼付用!J24/レート収益_FX_貼付用!$W24,レート収益_FX_貼付用!J24/レート収益_FX_貼付用!$W24*(-1))</f>
        <v>#DIV/0!</v>
      </c>
      <c r="S25" s="113" t="e">
        <f>'約定状況_FX(Execution_FX)'!AC25/'約定状況_FX(Execution_FX)'!$BK25</f>
        <v>#DIV/0!</v>
      </c>
      <c r="T25" s="114" t="e">
        <f>IF(レート収益_FX_貼付用!$W24&gt;0,レート収益_FX_貼付用!K24/レート収益_FX_貼付用!$W24,レート収益_FX_貼付用!K24/レート収益_FX_貼付用!$W24*(-1))</f>
        <v>#DIV/0!</v>
      </c>
      <c r="U25" s="111" t="e">
        <f>'約定状況_FX(Execution_FX)'!AF25/'約定状況_FX(Execution_FX)'!$BK25</f>
        <v>#DIV/0!</v>
      </c>
      <c r="V25" s="112" t="e">
        <f>IF(レート収益_FX_貼付用!$W24&gt;0,レート収益_FX_貼付用!L24/レート収益_FX_貼付用!$W24,レート収益_FX_貼付用!L24/レート収益_FX_貼付用!$W24*(-1))</f>
        <v>#DIV/0!</v>
      </c>
      <c r="W25" s="113" t="e">
        <f>'約定状況_FX(Execution_FX)'!AI25/'約定状況_FX(Execution_FX)'!$BK25</f>
        <v>#DIV/0!</v>
      </c>
      <c r="X25" s="112" t="e">
        <f>IF(レート収益_FX_貼付用!$W24&gt;0,レート収益_FX_貼付用!M24/レート収益_FX_貼付用!$W24,レート収益_FX_貼付用!M24/レート収益_FX_貼付用!$W24*(-1))</f>
        <v>#DIV/0!</v>
      </c>
      <c r="Y25" s="111" t="e">
        <f>'約定状況_FX(Execution_FX)'!AL25/'約定状況_FX(Execution_FX)'!$BK25</f>
        <v>#DIV/0!</v>
      </c>
      <c r="Z25" s="112" t="e">
        <f>IF(レート収益_FX_貼付用!$W24&gt;0,レート収益_FX_貼付用!N24/レート収益_FX_貼付用!$W24,レート収益_FX_貼付用!N24/レート収益_FX_貼付用!$W24*(-1))</f>
        <v>#DIV/0!</v>
      </c>
      <c r="AA25" s="111" t="e">
        <f>'約定状況_FX(Execution_FX)'!AO25/'約定状況_FX(Execution_FX)'!$BK25</f>
        <v>#DIV/0!</v>
      </c>
      <c r="AB25" s="112" t="e">
        <f>IF(レート収益_FX_貼付用!$W24&gt;0,レート収益_FX_貼付用!O24/レート収益_FX_貼付用!$W24,レート収益_FX_貼付用!O24/レート収益_FX_貼付用!$W24*(-1))</f>
        <v>#DIV/0!</v>
      </c>
      <c r="AC25" s="111" t="e">
        <f>'約定状況_FX(Execution_FX)'!AR25/'約定状況_FX(Execution_FX)'!$BK25</f>
        <v>#DIV/0!</v>
      </c>
      <c r="AD25" s="112" t="e">
        <f>IF(レート収益_FX_貼付用!$W24&gt;0,レート収益_FX_貼付用!P24/レート収益_FX_貼付用!$W24,レート収益_FX_貼付用!P24/レート収益_FX_貼付用!$W24*(-1))</f>
        <v>#DIV/0!</v>
      </c>
      <c r="AE25" s="111" t="e">
        <f>'約定状況_FX(Execution_FX)'!AU25/'約定状況_FX(Execution_FX)'!$BK25</f>
        <v>#DIV/0!</v>
      </c>
      <c r="AF25" s="112" t="e">
        <f>IF(レート収益_FX_貼付用!$W24&gt;0,レート収益_FX_貼付用!Q24/レート収益_FX_貼付用!$W24,レート収益_FX_貼付用!Q24/レート収益_FX_貼付用!$W24*(-1))</f>
        <v>#DIV/0!</v>
      </c>
      <c r="AG25" s="111" t="e">
        <f>'約定状況_FX(Execution_FX)'!AX25/'約定状況_FX(Execution_FX)'!$BK25</f>
        <v>#DIV/0!</v>
      </c>
      <c r="AH25" s="112" t="e">
        <f>IF(レート収益_FX_貼付用!$W24&gt;0,レート収益_FX_貼付用!R24/レート収益_FX_貼付用!$W24,レート収益_FX_貼付用!R24/レート収益_FX_貼付用!$W24*(-1))</f>
        <v>#DIV/0!</v>
      </c>
      <c r="AI25" s="111" t="e">
        <f>'約定状況_FX(Execution_FX)'!BA25/'約定状況_FX(Execution_FX)'!$BK25</f>
        <v>#DIV/0!</v>
      </c>
      <c r="AJ25" s="112" t="e">
        <f>IF(レート収益_FX_貼付用!$W24&gt;0,レート収益_FX_貼付用!S24/レート収益_FX_貼付用!$W24,レート収益_FX_貼付用!S24/レート収益_FX_貼付用!$W24*(-1))</f>
        <v>#DIV/0!</v>
      </c>
      <c r="AK25" s="111" t="e">
        <f>'約定状況_FX(Execution_FX)'!BD25/'約定状況_FX(Execution_FX)'!$BK25</f>
        <v>#DIV/0!</v>
      </c>
      <c r="AL25" s="112" t="e">
        <f>IF(レート収益_FX_貼付用!$W24&gt;0,レート収益_FX_貼付用!T24/レート収益_FX_貼付用!$W24,レート収益_FX_貼付用!T24/レート収益_FX_貼付用!$W24*(-1))</f>
        <v>#DIV/0!</v>
      </c>
      <c r="AM25" s="111" t="e">
        <f>'約定状況_FX(Execution_FX)'!BG25/'約定状況_FX(Execution_FX)'!$BK25</f>
        <v>#DIV/0!</v>
      </c>
      <c r="AN25" s="112" t="e">
        <f>IF(レート収益_FX_貼付用!$W24&gt;0,レート収益_FX_貼付用!U24/レート収益_FX_貼付用!$W24,レート収益_FX_貼付用!U24/レート収益_FX_貼付用!$W24*(-1))</f>
        <v>#DIV/0!</v>
      </c>
      <c r="AO25" s="111" t="e">
        <f>'約定状況_FX(Execution_FX)'!BJ25/'約定状況_FX(Execution_FX)'!$BK25</f>
        <v>#DIV/0!</v>
      </c>
      <c r="AP25" s="112" t="e">
        <f>IF(レート収益_FX_貼付用!$W24&gt;0,レート収益_FX_貼付用!V24/レート収益_FX_貼付用!$W24,レート収益_FX_貼付用!V24/レート収益_FX_貼付用!$W24*(-1))</f>
        <v>#DIV/0!</v>
      </c>
    </row>
    <row r="26" spans="1:42" ht="18.75" customHeight="1">
      <c r="A26" s="10">
        <v>21</v>
      </c>
      <c r="B26" s="110" t="n">
        <f>'実績表 (Business results)'!B26</f>
        <v>43433.0</v>
      </c>
      <c r="C26" s="111" t="e">
        <f>'約定状況_FX(Execution_FX)'!E26/'約定状況_FX(Execution_FX)'!$BK26</f>
        <v>#DIV/0!</v>
      </c>
      <c r="D26" s="112" t="e">
        <f>IF(レート収益_FX_貼付用!$W25&gt;0,レート収益_FX_貼付用!C25/レート収益_FX_貼付用!$W25,レート収益_FX_貼付用!C25/レート収益_FX_貼付用!$W25*(-1))</f>
        <v>#DIV/0!</v>
      </c>
      <c r="E26" s="113" t="e">
        <f>'約定状況_FX(Execution_FX)'!H26/'約定状況_FX(Execution_FX)'!$BK26</f>
        <v>#DIV/0!</v>
      </c>
      <c r="F26" s="114" t="e">
        <f>IF(レート収益_FX_貼付用!$W25&gt;0,レート収益_FX_貼付用!D25/レート収益_FX_貼付用!$W25,レート収益_FX_貼付用!D25/レート収益_FX_貼付用!$W25*(-1))</f>
        <v>#DIV/0!</v>
      </c>
      <c r="G26" s="111" t="e">
        <f>'約定状況_FX(Execution_FX)'!K26/'約定状況_FX(Execution_FX)'!$BK26</f>
        <v>#DIV/0!</v>
      </c>
      <c r="H26" s="112" t="e">
        <f>IF(レート収益_FX_貼付用!$W25&gt;0,レート収益_FX_貼付用!E25/レート収益_FX_貼付用!$W25,レート収益_FX_貼付用!E25/レート収益_FX_貼付用!$W25*(-1))</f>
        <v>#DIV/0!</v>
      </c>
      <c r="I26" s="111" t="e">
        <f>'約定状況_FX(Execution_FX)'!N26/'約定状況_FX(Execution_FX)'!$BK26</f>
        <v>#DIV/0!</v>
      </c>
      <c r="J26" s="112" t="e">
        <f>IF(レート収益_FX_貼付用!$W25&gt;0,レート収益_FX_貼付用!F25/レート収益_FX_貼付用!$W25,レート収益_FX_貼付用!F25/レート収益_FX_貼付用!$W25*(-1))</f>
        <v>#DIV/0!</v>
      </c>
      <c r="K26" s="113" t="e">
        <f>'約定状況_FX(Execution_FX)'!Q26/'約定状況_FX(Execution_FX)'!$BK26</f>
        <v>#DIV/0!</v>
      </c>
      <c r="L26" s="114" t="e">
        <f>IF(レート収益_FX_貼付用!$W25&gt;0,レート収益_FX_貼付用!G25/レート収益_FX_貼付用!$W25,レート収益_FX_貼付用!G25/レート収益_FX_貼付用!$W25*(-1))</f>
        <v>#DIV/0!</v>
      </c>
      <c r="M26" s="111" t="e">
        <f>'約定状況_FX(Execution_FX)'!T26/'約定状況_FX(Execution_FX)'!$BK26</f>
        <v>#DIV/0!</v>
      </c>
      <c r="N26" s="112" t="e">
        <f>IF(レート収益_FX_貼付用!$W25&gt;0,レート収益_FX_貼付用!H25/レート収益_FX_貼付用!$W25,レート収益_FX_貼付用!H25/レート収益_FX_貼付用!$W25*(-1))</f>
        <v>#DIV/0!</v>
      </c>
      <c r="O26" s="111" t="e">
        <f>'約定状況_FX(Execution_FX)'!W26/'約定状況_FX(Execution_FX)'!$BK26</f>
        <v>#DIV/0!</v>
      </c>
      <c r="P26" s="112" t="e">
        <f>IF(レート収益_FX_貼付用!$W25&gt;0,レート収益_FX_貼付用!I25/レート収益_FX_貼付用!$W25,レート収益_FX_貼付用!I25/レート収益_FX_貼付用!$W25*(-1))</f>
        <v>#DIV/0!</v>
      </c>
      <c r="Q26" s="111" t="e">
        <f>'約定状況_FX(Execution_FX)'!Z26/'約定状況_FX(Execution_FX)'!$BK26</f>
        <v>#DIV/0!</v>
      </c>
      <c r="R26" s="112" t="e">
        <f>IF(レート収益_FX_貼付用!$W25&gt;0,レート収益_FX_貼付用!J25/レート収益_FX_貼付用!$W25,レート収益_FX_貼付用!J25/レート収益_FX_貼付用!$W25*(-1))</f>
        <v>#DIV/0!</v>
      </c>
      <c r="S26" s="113" t="e">
        <f>'約定状況_FX(Execution_FX)'!AC26/'約定状況_FX(Execution_FX)'!$BK26</f>
        <v>#DIV/0!</v>
      </c>
      <c r="T26" s="114" t="e">
        <f>IF(レート収益_FX_貼付用!$W25&gt;0,レート収益_FX_貼付用!K25/レート収益_FX_貼付用!$W25,レート収益_FX_貼付用!K25/レート収益_FX_貼付用!$W25*(-1))</f>
        <v>#DIV/0!</v>
      </c>
      <c r="U26" s="111" t="e">
        <f>'約定状況_FX(Execution_FX)'!AF26/'約定状況_FX(Execution_FX)'!$BK26</f>
        <v>#DIV/0!</v>
      </c>
      <c r="V26" s="112" t="e">
        <f>IF(レート収益_FX_貼付用!$W25&gt;0,レート収益_FX_貼付用!L25/レート収益_FX_貼付用!$W25,レート収益_FX_貼付用!L25/レート収益_FX_貼付用!$W25*(-1))</f>
        <v>#DIV/0!</v>
      </c>
      <c r="W26" s="113" t="e">
        <f>'約定状況_FX(Execution_FX)'!AI26/'約定状況_FX(Execution_FX)'!$BK26</f>
        <v>#DIV/0!</v>
      </c>
      <c r="X26" s="112" t="e">
        <f>IF(レート収益_FX_貼付用!$W25&gt;0,レート収益_FX_貼付用!M25/レート収益_FX_貼付用!$W25,レート収益_FX_貼付用!M25/レート収益_FX_貼付用!$W25*(-1))</f>
        <v>#DIV/0!</v>
      </c>
      <c r="Y26" s="111" t="e">
        <f>'約定状況_FX(Execution_FX)'!AL26/'約定状況_FX(Execution_FX)'!$BK26</f>
        <v>#DIV/0!</v>
      </c>
      <c r="Z26" s="112" t="e">
        <f>IF(レート収益_FX_貼付用!$W25&gt;0,レート収益_FX_貼付用!N25/レート収益_FX_貼付用!$W25,レート収益_FX_貼付用!N25/レート収益_FX_貼付用!$W25*(-1))</f>
        <v>#DIV/0!</v>
      </c>
      <c r="AA26" s="111" t="e">
        <f>'約定状況_FX(Execution_FX)'!AO26/'約定状況_FX(Execution_FX)'!$BK26</f>
        <v>#DIV/0!</v>
      </c>
      <c r="AB26" s="112" t="e">
        <f>IF(レート収益_FX_貼付用!$W25&gt;0,レート収益_FX_貼付用!O25/レート収益_FX_貼付用!$W25,レート収益_FX_貼付用!O25/レート収益_FX_貼付用!$W25*(-1))</f>
        <v>#DIV/0!</v>
      </c>
      <c r="AC26" s="111" t="e">
        <f>'約定状況_FX(Execution_FX)'!AR26/'約定状況_FX(Execution_FX)'!$BK26</f>
        <v>#DIV/0!</v>
      </c>
      <c r="AD26" s="112" t="e">
        <f>IF(レート収益_FX_貼付用!$W25&gt;0,レート収益_FX_貼付用!P25/レート収益_FX_貼付用!$W25,レート収益_FX_貼付用!P25/レート収益_FX_貼付用!$W25*(-1))</f>
        <v>#DIV/0!</v>
      </c>
      <c r="AE26" s="111" t="e">
        <f>'約定状況_FX(Execution_FX)'!AU26/'約定状況_FX(Execution_FX)'!$BK26</f>
        <v>#DIV/0!</v>
      </c>
      <c r="AF26" s="112" t="e">
        <f>IF(レート収益_FX_貼付用!$W25&gt;0,レート収益_FX_貼付用!Q25/レート収益_FX_貼付用!$W25,レート収益_FX_貼付用!Q25/レート収益_FX_貼付用!$W25*(-1))</f>
        <v>#DIV/0!</v>
      </c>
      <c r="AG26" s="111" t="e">
        <f>'約定状況_FX(Execution_FX)'!AX26/'約定状況_FX(Execution_FX)'!$BK26</f>
        <v>#DIV/0!</v>
      </c>
      <c r="AH26" s="112" t="e">
        <f>IF(レート収益_FX_貼付用!$W25&gt;0,レート収益_FX_貼付用!R25/レート収益_FX_貼付用!$W25,レート収益_FX_貼付用!R25/レート収益_FX_貼付用!$W25*(-1))</f>
        <v>#DIV/0!</v>
      </c>
      <c r="AI26" s="111" t="e">
        <f>'約定状況_FX(Execution_FX)'!BA26/'約定状況_FX(Execution_FX)'!$BK26</f>
        <v>#DIV/0!</v>
      </c>
      <c r="AJ26" s="112" t="e">
        <f>IF(レート収益_FX_貼付用!$W25&gt;0,レート収益_FX_貼付用!S25/レート収益_FX_貼付用!$W25,レート収益_FX_貼付用!S25/レート収益_FX_貼付用!$W25*(-1))</f>
        <v>#DIV/0!</v>
      </c>
      <c r="AK26" s="111" t="e">
        <f>'約定状況_FX(Execution_FX)'!BD26/'約定状況_FX(Execution_FX)'!$BK26</f>
        <v>#DIV/0!</v>
      </c>
      <c r="AL26" s="112" t="e">
        <f>IF(レート収益_FX_貼付用!$W25&gt;0,レート収益_FX_貼付用!T25/レート収益_FX_貼付用!$W25,レート収益_FX_貼付用!T25/レート収益_FX_貼付用!$W25*(-1))</f>
        <v>#DIV/0!</v>
      </c>
      <c r="AM26" s="111" t="e">
        <f>'約定状況_FX(Execution_FX)'!BG26/'約定状況_FX(Execution_FX)'!$BK26</f>
        <v>#DIV/0!</v>
      </c>
      <c r="AN26" s="112" t="e">
        <f>IF(レート収益_FX_貼付用!$W25&gt;0,レート収益_FX_貼付用!U25/レート収益_FX_貼付用!$W25,レート収益_FX_貼付用!U25/レート収益_FX_貼付用!$W25*(-1))</f>
        <v>#DIV/0!</v>
      </c>
      <c r="AO26" s="111" t="e">
        <f>'約定状況_FX(Execution_FX)'!BJ26/'約定状況_FX(Execution_FX)'!$BK26</f>
        <v>#DIV/0!</v>
      </c>
      <c r="AP26" s="112" t="e">
        <f>IF(レート収益_FX_貼付用!$W25&gt;0,レート収益_FX_貼付用!V25/レート収益_FX_貼付用!$W25,レート収益_FX_貼付用!V25/レート収益_FX_貼付用!$W25*(-1))</f>
        <v>#DIV/0!</v>
      </c>
    </row>
    <row r="27" spans="1:42" ht="18.75" customHeight="1">
      <c r="A27" s="10">
        <v>22</v>
      </c>
      <c r="B27" s="110" t="n">
        <f>'実績表 (Business results)'!B27</f>
        <v>43434.0</v>
      </c>
      <c r="C27" s="111" t="e">
        <f>'約定状況_FX(Execution_FX)'!E27/'約定状況_FX(Execution_FX)'!$BK27</f>
        <v>#DIV/0!</v>
      </c>
      <c r="D27" s="112" t="e">
        <f>IF(レート収益_FX_貼付用!$W26&gt;0,レート収益_FX_貼付用!C26/レート収益_FX_貼付用!$W26,レート収益_FX_貼付用!C26/レート収益_FX_貼付用!$W26*(-1))</f>
        <v>#DIV/0!</v>
      </c>
      <c r="E27" s="113" t="e">
        <f>'約定状況_FX(Execution_FX)'!H27/'約定状況_FX(Execution_FX)'!$BK27</f>
        <v>#DIV/0!</v>
      </c>
      <c r="F27" s="114" t="e">
        <f>IF(レート収益_FX_貼付用!$W26&gt;0,レート収益_FX_貼付用!D26/レート収益_FX_貼付用!$W26,レート収益_FX_貼付用!D26/レート収益_FX_貼付用!$W26*(-1))</f>
        <v>#DIV/0!</v>
      </c>
      <c r="G27" s="111" t="e">
        <f>'約定状況_FX(Execution_FX)'!K27/'約定状況_FX(Execution_FX)'!$BK27</f>
        <v>#DIV/0!</v>
      </c>
      <c r="H27" s="112" t="e">
        <f>IF(レート収益_FX_貼付用!$W26&gt;0,レート収益_FX_貼付用!E26/レート収益_FX_貼付用!$W26,レート収益_FX_貼付用!E26/レート収益_FX_貼付用!$W26*(-1))</f>
        <v>#DIV/0!</v>
      </c>
      <c r="I27" s="111" t="e">
        <f>'約定状況_FX(Execution_FX)'!N27/'約定状況_FX(Execution_FX)'!$BK27</f>
        <v>#DIV/0!</v>
      </c>
      <c r="J27" s="112" t="e">
        <f>IF(レート収益_FX_貼付用!$W26&gt;0,レート収益_FX_貼付用!F26/レート収益_FX_貼付用!$W26,レート収益_FX_貼付用!F26/レート収益_FX_貼付用!$W26*(-1))</f>
        <v>#DIV/0!</v>
      </c>
      <c r="K27" s="113" t="e">
        <f>'約定状況_FX(Execution_FX)'!Q27/'約定状況_FX(Execution_FX)'!$BK27</f>
        <v>#DIV/0!</v>
      </c>
      <c r="L27" s="114" t="e">
        <f>IF(レート収益_FX_貼付用!$W26&gt;0,レート収益_FX_貼付用!G26/レート収益_FX_貼付用!$W26,レート収益_FX_貼付用!G26/レート収益_FX_貼付用!$W26*(-1))</f>
        <v>#DIV/0!</v>
      </c>
      <c r="M27" s="111" t="e">
        <f>'約定状況_FX(Execution_FX)'!T27/'約定状況_FX(Execution_FX)'!$BK27</f>
        <v>#DIV/0!</v>
      </c>
      <c r="N27" s="112" t="e">
        <f>IF(レート収益_FX_貼付用!$W26&gt;0,レート収益_FX_貼付用!H26/レート収益_FX_貼付用!$W26,レート収益_FX_貼付用!H26/レート収益_FX_貼付用!$W26*(-1))</f>
        <v>#DIV/0!</v>
      </c>
      <c r="O27" s="111" t="e">
        <f>'約定状況_FX(Execution_FX)'!W27/'約定状況_FX(Execution_FX)'!$BK27</f>
        <v>#DIV/0!</v>
      </c>
      <c r="P27" s="112" t="e">
        <f>IF(レート収益_FX_貼付用!$W26&gt;0,レート収益_FX_貼付用!I26/レート収益_FX_貼付用!$W26,レート収益_FX_貼付用!I26/レート収益_FX_貼付用!$W26*(-1))</f>
        <v>#DIV/0!</v>
      </c>
      <c r="Q27" s="111" t="e">
        <f>'約定状況_FX(Execution_FX)'!Z27/'約定状況_FX(Execution_FX)'!$BK27</f>
        <v>#DIV/0!</v>
      </c>
      <c r="R27" s="112" t="e">
        <f>IF(レート収益_FX_貼付用!$W26&gt;0,レート収益_FX_貼付用!J26/レート収益_FX_貼付用!$W26,レート収益_FX_貼付用!J26/レート収益_FX_貼付用!$W26*(-1))</f>
        <v>#DIV/0!</v>
      </c>
      <c r="S27" s="113" t="e">
        <f>'約定状況_FX(Execution_FX)'!AC27/'約定状況_FX(Execution_FX)'!$BK27</f>
        <v>#DIV/0!</v>
      </c>
      <c r="T27" s="114" t="e">
        <f>IF(レート収益_FX_貼付用!$W26&gt;0,レート収益_FX_貼付用!K26/レート収益_FX_貼付用!$W26,レート収益_FX_貼付用!K26/レート収益_FX_貼付用!$W26*(-1))</f>
        <v>#DIV/0!</v>
      </c>
      <c r="U27" s="111" t="e">
        <f>'約定状況_FX(Execution_FX)'!AF27/'約定状況_FX(Execution_FX)'!$BK27</f>
        <v>#DIV/0!</v>
      </c>
      <c r="V27" s="112" t="e">
        <f>IF(レート収益_FX_貼付用!$W26&gt;0,レート収益_FX_貼付用!L26/レート収益_FX_貼付用!$W26,レート収益_FX_貼付用!L26/レート収益_FX_貼付用!$W26*(-1))</f>
        <v>#DIV/0!</v>
      </c>
      <c r="W27" s="113" t="e">
        <f>'約定状況_FX(Execution_FX)'!AI27/'約定状況_FX(Execution_FX)'!$BK27</f>
        <v>#DIV/0!</v>
      </c>
      <c r="X27" s="112" t="e">
        <f>IF(レート収益_FX_貼付用!$W26&gt;0,レート収益_FX_貼付用!M26/レート収益_FX_貼付用!$W26,レート収益_FX_貼付用!M26/レート収益_FX_貼付用!$W26*(-1))</f>
        <v>#DIV/0!</v>
      </c>
      <c r="Y27" s="111" t="e">
        <f>'約定状況_FX(Execution_FX)'!AL27/'約定状況_FX(Execution_FX)'!$BK27</f>
        <v>#DIV/0!</v>
      </c>
      <c r="Z27" s="112" t="e">
        <f>IF(レート収益_FX_貼付用!$W26&gt;0,レート収益_FX_貼付用!N26/レート収益_FX_貼付用!$W26,レート収益_FX_貼付用!N26/レート収益_FX_貼付用!$W26*(-1))</f>
        <v>#DIV/0!</v>
      </c>
      <c r="AA27" s="111" t="e">
        <f>'約定状況_FX(Execution_FX)'!AO27/'約定状況_FX(Execution_FX)'!$BK27</f>
        <v>#DIV/0!</v>
      </c>
      <c r="AB27" s="112" t="e">
        <f>IF(レート収益_FX_貼付用!$W26&gt;0,レート収益_FX_貼付用!O26/レート収益_FX_貼付用!$W26,レート収益_FX_貼付用!O26/レート収益_FX_貼付用!$W26*(-1))</f>
        <v>#DIV/0!</v>
      </c>
      <c r="AC27" s="111" t="e">
        <f>'約定状況_FX(Execution_FX)'!AR27/'約定状況_FX(Execution_FX)'!$BK27</f>
        <v>#DIV/0!</v>
      </c>
      <c r="AD27" s="112" t="e">
        <f>IF(レート収益_FX_貼付用!$W26&gt;0,レート収益_FX_貼付用!P26/レート収益_FX_貼付用!$W26,レート収益_FX_貼付用!P26/レート収益_FX_貼付用!$W26*(-1))</f>
        <v>#DIV/0!</v>
      </c>
      <c r="AE27" s="111" t="e">
        <f>'約定状況_FX(Execution_FX)'!AU27/'約定状況_FX(Execution_FX)'!$BK27</f>
        <v>#DIV/0!</v>
      </c>
      <c r="AF27" s="112" t="e">
        <f>IF(レート収益_FX_貼付用!$W26&gt;0,レート収益_FX_貼付用!Q26/レート収益_FX_貼付用!$W26,レート収益_FX_貼付用!Q26/レート収益_FX_貼付用!$W26*(-1))</f>
        <v>#DIV/0!</v>
      </c>
      <c r="AG27" s="111" t="e">
        <f>'約定状況_FX(Execution_FX)'!AX27/'約定状況_FX(Execution_FX)'!$BK27</f>
        <v>#DIV/0!</v>
      </c>
      <c r="AH27" s="112" t="e">
        <f>IF(レート収益_FX_貼付用!$W26&gt;0,レート収益_FX_貼付用!R26/レート収益_FX_貼付用!$W26,レート収益_FX_貼付用!R26/レート収益_FX_貼付用!$W26*(-1))</f>
        <v>#DIV/0!</v>
      </c>
      <c r="AI27" s="111" t="e">
        <f>'約定状況_FX(Execution_FX)'!BA27/'約定状況_FX(Execution_FX)'!$BK27</f>
        <v>#DIV/0!</v>
      </c>
      <c r="AJ27" s="112" t="e">
        <f>IF(レート収益_FX_貼付用!$W26&gt;0,レート収益_FX_貼付用!S26/レート収益_FX_貼付用!$W26,レート収益_FX_貼付用!S26/レート収益_FX_貼付用!$W26*(-1))</f>
        <v>#DIV/0!</v>
      </c>
      <c r="AK27" s="111" t="e">
        <f>'約定状況_FX(Execution_FX)'!BD27/'約定状況_FX(Execution_FX)'!$BK27</f>
        <v>#DIV/0!</v>
      </c>
      <c r="AL27" s="112" t="e">
        <f>IF(レート収益_FX_貼付用!$W26&gt;0,レート収益_FX_貼付用!T26/レート収益_FX_貼付用!$W26,レート収益_FX_貼付用!T26/レート収益_FX_貼付用!$W26*(-1))</f>
        <v>#DIV/0!</v>
      </c>
      <c r="AM27" s="111" t="e">
        <f>'約定状況_FX(Execution_FX)'!BG27/'約定状況_FX(Execution_FX)'!$BK27</f>
        <v>#DIV/0!</v>
      </c>
      <c r="AN27" s="112" t="e">
        <f>IF(レート収益_FX_貼付用!$W26&gt;0,レート収益_FX_貼付用!U26/レート収益_FX_貼付用!$W26,レート収益_FX_貼付用!U26/レート収益_FX_貼付用!$W26*(-1))</f>
        <v>#DIV/0!</v>
      </c>
      <c r="AO27" s="111" t="e">
        <f>'約定状況_FX(Execution_FX)'!BJ27/'約定状況_FX(Execution_FX)'!$BK27</f>
        <v>#DIV/0!</v>
      </c>
      <c r="AP27" s="112" t="e">
        <f>IF(レート収益_FX_貼付用!$W26&gt;0,レート収益_FX_貼付用!V26/レート収益_FX_貼付用!$W26,レート収益_FX_貼付用!V26/レート収益_FX_貼付用!$W26*(-1))</f>
        <v>#DIV/0!</v>
      </c>
    </row>
    <row r="28" spans="1:42" ht="18.75" customHeight="1">
      <c r="A28" s="10"/>
      <c r="B28" s="110"/>
      <c r="C28" s="111"/>
      <c r="D28" s="112"/>
      <c r="E28" s="113"/>
      <c r="F28" s="114"/>
      <c r="G28" s="111"/>
      <c r="H28" s="112"/>
      <c r="I28" s="111"/>
      <c r="J28" s="112"/>
      <c r="K28" s="113"/>
      <c r="L28" s="114"/>
      <c r="M28" s="111"/>
      <c r="N28" s="112"/>
      <c r="O28" s="111"/>
      <c r="P28" s="112"/>
      <c r="Q28" s="111"/>
      <c r="R28" s="112"/>
      <c r="S28" s="113"/>
      <c r="T28" s="114"/>
      <c r="U28" s="111"/>
      <c r="V28" s="112"/>
      <c r="W28" s="113"/>
      <c r="X28" s="112"/>
      <c r="Y28" s="111"/>
      <c r="Z28" s="112"/>
      <c r="AA28" s="111"/>
      <c r="AB28" s="112"/>
      <c r="AC28" s="111"/>
      <c r="AD28" s="112"/>
      <c r="AE28" s="111"/>
      <c r="AF28" s="112"/>
      <c r="AG28" s="111"/>
      <c r="AH28" s="112"/>
      <c r="AI28" s="111"/>
      <c r="AJ28" s="112"/>
      <c r="AK28" s="111"/>
      <c r="AL28" s="112"/>
      <c r="AM28" s="111"/>
      <c r="AN28" s="112"/>
      <c r="AO28" s="111"/>
      <c r="AP28" s="112"/>
    </row>
    <row r="29" spans="1:42" ht="18.75" customHeight="1">
      <c r="A29" s="424" t="s">
        <v>34</v>
      </c>
      <c r="B29" s="425"/>
      <c r="C29" s="115" t="e">
        <f>'約定状況_FX(Execution_FX)'!E29/'約定状況_FX(Execution_FX)'!$BK29</f>
        <v>#DIV/0!</v>
      </c>
      <c r="D29" s="116" t="e">
        <f>IF(レート収益_FX_貼付用!$W28&gt;0,レート収益_FX_貼付用!C28/レート収益_FX_貼付用!$W28,レート収益_FX_貼付用!C28/レート収益_FX_貼付用!$W28*(-1))</f>
        <v>#DIV/0!</v>
      </c>
      <c r="E29" s="117" t="e">
        <f>'約定状況_FX(Execution_FX)'!H29/'約定状況_FX(Execution_FX)'!$BK29</f>
        <v>#DIV/0!</v>
      </c>
      <c r="F29" s="118" t="e">
        <f>IF(レート収益_FX_貼付用!$W28&gt;0,レート収益_FX_貼付用!D28/レート収益_FX_貼付用!$W28,レート収益_FX_貼付用!D28/レート収益_FX_貼付用!$W28*(-1))</f>
        <v>#DIV/0!</v>
      </c>
      <c r="G29" s="115" t="e">
        <f>'約定状況_FX(Execution_FX)'!K29/'約定状況_FX(Execution_FX)'!$BK29</f>
        <v>#DIV/0!</v>
      </c>
      <c r="H29" s="116" t="e">
        <f>IF(レート収益_FX_貼付用!$W28&gt;0,レート収益_FX_貼付用!E28/レート収益_FX_貼付用!$W28,レート収益_FX_貼付用!E28/レート収益_FX_貼付用!$W28*(-1))</f>
        <v>#DIV/0!</v>
      </c>
      <c r="I29" s="115" t="e">
        <f>'約定状況_FX(Execution_FX)'!N29/'約定状況_FX(Execution_FX)'!$BK29</f>
        <v>#DIV/0!</v>
      </c>
      <c r="J29" s="116" t="e">
        <f>IF(レート収益_FX_貼付用!$W28&gt;0,レート収益_FX_貼付用!F28/レート収益_FX_貼付用!$W28,レート収益_FX_貼付用!F28/レート収益_FX_貼付用!$W28*(-1))</f>
        <v>#DIV/0!</v>
      </c>
      <c r="K29" s="117" t="e">
        <f>'約定状況_FX(Execution_FX)'!Q29/'約定状況_FX(Execution_FX)'!$BK29</f>
        <v>#DIV/0!</v>
      </c>
      <c r="L29" s="118" t="e">
        <f>IF(レート収益_FX_貼付用!$W28&gt;0,レート収益_FX_貼付用!G28/レート収益_FX_貼付用!$W28,レート収益_FX_貼付用!G28/レート収益_FX_貼付用!$W28*(-1))</f>
        <v>#DIV/0!</v>
      </c>
      <c r="M29" s="115" t="e">
        <f>'約定状況_FX(Execution_FX)'!T29/'約定状況_FX(Execution_FX)'!$BK29</f>
        <v>#DIV/0!</v>
      </c>
      <c r="N29" s="116" t="e">
        <f>IF(レート収益_FX_貼付用!$W28&gt;0,レート収益_FX_貼付用!H28/レート収益_FX_貼付用!$W28,レート収益_FX_貼付用!H28/レート収益_FX_貼付用!$W28*(-1))</f>
        <v>#DIV/0!</v>
      </c>
      <c r="O29" s="115" t="e">
        <f>'約定状況_FX(Execution_FX)'!W29/'約定状況_FX(Execution_FX)'!$BK29</f>
        <v>#DIV/0!</v>
      </c>
      <c r="P29" s="116" t="e">
        <f>IF(レート収益_FX_貼付用!$W28&gt;0,レート収益_FX_貼付用!I28/レート収益_FX_貼付用!$W28,レート収益_FX_貼付用!I28/レート収益_FX_貼付用!$W28*(-1))</f>
        <v>#DIV/0!</v>
      </c>
      <c r="Q29" s="115" t="e">
        <f>'約定状況_FX(Execution_FX)'!Z29/'約定状況_FX(Execution_FX)'!$BK29</f>
        <v>#DIV/0!</v>
      </c>
      <c r="R29" s="116" t="e">
        <f>IF(レート収益_FX_貼付用!$W28&gt;0,レート収益_FX_貼付用!J28/レート収益_FX_貼付用!$W28,レート収益_FX_貼付用!J28/レート収益_FX_貼付用!$W28*(-1))</f>
        <v>#DIV/0!</v>
      </c>
      <c r="S29" s="117" t="e">
        <f>'約定状況_FX(Execution_FX)'!AC29/'約定状況_FX(Execution_FX)'!$BK29</f>
        <v>#DIV/0!</v>
      </c>
      <c r="T29" s="118" t="e">
        <f>IF(レート収益_FX_貼付用!$W28&gt;0,レート収益_FX_貼付用!K28/レート収益_FX_貼付用!$W28,レート収益_FX_貼付用!K28/レート収益_FX_貼付用!$W28*(-1))</f>
        <v>#DIV/0!</v>
      </c>
      <c r="U29" s="115" t="e">
        <f>'約定状況_FX(Execution_FX)'!AF29/'約定状況_FX(Execution_FX)'!$BK29</f>
        <v>#DIV/0!</v>
      </c>
      <c r="V29" s="116" t="e">
        <f>IF(レート収益_FX_貼付用!$W28&gt;0,レート収益_FX_貼付用!L28/レート収益_FX_貼付用!$W28,レート収益_FX_貼付用!L28/レート収益_FX_貼付用!$W28*(-1))</f>
        <v>#DIV/0!</v>
      </c>
      <c r="W29" s="117" t="e">
        <f>'約定状況_FX(Execution_FX)'!AI29/'約定状況_FX(Execution_FX)'!$BK29</f>
        <v>#DIV/0!</v>
      </c>
      <c r="X29" s="116" t="e">
        <f>IF(レート収益_FX_貼付用!$W28&gt;0,レート収益_FX_貼付用!M28/レート収益_FX_貼付用!$W28,レート収益_FX_貼付用!M28/レート収益_FX_貼付用!$W28*(-1))</f>
        <v>#DIV/0!</v>
      </c>
      <c r="Y29" s="115" t="e">
        <f>'約定状況_FX(Execution_FX)'!AL29/'約定状況_FX(Execution_FX)'!$BK29</f>
        <v>#DIV/0!</v>
      </c>
      <c r="Z29" s="116" t="e">
        <f>IF(レート収益_FX_貼付用!$W28&gt;0,レート収益_FX_貼付用!N28/レート収益_FX_貼付用!$W28,レート収益_FX_貼付用!N28/レート収益_FX_貼付用!$W28*(-1))</f>
        <v>#DIV/0!</v>
      </c>
      <c r="AA29" s="115" t="e">
        <f>'約定状況_FX(Execution_FX)'!AO29/'約定状況_FX(Execution_FX)'!$BK29</f>
        <v>#DIV/0!</v>
      </c>
      <c r="AB29" s="116" t="e">
        <f>IF(レート収益_FX_貼付用!$W28&gt;0,レート収益_FX_貼付用!O28/レート収益_FX_貼付用!$W28,レート収益_FX_貼付用!O28/レート収益_FX_貼付用!$W28*(-1))</f>
        <v>#DIV/0!</v>
      </c>
      <c r="AC29" s="115" t="e">
        <f>'約定状況_FX(Execution_FX)'!AR29/'約定状況_FX(Execution_FX)'!$BK29</f>
        <v>#DIV/0!</v>
      </c>
      <c r="AD29" s="116" t="e">
        <f>IF(レート収益_FX_貼付用!$W28&gt;0,レート収益_FX_貼付用!P28/レート収益_FX_貼付用!$W28,レート収益_FX_貼付用!P28/レート収益_FX_貼付用!$W28*(-1))</f>
        <v>#DIV/0!</v>
      </c>
      <c r="AE29" s="115" t="e">
        <f>'約定状況_FX(Execution_FX)'!AU29/'約定状況_FX(Execution_FX)'!$BK29</f>
        <v>#DIV/0!</v>
      </c>
      <c r="AF29" s="116" t="e">
        <f>IF(レート収益_FX_貼付用!$W28&gt;0,レート収益_FX_貼付用!Q28/レート収益_FX_貼付用!$W28,レート収益_FX_貼付用!Q28/レート収益_FX_貼付用!$W28*(-1))</f>
        <v>#DIV/0!</v>
      </c>
      <c r="AG29" s="115" t="e">
        <f>'約定状況_FX(Execution_FX)'!AX29/'約定状況_FX(Execution_FX)'!$BK29</f>
        <v>#DIV/0!</v>
      </c>
      <c r="AH29" s="116" t="e">
        <f>IF(レート収益_FX_貼付用!$W28&gt;0,レート収益_FX_貼付用!R28/レート収益_FX_貼付用!$W28,レート収益_FX_貼付用!R28/レート収益_FX_貼付用!$W28*(-1))</f>
        <v>#DIV/0!</v>
      </c>
      <c r="AI29" s="115" t="e">
        <f>'約定状況_FX(Execution_FX)'!BA29/'約定状況_FX(Execution_FX)'!$BK29</f>
        <v>#DIV/0!</v>
      </c>
      <c r="AJ29" s="116" t="e">
        <f>IF(レート収益_FX_貼付用!$W28&gt;0,レート収益_FX_貼付用!S28/レート収益_FX_貼付用!$W28,レート収益_FX_貼付用!S28/レート収益_FX_貼付用!$W28*(-1))</f>
        <v>#DIV/0!</v>
      </c>
      <c r="AK29" s="115" t="e">
        <f>'約定状況_FX(Execution_FX)'!BD29/'約定状況_FX(Execution_FX)'!$BK29</f>
        <v>#DIV/0!</v>
      </c>
      <c r="AL29" s="116" t="e">
        <f>IF(レート収益_FX_貼付用!$W28&gt;0,レート収益_FX_貼付用!T28/レート収益_FX_貼付用!$W28,レート収益_FX_貼付用!T28/レート収益_FX_貼付用!$W28*(-1))</f>
        <v>#DIV/0!</v>
      </c>
      <c r="AM29" s="115" t="e">
        <f>'約定状況_FX(Execution_FX)'!BG29/'約定状況_FX(Execution_FX)'!$BK29</f>
        <v>#DIV/0!</v>
      </c>
      <c r="AN29" s="116" t="e">
        <f>IF(レート収益_FX_貼付用!$W28&gt;0,レート収益_FX_貼付用!U28/レート収益_FX_貼付用!$W28,レート収益_FX_貼付用!U28/レート収益_FX_貼付用!$W28*(-1))</f>
        <v>#DIV/0!</v>
      </c>
      <c r="AO29" s="115" t="e">
        <f>'約定状況_FX(Execution_FX)'!BJ29/'約定状況_FX(Execution_FX)'!$BK29</f>
        <v>#DIV/0!</v>
      </c>
      <c r="AP29" s="116" t="e">
        <f>IF(レート収益_FX_貼付用!$W28&gt;0,レート収益_FX_貼付用!V28/レート収益_FX_貼付用!$W28,レート収益_FX_貼付用!V28/レート収益_FX_貼付用!$W28*(-1))</f>
        <v>#DIV/0!</v>
      </c>
    </row>
  </sheetData>
  <mergeCells count="22">
    <mergeCell ref="A29:B29"/>
    <mergeCell ref="A4:B5"/>
    <mergeCell ref="AG4:AH4"/>
    <mergeCell ref="AI4:AJ4"/>
    <mergeCell ref="AK4:AL4"/>
    <mergeCell ref="AM4:AN4"/>
    <mergeCell ref="AO4:AP4"/>
    <mergeCell ref="W4:X4"/>
    <mergeCell ref="Y4:Z4"/>
    <mergeCell ref="AA4:AB4"/>
    <mergeCell ref="AC4:AD4"/>
    <mergeCell ref="AE4:AF4"/>
    <mergeCell ref="M4:N4"/>
    <mergeCell ref="O4:P4"/>
    <mergeCell ref="Q4:R4"/>
    <mergeCell ref="S4:T4"/>
    <mergeCell ref="U4:V4"/>
    <mergeCell ref="C4:D4"/>
    <mergeCell ref="E4:F4"/>
    <mergeCell ref="G4:H4"/>
    <mergeCell ref="I4:J4"/>
    <mergeCell ref="K4:L4"/>
  </mergeCells>
  <pageMargins left="0.75" right="0.75" top="1" bottom="1" header="0.51180555555555596" footer="0.51180555555555596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249977111117893"/>
  </sheetPr>
  <dimension ref="A2:AP29"/>
  <sheetViews>
    <sheetView zoomScale="90" zoomScaleNormal="90" workbookViewId="0">
      <selection activeCell="H38" sqref="H38"/>
    </sheetView>
  </sheetViews>
  <sheetFormatPr defaultColWidth="9" defaultRowHeight="11.25"/>
  <cols>
    <col min="1" max="1" customWidth="true" style="1" width="4.875" collapsed="false"/>
    <col min="2" max="2" customWidth="true" style="1" width="15.625" collapsed="false"/>
    <col min="3" max="42" customWidth="true" style="1" width="7.625" collapsed="false"/>
    <col min="43" max="16384" style="1" width="9.0" collapsed="false"/>
  </cols>
  <sheetData>
    <row r="2" spans="1:42">
      <c r="A2" s="1" t="s">
        <v>103</v>
      </c>
    </row>
    <row r="4" spans="1:42">
      <c r="A4" s="420"/>
      <c r="B4" s="421"/>
      <c r="C4" s="406" t="s">
        <v>66</v>
      </c>
      <c r="D4" s="411"/>
      <c r="E4" s="403" t="s">
        <v>67</v>
      </c>
      <c r="F4" s="405"/>
      <c r="G4" s="406" t="s">
        <v>68</v>
      </c>
      <c r="H4" s="411"/>
      <c r="I4" s="406" t="s">
        <v>69</v>
      </c>
      <c r="J4" s="411"/>
      <c r="K4" s="403" t="s">
        <v>70</v>
      </c>
      <c r="L4" s="405"/>
      <c r="M4" s="406" t="s">
        <v>71</v>
      </c>
      <c r="N4" s="411"/>
      <c r="O4" s="406" t="s">
        <v>72</v>
      </c>
      <c r="P4" s="411"/>
      <c r="Q4" s="406" t="s">
        <v>73</v>
      </c>
      <c r="R4" s="411"/>
      <c r="S4" s="403" t="s">
        <v>74</v>
      </c>
      <c r="T4" s="405"/>
      <c r="U4" s="406" t="s">
        <v>75</v>
      </c>
      <c r="V4" s="411"/>
      <c r="W4" s="403" t="s">
        <v>76</v>
      </c>
      <c r="X4" s="411"/>
      <c r="Y4" s="406" t="s">
        <v>77</v>
      </c>
      <c r="Z4" s="411"/>
      <c r="AA4" s="406" t="s">
        <v>78</v>
      </c>
      <c r="AB4" s="411"/>
      <c r="AC4" s="406" t="s">
        <v>79</v>
      </c>
      <c r="AD4" s="411"/>
      <c r="AE4" s="406" t="s">
        <v>80</v>
      </c>
      <c r="AF4" s="411"/>
      <c r="AG4" s="406" t="s">
        <v>81</v>
      </c>
      <c r="AH4" s="411"/>
      <c r="AI4" s="406" t="s">
        <v>82</v>
      </c>
      <c r="AJ4" s="411"/>
      <c r="AK4" s="406" t="s">
        <v>83</v>
      </c>
      <c r="AL4" s="411"/>
      <c r="AM4" s="406" t="s">
        <v>84</v>
      </c>
      <c r="AN4" s="411"/>
      <c r="AO4" s="406" t="s">
        <v>85</v>
      </c>
      <c r="AP4" s="411"/>
    </row>
    <row r="5" spans="1:42" ht="24.75" customHeight="1">
      <c r="A5" s="422"/>
      <c r="B5" s="423"/>
      <c r="C5" s="102" t="s">
        <v>7</v>
      </c>
      <c r="D5" s="103" t="s">
        <v>104</v>
      </c>
      <c r="E5" s="104" t="s">
        <v>7</v>
      </c>
      <c r="F5" s="105" t="s">
        <v>104</v>
      </c>
      <c r="G5" s="102" t="s">
        <v>7</v>
      </c>
      <c r="H5" s="103" t="s">
        <v>104</v>
      </c>
      <c r="I5" s="102" t="s">
        <v>7</v>
      </c>
      <c r="J5" s="103" t="s">
        <v>104</v>
      </c>
      <c r="K5" s="104" t="s">
        <v>7</v>
      </c>
      <c r="L5" s="105" t="s">
        <v>104</v>
      </c>
      <c r="M5" s="102" t="s">
        <v>7</v>
      </c>
      <c r="N5" s="103" t="s">
        <v>104</v>
      </c>
      <c r="O5" s="102" t="s">
        <v>7</v>
      </c>
      <c r="P5" s="103" t="s">
        <v>104</v>
      </c>
      <c r="Q5" s="102" t="s">
        <v>7</v>
      </c>
      <c r="R5" s="103" t="s">
        <v>104</v>
      </c>
      <c r="S5" s="104" t="s">
        <v>7</v>
      </c>
      <c r="T5" s="105" t="s">
        <v>104</v>
      </c>
      <c r="U5" s="102" t="s">
        <v>7</v>
      </c>
      <c r="V5" s="103" t="s">
        <v>104</v>
      </c>
      <c r="W5" s="104" t="s">
        <v>7</v>
      </c>
      <c r="X5" s="103" t="s">
        <v>104</v>
      </c>
      <c r="Y5" s="102" t="s">
        <v>7</v>
      </c>
      <c r="Z5" s="103" t="s">
        <v>104</v>
      </c>
      <c r="AA5" s="102" t="s">
        <v>7</v>
      </c>
      <c r="AB5" s="103" t="s">
        <v>104</v>
      </c>
      <c r="AC5" s="102" t="s">
        <v>7</v>
      </c>
      <c r="AD5" s="103" t="s">
        <v>104</v>
      </c>
      <c r="AE5" s="102" t="s">
        <v>7</v>
      </c>
      <c r="AF5" s="103" t="s">
        <v>104</v>
      </c>
      <c r="AG5" s="102" t="s">
        <v>7</v>
      </c>
      <c r="AH5" s="103" t="s">
        <v>104</v>
      </c>
      <c r="AI5" s="102" t="s">
        <v>7</v>
      </c>
      <c r="AJ5" s="103" t="s">
        <v>104</v>
      </c>
      <c r="AK5" s="102" t="s">
        <v>7</v>
      </c>
      <c r="AL5" s="103" t="s">
        <v>104</v>
      </c>
      <c r="AM5" s="102" t="s">
        <v>7</v>
      </c>
      <c r="AN5" s="103" t="s">
        <v>104</v>
      </c>
      <c r="AO5" s="102" t="s">
        <v>7</v>
      </c>
      <c r="AP5" s="103" t="s">
        <v>104</v>
      </c>
    </row>
    <row r="6" spans="1:42" ht="18.75" customHeight="1">
      <c r="A6" s="106">
        <v>1</v>
      </c>
      <c r="B6" s="107" t="n">
        <f>'実績表 (Business results)'!B6</f>
        <v>43405.0</v>
      </c>
      <c r="C6" s="108" t="e">
        <f>'約定状況_SC(Execution_SC)'!E6/'約定状況_SC(Execution_SC)'!$BK6</f>
        <v>#DIV/0!</v>
      </c>
      <c r="D6" s="109" t="e">
        <f>IF(レート収益_SC_貼付用!$W5&gt;0,レート収益_SC_貼付用!C5/レート収益_SC_貼付用!$W5,レート収益_SC_貼付用!C5/レート収益_SC_貼付用!$W5*(-1))</f>
        <v>#DIV/0!</v>
      </c>
      <c r="E6" s="108" t="e">
        <f>'約定状況_SC(Execution_SC)'!H6/'約定状況_SC(Execution_SC)'!$BK6</f>
        <v>#DIV/0!</v>
      </c>
      <c r="F6" s="109" t="e">
        <f>IF(レート収益_SC_貼付用!$W5&gt;0,レート収益_SC_貼付用!D5/レート収益_SC_貼付用!$W5,レート収益_SC_貼付用!D5/レート収益_SC_貼付用!$W5*(-1))</f>
        <v>#DIV/0!</v>
      </c>
      <c r="G6" s="108" t="e">
        <f>'約定状況_SC(Execution_SC)'!K6/'約定状況_SC(Execution_SC)'!$BK6</f>
        <v>#DIV/0!</v>
      </c>
      <c r="H6" s="109" t="e">
        <f>IF(レート収益_SC_貼付用!$W5&gt;0,レート収益_SC_貼付用!E5/レート収益_SC_貼付用!$W5,レート収益_SC_貼付用!E5/レート収益_SC_貼付用!$W5*(-1))</f>
        <v>#DIV/0!</v>
      </c>
      <c r="I6" s="108" t="e">
        <f>'約定状況_SC(Execution_SC)'!N6/'約定状況_SC(Execution_SC)'!$BK6</f>
        <v>#DIV/0!</v>
      </c>
      <c r="J6" s="109" t="e">
        <f>IF(レート収益_SC_貼付用!$W5&gt;0,レート収益_SC_貼付用!F5/レート収益_SC_貼付用!$W5,レート収益_SC_貼付用!F5/レート収益_SC_貼付用!$W5*(-1))</f>
        <v>#DIV/0!</v>
      </c>
      <c r="K6" s="119" t="e">
        <f>'約定状況_SC(Execution_SC)'!Q6/'約定状況_SC(Execution_SC)'!$BK6</f>
        <v>#DIV/0!</v>
      </c>
      <c r="L6" s="120" t="e">
        <f>IF(レート収益_SC_貼付用!$W5&gt;0,レート収益_SC_貼付用!G5/レート収益_SC_貼付用!$W5,レート収益_SC_貼付用!G5/レート収益_SC_貼付用!$W5*(-1))</f>
        <v>#DIV/0!</v>
      </c>
      <c r="M6" s="108" t="e">
        <f>'約定状況_SC(Execution_SC)'!T6/'約定状況_SC(Execution_SC)'!$BK6</f>
        <v>#DIV/0!</v>
      </c>
      <c r="N6" s="109" t="e">
        <f>IF(レート収益_SC_貼付用!$W5&gt;0,レート収益_SC_貼付用!H5/レート収益_SC_貼付用!$W5,レート収益_SC_貼付用!H5/レート収益_SC_貼付用!$W5*(-1))</f>
        <v>#DIV/0!</v>
      </c>
      <c r="O6" s="108" t="e">
        <f>'約定状況_SC(Execution_SC)'!W6/'約定状況_SC(Execution_SC)'!$BK6</f>
        <v>#DIV/0!</v>
      </c>
      <c r="P6" s="109" t="e">
        <f>IF(レート収益_SC_貼付用!$W5&gt;0,レート収益_SC_貼付用!I5/レート収益_SC_貼付用!$W5,レート収益_SC_貼付用!I5/レート収益_SC_貼付用!$W5*(-1))</f>
        <v>#DIV/0!</v>
      </c>
      <c r="Q6" s="108" t="e">
        <f>'約定状況_SC(Execution_SC)'!Z6/'約定状況_SC(Execution_SC)'!$BK6</f>
        <v>#DIV/0!</v>
      </c>
      <c r="R6" s="109" t="e">
        <f>IF(レート収益_SC_貼付用!$W5&gt;0,レート収益_SC_貼付用!J5/レート収益_SC_貼付用!$W5,レート収益_SC_貼付用!J5/レート収益_SC_貼付用!$W5*(-1))</f>
        <v>#DIV/0!</v>
      </c>
      <c r="S6" s="119" t="e">
        <f>'約定状況_SC(Execution_SC)'!AC6/'約定状況_SC(Execution_SC)'!$BK6</f>
        <v>#DIV/0!</v>
      </c>
      <c r="T6" s="120" t="e">
        <f>IF(レート収益_SC_貼付用!$W5&gt;0,レート収益_SC_貼付用!K5/レート収益_SC_貼付用!$W5,レート収益_SC_貼付用!K5/レート収益_SC_貼付用!$W5*(-1))</f>
        <v>#DIV/0!</v>
      </c>
      <c r="U6" s="108" t="e">
        <f>'約定状況_SC(Execution_SC)'!AF6/'約定状況_SC(Execution_SC)'!$BK6</f>
        <v>#DIV/0!</v>
      </c>
      <c r="V6" s="109" t="e">
        <f>IF(レート収益_SC_貼付用!$W5&gt;0,レート収益_SC_貼付用!L5/レート収益_SC_貼付用!$W5,レート収益_SC_貼付用!L5/レート収益_SC_貼付用!$W5*(-1))</f>
        <v>#DIV/0!</v>
      </c>
      <c r="W6" s="119" t="e">
        <f>'約定状況_SC(Execution_SC)'!AI6/'約定状況_SC(Execution_SC)'!$BK6</f>
        <v>#DIV/0!</v>
      </c>
      <c r="X6" s="109" t="e">
        <f>IF(レート収益_SC_貼付用!$W5&gt;0,レート収益_SC_貼付用!M5/レート収益_SC_貼付用!$W5,レート収益_SC_貼付用!M5/レート収益_SC_貼付用!$W5*(-1))</f>
        <v>#DIV/0!</v>
      </c>
      <c r="Y6" s="108" t="e">
        <f>'約定状況_SC(Execution_SC)'!AL6/'約定状況_SC(Execution_SC)'!$BK6</f>
        <v>#DIV/0!</v>
      </c>
      <c r="Z6" s="109" t="e">
        <f>IF(レート収益_SC_貼付用!$W5&gt;0,レート収益_SC_貼付用!N5/レート収益_SC_貼付用!$W5,レート収益_SC_貼付用!N5/レート収益_SC_貼付用!$W5*(-1))</f>
        <v>#DIV/0!</v>
      </c>
      <c r="AA6" s="108" t="e">
        <f>'約定状況_SC(Execution_SC)'!AO6/'約定状況_SC(Execution_SC)'!$BK6</f>
        <v>#DIV/0!</v>
      </c>
      <c r="AB6" s="109" t="e">
        <f>IF(レート収益_SC_貼付用!$W5&gt;0,レート収益_SC_貼付用!O5/レート収益_SC_貼付用!$W5,レート収益_SC_貼付用!O5/レート収益_SC_貼付用!$W5*(-1))</f>
        <v>#DIV/0!</v>
      </c>
      <c r="AC6" s="108" t="e">
        <f>'約定状況_SC(Execution_SC)'!AR6/'約定状況_SC(Execution_SC)'!$BK6</f>
        <v>#DIV/0!</v>
      </c>
      <c r="AD6" s="109" t="e">
        <f>IF(レート収益_SC_貼付用!$W5&gt;0,レート収益_SC_貼付用!P5/レート収益_SC_貼付用!$W5,レート収益_SC_貼付用!P5/レート収益_SC_貼付用!$W5*(-1))</f>
        <v>#DIV/0!</v>
      </c>
      <c r="AE6" s="108" t="e">
        <f>'約定状況_SC(Execution_SC)'!AU6/'約定状況_SC(Execution_SC)'!$BK6</f>
        <v>#DIV/0!</v>
      </c>
      <c r="AF6" s="109" t="e">
        <f>IF(レート収益_SC_貼付用!$W5&gt;0,レート収益_SC_貼付用!Q5/レート収益_SC_貼付用!$W5,レート収益_SC_貼付用!Q5/レート収益_SC_貼付用!$W5*(-1))</f>
        <v>#DIV/0!</v>
      </c>
      <c r="AG6" s="108" t="e">
        <f>'約定状況_SC(Execution_SC)'!AX6/'約定状況_SC(Execution_SC)'!$BK6</f>
        <v>#DIV/0!</v>
      </c>
      <c r="AH6" s="109" t="e">
        <f>IF(レート収益_SC_貼付用!$W5&gt;0,レート収益_SC_貼付用!R5/レート収益_SC_貼付用!$W5,レート収益_SC_貼付用!R5/レート収益_SC_貼付用!$W5*(-1))</f>
        <v>#DIV/0!</v>
      </c>
      <c r="AI6" s="108" t="e">
        <f>'約定状況_SC(Execution_SC)'!BA6/'約定状況_SC(Execution_SC)'!$BK6</f>
        <v>#DIV/0!</v>
      </c>
      <c r="AJ6" s="109" t="e">
        <f>IF(レート収益_SC_貼付用!$W5&gt;0,レート収益_SC_貼付用!S5/レート収益_SC_貼付用!$W5,レート収益_SC_貼付用!S5/レート収益_SC_貼付用!$W5*(-1))</f>
        <v>#DIV/0!</v>
      </c>
      <c r="AK6" s="108" t="e">
        <f>'約定状況_SC(Execution_SC)'!BD6/'約定状況_SC(Execution_SC)'!$BK6</f>
        <v>#DIV/0!</v>
      </c>
      <c r="AL6" s="109" t="e">
        <f>IF(レート収益_SC_貼付用!$W5&gt;0,レート収益_SC_貼付用!T5/レート収益_SC_貼付用!$W5,レート収益_SC_貼付用!T5/レート収益_SC_貼付用!$W5*(-1))</f>
        <v>#DIV/0!</v>
      </c>
      <c r="AM6" s="108" t="e">
        <f>'約定状況_SC(Execution_SC)'!BG6/'約定状況_SC(Execution_SC)'!$BK6</f>
        <v>#DIV/0!</v>
      </c>
      <c r="AN6" s="109" t="e">
        <f>IF(レート収益_SC_貼付用!$W5&gt;0,レート収益_SC_貼付用!U5/レート収益_SC_貼付用!$W5,レート収益_SC_貼付用!U5/レート収益_SC_貼付用!$W5*(-1))</f>
        <v>#DIV/0!</v>
      </c>
      <c r="AO6" s="108" t="e">
        <f>'約定状況_SC(Execution_SC)'!BJ6/'約定状況_SC(Execution_SC)'!$BK6</f>
        <v>#DIV/0!</v>
      </c>
      <c r="AP6" s="109" t="e">
        <f>IF(レート収益_SC_貼付用!$W5&gt;0,レート収益_SC_貼付用!V5/レート収益_SC_貼付用!$W5,レート収益_SC_貼付用!V5/レート収益_SC_貼付用!$W5*(-1))</f>
        <v>#DIV/0!</v>
      </c>
    </row>
    <row r="7" spans="1:42" ht="18.75" customHeight="1">
      <c r="A7" s="10">
        <v>2</v>
      </c>
      <c r="B7" s="110" t="n">
        <f>'実績表 (Business results)'!B7</f>
        <v>43406.0</v>
      </c>
      <c r="C7" s="111" t="e">
        <f>'約定状況_SC(Execution_SC)'!E7/'約定状況_SC(Execution_SC)'!$BK7</f>
        <v>#DIV/0!</v>
      </c>
      <c r="D7" s="112" t="e">
        <f>IF(レート収益_SC_貼付用!$W6&gt;0,レート収益_SC_貼付用!C6/レート収益_SC_貼付用!$W6,レート収益_SC_貼付用!C6/レート収益_SC_貼付用!$W6*(-1))</f>
        <v>#DIV/0!</v>
      </c>
      <c r="E7" s="113" t="e">
        <f>'約定状況_SC(Execution_SC)'!H7/'約定状況_SC(Execution_SC)'!$BK7</f>
        <v>#DIV/0!</v>
      </c>
      <c r="F7" s="114" t="e">
        <f>IF(レート収益_SC_貼付用!$W6&gt;0,レート収益_SC_貼付用!D6/レート収益_SC_貼付用!$W6,レート収益_SC_貼付用!D6/レート収益_SC_貼付用!$W6*(-1))</f>
        <v>#DIV/0!</v>
      </c>
      <c r="G7" s="111" t="e">
        <f>'約定状況_SC(Execution_SC)'!K7/'約定状況_SC(Execution_SC)'!$BK7</f>
        <v>#DIV/0!</v>
      </c>
      <c r="H7" s="112" t="e">
        <f>IF(レート収益_SC_貼付用!$W6&gt;0,レート収益_SC_貼付用!E6/レート収益_SC_貼付用!$W6,レート収益_SC_貼付用!E6/レート収益_SC_貼付用!$W6*(-1))</f>
        <v>#DIV/0!</v>
      </c>
      <c r="I7" s="111" t="e">
        <f>'約定状況_SC(Execution_SC)'!N7/'約定状況_SC(Execution_SC)'!$BK7</f>
        <v>#DIV/0!</v>
      </c>
      <c r="J7" s="112" t="e">
        <f>IF(レート収益_SC_貼付用!$W6&gt;0,レート収益_SC_貼付用!F6/レート収益_SC_貼付用!$W6,レート収益_SC_貼付用!F6/レート収益_SC_貼付用!$W6*(-1))</f>
        <v>#DIV/0!</v>
      </c>
      <c r="K7" s="113" t="e">
        <f>'約定状況_SC(Execution_SC)'!Q7/'約定状況_SC(Execution_SC)'!$BK7</f>
        <v>#DIV/0!</v>
      </c>
      <c r="L7" s="114" t="e">
        <f>IF(レート収益_SC_貼付用!$W6&gt;0,レート収益_SC_貼付用!G6/レート収益_SC_貼付用!$W6,レート収益_SC_貼付用!G6/レート収益_SC_貼付用!$W6*(-1))</f>
        <v>#DIV/0!</v>
      </c>
      <c r="M7" s="111" t="e">
        <f>'約定状況_SC(Execution_SC)'!T7/'約定状況_SC(Execution_SC)'!$BK7</f>
        <v>#DIV/0!</v>
      </c>
      <c r="N7" s="112" t="e">
        <f>IF(レート収益_SC_貼付用!$W6&gt;0,レート収益_SC_貼付用!H6/レート収益_SC_貼付用!$W6,レート収益_SC_貼付用!H6/レート収益_SC_貼付用!$W6*(-1))</f>
        <v>#DIV/0!</v>
      </c>
      <c r="O7" s="111" t="e">
        <f>'約定状況_SC(Execution_SC)'!W7/'約定状況_SC(Execution_SC)'!$BK7</f>
        <v>#DIV/0!</v>
      </c>
      <c r="P7" s="112" t="e">
        <f>IF(レート収益_SC_貼付用!$W6&gt;0,レート収益_SC_貼付用!I6/レート収益_SC_貼付用!$W6,レート収益_SC_貼付用!I6/レート収益_SC_貼付用!$W6*(-1))</f>
        <v>#DIV/0!</v>
      </c>
      <c r="Q7" s="111" t="e">
        <f>'約定状況_SC(Execution_SC)'!Z7/'約定状況_SC(Execution_SC)'!$BK7</f>
        <v>#DIV/0!</v>
      </c>
      <c r="R7" s="112" t="e">
        <f>IF(レート収益_SC_貼付用!$W6&gt;0,レート収益_SC_貼付用!J6/レート収益_SC_貼付用!$W6,レート収益_SC_貼付用!J6/レート収益_SC_貼付用!$W6*(-1))</f>
        <v>#DIV/0!</v>
      </c>
      <c r="S7" s="113" t="e">
        <f>'約定状況_SC(Execution_SC)'!AC7/'約定状況_SC(Execution_SC)'!$BK7</f>
        <v>#DIV/0!</v>
      </c>
      <c r="T7" s="114" t="e">
        <f>IF(レート収益_SC_貼付用!$W6&gt;0,レート収益_SC_貼付用!K6/レート収益_SC_貼付用!$W6,レート収益_SC_貼付用!K6/レート収益_SC_貼付用!$W6*(-1))</f>
        <v>#DIV/0!</v>
      </c>
      <c r="U7" s="111" t="e">
        <f>'約定状況_SC(Execution_SC)'!AF7/'約定状況_SC(Execution_SC)'!$BK7</f>
        <v>#DIV/0!</v>
      </c>
      <c r="V7" s="112" t="e">
        <f>IF(レート収益_SC_貼付用!$W6&gt;0,レート収益_SC_貼付用!L6/レート収益_SC_貼付用!$W6,レート収益_SC_貼付用!L6/レート収益_SC_貼付用!$W6*(-1))</f>
        <v>#DIV/0!</v>
      </c>
      <c r="W7" s="113" t="e">
        <f>'約定状況_SC(Execution_SC)'!AI7/'約定状況_SC(Execution_SC)'!$BK7</f>
        <v>#DIV/0!</v>
      </c>
      <c r="X7" s="112" t="e">
        <f>IF(レート収益_SC_貼付用!$W6&gt;0,レート収益_SC_貼付用!M6/レート収益_SC_貼付用!$W6,レート収益_SC_貼付用!M6/レート収益_SC_貼付用!$W6*(-1))</f>
        <v>#DIV/0!</v>
      </c>
      <c r="Y7" s="111" t="e">
        <f>'約定状況_SC(Execution_SC)'!AL7/'約定状況_SC(Execution_SC)'!$BK7</f>
        <v>#DIV/0!</v>
      </c>
      <c r="Z7" s="112" t="e">
        <f>IF(レート収益_SC_貼付用!$W6&gt;0,レート収益_SC_貼付用!N6/レート収益_SC_貼付用!$W6,レート収益_SC_貼付用!N6/レート収益_SC_貼付用!$W6*(-1))</f>
        <v>#DIV/0!</v>
      </c>
      <c r="AA7" s="111" t="e">
        <f>'約定状況_SC(Execution_SC)'!AO7/'約定状況_SC(Execution_SC)'!$BK7</f>
        <v>#DIV/0!</v>
      </c>
      <c r="AB7" s="112" t="e">
        <f>IF(レート収益_SC_貼付用!$W6&gt;0,レート収益_SC_貼付用!O6/レート収益_SC_貼付用!$W6,レート収益_SC_貼付用!O6/レート収益_SC_貼付用!$W6*(-1))</f>
        <v>#DIV/0!</v>
      </c>
      <c r="AC7" s="111" t="e">
        <f>'約定状況_SC(Execution_SC)'!AR7/'約定状況_SC(Execution_SC)'!$BK7</f>
        <v>#DIV/0!</v>
      </c>
      <c r="AD7" s="112" t="e">
        <f>IF(レート収益_SC_貼付用!$W6&gt;0,レート収益_SC_貼付用!P6/レート収益_SC_貼付用!$W6,レート収益_SC_貼付用!P6/レート収益_SC_貼付用!$W6*(-1))</f>
        <v>#DIV/0!</v>
      </c>
      <c r="AE7" s="111" t="e">
        <f>'約定状況_SC(Execution_SC)'!AU7/'約定状況_SC(Execution_SC)'!$BK7</f>
        <v>#DIV/0!</v>
      </c>
      <c r="AF7" s="112" t="e">
        <f>IF(レート収益_SC_貼付用!$W6&gt;0,レート収益_SC_貼付用!Q6/レート収益_SC_貼付用!$W6,レート収益_SC_貼付用!Q6/レート収益_SC_貼付用!$W6*(-1))</f>
        <v>#DIV/0!</v>
      </c>
      <c r="AG7" s="111" t="e">
        <f>'約定状況_SC(Execution_SC)'!AX7/'約定状況_SC(Execution_SC)'!$BK7</f>
        <v>#DIV/0!</v>
      </c>
      <c r="AH7" s="112" t="e">
        <f>IF(レート収益_SC_貼付用!$W6&gt;0,レート収益_SC_貼付用!R6/レート収益_SC_貼付用!$W6,レート収益_SC_貼付用!R6/レート収益_SC_貼付用!$W6*(-1))</f>
        <v>#DIV/0!</v>
      </c>
      <c r="AI7" s="111" t="e">
        <f>'約定状況_SC(Execution_SC)'!BA7/'約定状況_SC(Execution_SC)'!$BK7</f>
        <v>#DIV/0!</v>
      </c>
      <c r="AJ7" s="112" t="e">
        <f>IF(レート収益_SC_貼付用!$W6&gt;0,レート収益_SC_貼付用!S6/レート収益_SC_貼付用!$W6,レート収益_SC_貼付用!S6/レート収益_SC_貼付用!$W6*(-1))</f>
        <v>#DIV/0!</v>
      </c>
      <c r="AK7" s="111" t="e">
        <f>'約定状況_SC(Execution_SC)'!BD7/'約定状況_SC(Execution_SC)'!$BK7</f>
        <v>#DIV/0!</v>
      </c>
      <c r="AL7" s="112" t="e">
        <f>IF(レート収益_SC_貼付用!$W6&gt;0,レート収益_SC_貼付用!T6/レート収益_SC_貼付用!$W6,レート収益_SC_貼付用!T6/レート収益_SC_貼付用!$W6*(-1))</f>
        <v>#DIV/0!</v>
      </c>
      <c r="AM7" s="111" t="e">
        <f>'約定状況_SC(Execution_SC)'!BG7/'約定状況_SC(Execution_SC)'!$BK7</f>
        <v>#DIV/0!</v>
      </c>
      <c r="AN7" s="112" t="e">
        <f>IF(レート収益_SC_貼付用!$W6&gt;0,レート収益_SC_貼付用!U6/レート収益_SC_貼付用!$W6,レート収益_SC_貼付用!U6/レート収益_SC_貼付用!$W6*(-1))</f>
        <v>#DIV/0!</v>
      </c>
      <c r="AO7" s="111" t="e">
        <f>'約定状況_SC(Execution_SC)'!BJ7/'約定状況_SC(Execution_SC)'!$BK7</f>
        <v>#DIV/0!</v>
      </c>
      <c r="AP7" s="112" t="e">
        <f>IF(レート収益_SC_貼付用!$W6&gt;0,レート収益_SC_貼付用!V6/レート収益_SC_貼付用!$W6,レート収益_SC_貼付用!V6/レート収益_SC_貼付用!$W6*(-1))</f>
        <v>#DIV/0!</v>
      </c>
    </row>
    <row r="8" spans="1:42" ht="18.75" customHeight="1">
      <c r="A8" s="10">
        <v>3</v>
      </c>
      <c r="B8" s="110" t="n">
        <f>'実績表 (Business results)'!B8</f>
        <v>43409.0</v>
      </c>
      <c r="C8" s="111" t="e">
        <f>'約定状況_SC(Execution_SC)'!E8/'約定状況_SC(Execution_SC)'!$BK8</f>
        <v>#DIV/0!</v>
      </c>
      <c r="D8" s="112" t="e">
        <f>IF(レート収益_SC_貼付用!$W7&gt;0,レート収益_SC_貼付用!C7/レート収益_SC_貼付用!$W7,レート収益_SC_貼付用!C7/レート収益_SC_貼付用!$W7*(-1))</f>
        <v>#DIV/0!</v>
      </c>
      <c r="E8" s="113" t="e">
        <f>'約定状況_SC(Execution_SC)'!H8/'約定状況_SC(Execution_SC)'!$BK8</f>
        <v>#DIV/0!</v>
      </c>
      <c r="F8" s="114" t="e">
        <f>IF(レート収益_SC_貼付用!$W7&gt;0,レート収益_SC_貼付用!D7/レート収益_SC_貼付用!$W7,レート収益_SC_貼付用!D7/レート収益_SC_貼付用!$W7*(-1))</f>
        <v>#DIV/0!</v>
      </c>
      <c r="G8" s="111" t="e">
        <f>'約定状況_SC(Execution_SC)'!K8/'約定状況_SC(Execution_SC)'!$BK8</f>
        <v>#DIV/0!</v>
      </c>
      <c r="H8" s="112" t="e">
        <f>IF(レート収益_SC_貼付用!$W7&gt;0,レート収益_SC_貼付用!E7/レート収益_SC_貼付用!$W7,レート収益_SC_貼付用!E7/レート収益_SC_貼付用!$W7*(-1))</f>
        <v>#DIV/0!</v>
      </c>
      <c r="I8" s="111" t="e">
        <f>'約定状況_SC(Execution_SC)'!N8/'約定状況_SC(Execution_SC)'!$BK8</f>
        <v>#DIV/0!</v>
      </c>
      <c r="J8" s="112" t="e">
        <f>IF(レート収益_SC_貼付用!$W7&gt;0,レート収益_SC_貼付用!F7/レート収益_SC_貼付用!$W7,レート収益_SC_貼付用!F7/レート収益_SC_貼付用!$W7*(-1))</f>
        <v>#DIV/0!</v>
      </c>
      <c r="K8" s="113" t="e">
        <f>'約定状況_SC(Execution_SC)'!Q8/'約定状況_SC(Execution_SC)'!$BK8</f>
        <v>#DIV/0!</v>
      </c>
      <c r="L8" s="114" t="e">
        <f>IF(レート収益_SC_貼付用!$W7&gt;0,レート収益_SC_貼付用!G7/レート収益_SC_貼付用!$W7,レート収益_SC_貼付用!G7/レート収益_SC_貼付用!$W7*(-1))</f>
        <v>#DIV/0!</v>
      </c>
      <c r="M8" s="111" t="e">
        <f>'約定状況_SC(Execution_SC)'!T8/'約定状況_SC(Execution_SC)'!$BK8</f>
        <v>#DIV/0!</v>
      </c>
      <c r="N8" s="112" t="e">
        <f>IF(レート収益_SC_貼付用!$W7&gt;0,レート収益_SC_貼付用!H7/レート収益_SC_貼付用!$W7,レート収益_SC_貼付用!H7/レート収益_SC_貼付用!$W7*(-1))</f>
        <v>#DIV/0!</v>
      </c>
      <c r="O8" s="111" t="e">
        <f>'約定状況_SC(Execution_SC)'!W8/'約定状況_SC(Execution_SC)'!$BK8</f>
        <v>#DIV/0!</v>
      </c>
      <c r="P8" s="112" t="e">
        <f>IF(レート収益_SC_貼付用!$W7&gt;0,レート収益_SC_貼付用!I7/レート収益_SC_貼付用!$W7,レート収益_SC_貼付用!I7/レート収益_SC_貼付用!$W7*(-1))</f>
        <v>#DIV/0!</v>
      </c>
      <c r="Q8" s="111" t="e">
        <f>'約定状況_SC(Execution_SC)'!Z8/'約定状況_SC(Execution_SC)'!$BK8</f>
        <v>#DIV/0!</v>
      </c>
      <c r="R8" s="112" t="e">
        <f>IF(レート収益_SC_貼付用!$W7&gt;0,レート収益_SC_貼付用!J7/レート収益_SC_貼付用!$W7,レート収益_SC_貼付用!J7/レート収益_SC_貼付用!$W7*(-1))</f>
        <v>#DIV/0!</v>
      </c>
      <c r="S8" s="113" t="e">
        <f>'約定状況_SC(Execution_SC)'!AC8/'約定状況_SC(Execution_SC)'!$BK8</f>
        <v>#DIV/0!</v>
      </c>
      <c r="T8" s="114" t="e">
        <f>IF(レート収益_SC_貼付用!$W7&gt;0,レート収益_SC_貼付用!K7/レート収益_SC_貼付用!$W7,レート収益_SC_貼付用!K7/レート収益_SC_貼付用!$W7*(-1))</f>
        <v>#DIV/0!</v>
      </c>
      <c r="U8" s="111" t="e">
        <f>'約定状況_SC(Execution_SC)'!AF8/'約定状況_SC(Execution_SC)'!$BK8</f>
        <v>#DIV/0!</v>
      </c>
      <c r="V8" s="112" t="e">
        <f>IF(レート収益_SC_貼付用!$W7&gt;0,レート収益_SC_貼付用!L7/レート収益_SC_貼付用!$W7,レート収益_SC_貼付用!L7/レート収益_SC_貼付用!$W7*(-1))</f>
        <v>#DIV/0!</v>
      </c>
      <c r="W8" s="113" t="e">
        <f>'約定状況_SC(Execution_SC)'!AI8/'約定状況_SC(Execution_SC)'!$BK8</f>
        <v>#DIV/0!</v>
      </c>
      <c r="X8" s="112" t="e">
        <f>IF(レート収益_SC_貼付用!$W7&gt;0,レート収益_SC_貼付用!M7/レート収益_SC_貼付用!$W7,レート収益_SC_貼付用!M7/レート収益_SC_貼付用!$W7*(-1))</f>
        <v>#DIV/0!</v>
      </c>
      <c r="Y8" s="111" t="e">
        <f>'約定状況_SC(Execution_SC)'!AL8/'約定状況_SC(Execution_SC)'!$BK8</f>
        <v>#DIV/0!</v>
      </c>
      <c r="Z8" s="112" t="e">
        <f>IF(レート収益_SC_貼付用!$W7&gt;0,レート収益_SC_貼付用!N7/レート収益_SC_貼付用!$W7,レート収益_SC_貼付用!N7/レート収益_SC_貼付用!$W7*(-1))</f>
        <v>#DIV/0!</v>
      </c>
      <c r="AA8" s="111" t="e">
        <f>'約定状況_SC(Execution_SC)'!AO8/'約定状況_SC(Execution_SC)'!$BK8</f>
        <v>#DIV/0!</v>
      </c>
      <c r="AB8" s="112" t="e">
        <f>IF(レート収益_SC_貼付用!$W7&gt;0,レート収益_SC_貼付用!O7/レート収益_SC_貼付用!$W7,レート収益_SC_貼付用!O7/レート収益_SC_貼付用!$W7*(-1))</f>
        <v>#DIV/0!</v>
      </c>
      <c r="AC8" s="111" t="e">
        <f>'約定状況_SC(Execution_SC)'!AR8/'約定状況_SC(Execution_SC)'!$BK8</f>
        <v>#DIV/0!</v>
      </c>
      <c r="AD8" s="112" t="e">
        <f>IF(レート収益_SC_貼付用!$W7&gt;0,レート収益_SC_貼付用!P7/レート収益_SC_貼付用!$W7,レート収益_SC_貼付用!P7/レート収益_SC_貼付用!$W7*(-1))</f>
        <v>#DIV/0!</v>
      </c>
      <c r="AE8" s="111" t="e">
        <f>'約定状況_SC(Execution_SC)'!AU8/'約定状況_SC(Execution_SC)'!$BK8</f>
        <v>#DIV/0!</v>
      </c>
      <c r="AF8" s="112" t="e">
        <f>IF(レート収益_SC_貼付用!$W7&gt;0,レート収益_SC_貼付用!Q7/レート収益_SC_貼付用!$W7,レート収益_SC_貼付用!Q7/レート収益_SC_貼付用!$W7*(-1))</f>
        <v>#DIV/0!</v>
      </c>
      <c r="AG8" s="111" t="e">
        <f>'約定状況_SC(Execution_SC)'!AX8/'約定状況_SC(Execution_SC)'!$BK8</f>
        <v>#DIV/0!</v>
      </c>
      <c r="AH8" s="112" t="e">
        <f>IF(レート収益_SC_貼付用!$W7&gt;0,レート収益_SC_貼付用!R7/レート収益_SC_貼付用!$W7,レート収益_SC_貼付用!R7/レート収益_SC_貼付用!$W7*(-1))</f>
        <v>#DIV/0!</v>
      </c>
      <c r="AI8" s="111" t="e">
        <f>'約定状況_SC(Execution_SC)'!BA8/'約定状況_SC(Execution_SC)'!$BK8</f>
        <v>#DIV/0!</v>
      </c>
      <c r="AJ8" s="112" t="e">
        <f>IF(レート収益_SC_貼付用!$W7&gt;0,レート収益_SC_貼付用!S7/レート収益_SC_貼付用!$W7,レート収益_SC_貼付用!S7/レート収益_SC_貼付用!$W7*(-1))</f>
        <v>#DIV/0!</v>
      </c>
      <c r="AK8" s="111" t="e">
        <f>'約定状況_SC(Execution_SC)'!BD8/'約定状況_SC(Execution_SC)'!$BK8</f>
        <v>#DIV/0!</v>
      </c>
      <c r="AL8" s="112" t="e">
        <f>IF(レート収益_SC_貼付用!$W7&gt;0,レート収益_SC_貼付用!T7/レート収益_SC_貼付用!$W7,レート収益_SC_貼付用!T7/レート収益_SC_貼付用!$W7*(-1))</f>
        <v>#DIV/0!</v>
      </c>
      <c r="AM8" s="111" t="e">
        <f>'約定状況_SC(Execution_SC)'!BG8/'約定状況_SC(Execution_SC)'!$BK8</f>
        <v>#DIV/0!</v>
      </c>
      <c r="AN8" s="112" t="e">
        <f>IF(レート収益_SC_貼付用!$W7&gt;0,レート収益_SC_貼付用!U7/レート収益_SC_貼付用!$W7,レート収益_SC_貼付用!U7/レート収益_SC_貼付用!$W7*(-1))</f>
        <v>#DIV/0!</v>
      </c>
      <c r="AO8" s="111" t="e">
        <f>'約定状況_SC(Execution_SC)'!BJ8/'約定状況_SC(Execution_SC)'!$BK8</f>
        <v>#DIV/0!</v>
      </c>
      <c r="AP8" s="112" t="e">
        <f>IF(レート収益_SC_貼付用!$W7&gt;0,レート収益_SC_貼付用!V7/レート収益_SC_貼付用!$W7,レート収益_SC_貼付用!V7/レート収益_SC_貼付用!$W7*(-1))</f>
        <v>#DIV/0!</v>
      </c>
    </row>
    <row r="9" spans="1:42" ht="18.75" customHeight="1">
      <c r="A9" s="10">
        <v>4</v>
      </c>
      <c r="B9" s="110" t="n">
        <f>'実績表 (Business results)'!B9</f>
        <v>43410.0</v>
      </c>
      <c r="C9" s="111" t="e">
        <f>'約定状況_SC(Execution_SC)'!E9/'約定状況_SC(Execution_SC)'!$BK9</f>
        <v>#DIV/0!</v>
      </c>
      <c r="D9" s="112" t="e">
        <f>IF(レート収益_SC_貼付用!$W8&gt;0,レート収益_SC_貼付用!C8/レート収益_SC_貼付用!$W8,レート収益_SC_貼付用!C8/レート収益_SC_貼付用!$W8*(-1))</f>
        <v>#DIV/0!</v>
      </c>
      <c r="E9" s="113" t="e">
        <f>'約定状況_SC(Execution_SC)'!H9/'約定状況_SC(Execution_SC)'!$BK9</f>
        <v>#DIV/0!</v>
      </c>
      <c r="F9" s="114" t="e">
        <f>IF(レート収益_SC_貼付用!$W8&gt;0,レート収益_SC_貼付用!D8/レート収益_SC_貼付用!$W8,レート収益_SC_貼付用!D8/レート収益_SC_貼付用!$W8*(-1))</f>
        <v>#DIV/0!</v>
      </c>
      <c r="G9" s="111" t="e">
        <f>'約定状況_SC(Execution_SC)'!K9/'約定状況_SC(Execution_SC)'!$BK9</f>
        <v>#DIV/0!</v>
      </c>
      <c r="H9" s="112" t="e">
        <f>IF(レート収益_SC_貼付用!$W8&gt;0,レート収益_SC_貼付用!E8/レート収益_SC_貼付用!$W8,レート収益_SC_貼付用!E8/レート収益_SC_貼付用!$W8*(-1))</f>
        <v>#DIV/0!</v>
      </c>
      <c r="I9" s="111" t="e">
        <f>'約定状況_SC(Execution_SC)'!N9/'約定状況_SC(Execution_SC)'!$BK9</f>
        <v>#DIV/0!</v>
      </c>
      <c r="J9" s="112" t="e">
        <f>IF(レート収益_SC_貼付用!$W8&gt;0,レート収益_SC_貼付用!F8/レート収益_SC_貼付用!$W8,レート収益_SC_貼付用!F8/レート収益_SC_貼付用!$W8*(-1))</f>
        <v>#DIV/0!</v>
      </c>
      <c r="K9" s="113" t="e">
        <f>'約定状況_SC(Execution_SC)'!Q9/'約定状況_SC(Execution_SC)'!$BK9</f>
        <v>#DIV/0!</v>
      </c>
      <c r="L9" s="114" t="e">
        <f>IF(レート収益_SC_貼付用!$W8&gt;0,レート収益_SC_貼付用!G8/レート収益_SC_貼付用!$W8,レート収益_SC_貼付用!G8/レート収益_SC_貼付用!$W8*(-1))</f>
        <v>#DIV/0!</v>
      </c>
      <c r="M9" s="111" t="e">
        <f>'約定状況_SC(Execution_SC)'!T9/'約定状況_SC(Execution_SC)'!$BK9</f>
        <v>#DIV/0!</v>
      </c>
      <c r="N9" s="112" t="e">
        <f>IF(レート収益_SC_貼付用!$W8&gt;0,レート収益_SC_貼付用!H8/レート収益_SC_貼付用!$W8,レート収益_SC_貼付用!H8/レート収益_SC_貼付用!$W8*(-1))</f>
        <v>#DIV/0!</v>
      </c>
      <c r="O9" s="111" t="e">
        <f>'約定状況_SC(Execution_SC)'!W9/'約定状況_SC(Execution_SC)'!$BK9</f>
        <v>#DIV/0!</v>
      </c>
      <c r="P9" s="112" t="e">
        <f>IF(レート収益_SC_貼付用!$W8&gt;0,レート収益_SC_貼付用!I8/レート収益_SC_貼付用!$W8,レート収益_SC_貼付用!I8/レート収益_SC_貼付用!$W8*(-1))</f>
        <v>#DIV/0!</v>
      </c>
      <c r="Q9" s="111" t="e">
        <f>'約定状況_SC(Execution_SC)'!Z9/'約定状況_SC(Execution_SC)'!$BK9</f>
        <v>#DIV/0!</v>
      </c>
      <c r="R9" s="112" t="e">
        <f>IF(レート収益_SC_貼付用!$W8&gt;0,レート収益_SC_貼付用!J8/レート収益_SC_貼付用!$W8,レート収益_SC_貼付用!J8/レート収益_SC_貼付用!$W8*(-1))</f>
        <v>#DIV/0!</v>
      </c>
      <c r="S9" s="113" t="e">
        <f>'約定状況_SC(Execution_SC)'!AC9/'約定状況_SC(Execution_SC)'!$BK9</f>
        <v>#DIV/0!</v>
      </c>
      <c r="T9" s="114" t="e">
        <f>IF(レート収益_SC_貼付用!$W8&gt;0,レート収益_SC_貼付用!K8/レート収益_SC_貼付用!$W8,レート収益_SC_貼付用!K8/レート収益_SC_貼付用!$W8*(-1))</f>
        <v>#DIV/0!</v>
      </c>
      <c r="U9" s="111" t="e">
        <f>'約定状況_SC(Execution_SC)'!AF9/'約定状況_SC(Execution_SC)'!$BK9</f>
        <v>#DIV/0!</v>
      </c>
      <c r="V9" s="112" t="e">
        <f>IF(レート収益_SC_貼付用!$W8&gt;0,レート収益_SC_貼付用!L8/レート収益_SC_貼付用!$W8,レート収益_SC_貼付用!L8/レート収益_SC_貼付用!$W8*(-1))</f>
        <v>#DIV/0!</v>
      </c>
      <c r="W9" s="113" t="e">
        <f>'約定状況_SC(Execution_SC)'!AI9/'約定状況_SC(Execution_SC)'!$BK9</f>
        <v>#DIV/0!</v>
      </c>
      <c r="X9" s="112" t="e">
        <f>IF(レート収益_SC_貼付用!$W8&gt;0,レート収益_SC_貼付用!M8/レート収益_SC_貼付用!$W8,レート収益_SC_貼付用!M8/レート収益_SC_貼付用!$W8*(-1))</f>
        <v>#DIV/0!</v>
      </c>
      <c r="Y9" s="111" t="e">
        <f>'約定状況_SC(Execution_SC)'!AL9/'約定状況_SC(Execution_SC)'!$BK9</f>
        <v>#DIV/0!</v>
      </c>
      <c r="Z9" s="112" t="e">
        <f>IF(レート収益_SC_貼付用!$W8&gt;0,レート収益_SC_貼付用!N8/レート収益_SC_貼付用!$W8,レート収益_SC_貼付用!N8/レート収益_SC_貼付用!$W8*(-1))</f>
        <v>#DIV/0!</v>
      </c>
      <c r="AA9" s="111" t="e">
        <f>'約定状況_SC(Execution_SC)'!AO9/'約定状況_SC(Execution_SC)'!$BK9</f>
        <v>#DIV/0!</v>
      </c>
      <c r="AB9" s="112" t="e">
        <f>IF(レート収益_SC_貼付用!$W8&gt;0,レート収益_SC_貼付用!O8/レート収益_SC_貼付用!$W8,レート収益_SC_貼付用!O8/レート収益_SC_貼付用!$W8*(-1))</f>
        <v>#DIV/0!</v>
      </c>
      <c r="AC9" s="111" t="e">
        <f>'約定状況_SC(Execution_SC)'!AR9/'約定状況_SC(Execution_SC)'!$BK9</f>
        <v>#DIV/0!</v>
      </c>
      <c r="AD9" s="112" t="e">
        <f>IF(レート収益_SC_貼付用!$W8&gt;0,レート収益_SC_貼付用!P8/レート収益_SC_貼付用!$W8,レート収益_SC_貼付用!P8/レート収益_SC_貼付用!$W8*(-1))</f>
        <v>#DIV/0!</v>
      </c>
      <c r="AE9" s="111" t="e">
        <f>'約定状況_SC(Execution_SC)'!AU9/'約定状況_SC(Execution_SC)'!$BK9</f>
        <v>#DIV/0!</v>
      </c>
      <c r="AF9" s="112" t="e">
        <f>IF(レート収益_SC_貼付用!$W8&gt;0,レート収益_SC_貼付用!Q8/レート収益_SC_貼付用!$W8,レート収益_SC_貼付用!Q8/レート収益_SC_貼付用!$W8*(-1))</f>
        <v>#DIV/0!</v>
      </c>
      <c r="AG9" s="111" t="e">
        <f>'約定状況_SC(Execution_SC)'!AX9/'約定状況_SC(Execution_SC)'!$BK9</f>
        <v>#DIV/0!</v>
      </c>
      <c r="AH9" s="112" t="e">
        <f>IF(レート収益_SC_貼付用!$W8&gt;0,レート収益_SC_貼付用!R8/レート収益_SC_貼付用!$W8,レート収益_SC_貼付用!R8/レート収益_SC_貼付用!$W8*(-1))</f>
        <v>#DIV/0!</v>
      </c>
      <c r="AI9" s="111" t="e">
        <f>'約定状況_SC(Execution_SC)'!BA9/'約定状況_SC(Execution_SC)'!$BK9</f>
        <v>#DIV/0!</v>
      </c>
      <c r="AJ9" s="112" t="e">
        <f>IF(レート収益_SC_貼付用!$W8&gt;0,レート収益_SC_貼付用!S8/レート収益_SC_貼付用!$W8,レート収益_SC_貼付用!S8/レート収益_SC_貼付用!$W8*(-1))</f>
        <v>#DIV/0!</v>
      </c>
      <c r="AK9" s="111" t="e">
        <f>'約定状況_SC(Execution_SC)'!BD9/'約定状況_SC(Execution_SC)'!$BK9</f>
        <v>#DIV/0!</v>
      </c>
      <c r="AL9" s="112" t="e">
        <f>IF(レート収益_SC_貼付用!$W8&gt;0,レート収益_SC_貼付用!T8/レート収益_SC_貼付用!$W8,レート収益_SC_貼付用!T8/レート収益_SC_貼付用!$W8*(-1))</f>
        <v>#DIV/0!</v>
      </c>
      <c r="AM9" s="111" t="e">
        <f>'約定状況_SC(Execution_SC)'!BG9/'約定状況_SC(Execution_SC)'!$BK9</f>
        <v>#DIV/0!</v>
      </c>
      <c r="AN9" s="112" t="e">
        <f>IF(レート収益_SC_貼付用!$W8&gt;0,レート収益_SC_貼付用!U8/レート収益_SC_貼付用!$W8,レート収益_SC_貼付用!U8/レート収益_SC_貼付用!$W8*(-1))</f>
        <v>#DIV/0!</v>
      </c>
      <c r="AO9" s="111" t="e">
        <f>'約定状況_SC(Execution_SC)'!BJ9/'約定状況_SC(Execution_SC)'!$BK9</f>
        <v>#DIV/0!</v>
      </c>
      <c r="AP9" s="112" t="e">
        <f>IF(レート収益_SC_貼付用!$W8&gt;0,レート収益_SC_貼付用!V8/レート収益_SC_貼付用!$W8,レート収益_SC_貼付用!V8/レート収益_SC_貼付用!$W8*(-1))</f>
        <v>#DIV/0!</v>
      </c>
    </row>
    <row r="10" spans="1:42" ht="18.75" customHeight="1">
      <c r="A10" s="10">
        <v>5</v>
      </c>
      <c r="B10" s="110" t="n">
        <f>'実績表 (Business results)'!B10</f>
        <v>43411.0</v>
      </c>
      <c r="C10" s="111" t="e">
        <f>'約定状況_SC(Execution_SC)'!E10/'約定状況_SC(Execution_SC)'!$BK10</f>
        <v>#DIV/0!</v>
      </c>
      <c r="D10" s="112" t="e">
        <f>IF(レート収益_SC_貼付用!$W9&gt;0,レート収益_SC_貼付用!C9/レート収益_SC_貼付用!$W9,レート収益_SC_貼付用!C9/レート収益_SC_貼付用!$W9*(-1))</f>
        <v>#DIV/0!</v>
      </c>
      <c r="E10" s="113" t="e">
        <f>'約定状況_SC(Execution_SC)'!H10/'約定状況_SC(Execution_SC)'!$BK10</f>
        <v>#DIV/0!</v>
      </c>
      <c r="F10" s="114" t="e">
        <f>IF(レート収益_SC_貼付用!$W9&gt;0,レート収益_SC_貼付用!D9/レート収益_SC_貼付用!$W9,レート収益_SC_貼付用!D9/レート収益_SC_貼付用!$W9*(-1))</f>
        <v>#DIV/0!</v>
      </c>
      <c r="G10" s="111" t="e">
        <f>'約定状況_SC(Execution_SC)'!K10/'約定状況_SC(Execution_SC)'!$BK10</f>
        <v>#DIV/0!</v>
      </c>
      <c r="H10" s="112" t="e">
        <f>IF(レート収益_SC_貼付用!$W9&gt;0,レート収益_SC_貼付用!E9/レート収益_SC_貼付用!$W9,レート収益_SC_貼付用!E9/レート収益_SC_貼付用!$W9*(-1))</f>
        <v>#DIV/0!</v>
      </c>
      <c r="I10" s="111" t="e">
        <f>'約定状況_SC(Execution_SC)'!N10/'約定状況_SC(Execution_SC)'!$BK10</f>
        <v>#DIV/0!</v>
      </c>
      <c r="J10" s="112" t="e">
        <f>IF(レート収益_SC_貼付用!$W9&gt;0,レート収益_SC_貼付用!F9/レート収益_SC_貼付用!$W9,レート収益_SC_貼付用!F9/レート収益_SC_貼付用!$W9*(-1))</f>
        <v>#DIV/0!</v>
      </c>
      <c r="K10" s="113" t="e">
        <f>'約定状況_SC(Execution_SC)'!Q10/'約定状況_SC(Execution_SC)'!$BK10</f>
        <v>#DIV/0!</v>
      </c>
      <c r="L10" s="114" t="e">
        <f>IF(レート収益_SC_貼付用!$W9&gt;0,レート収益_SC_貼付用!G9/レート収益_SC_貼付用!$W9,レート収益_SC_貼付用!G9/レート収益_SC_貼付用!$W9*(-1))</f>
        <v>#DIV/0!</v>
      </c>
      <c r="M10" s="111" t="e">
        <f>'約定状況_SC(Execution_SC)'!T10/'約定状況_SC(Execution_SC)'!$BK10</f>
        <v>#DIV/0!</v>
      </c>
      <c r="N10" s="112" t="e">
        <f>IF(レート収益_SC_貼付用!$W9&gt;0,レート収益_SC_貼付用!H9/レート収益_SC_貼付用!$W9,レート収益_SC_貼付用!H9/レート収益_SC_貼付用!$W9*(-1))</f>
        <v>#DIV/0!</v>
      </c>
      <c r="O10" s="111" t="e">
        <f>'約定状況_SC(Execution_SC)'!W10/'約定状況_SC(Execution_SC)'!$BK10</f>
        <v>#DIV/0!</v>
      </c>
      <c r="P10" s="112" t="e">
        <f>IF(レート収益_SC_貼付用!$W9&gt;0,レート収益_SC_貼付用!I9/レート収益_SC_貼付用!$W9,レート収益_SC_貼付用!I9/レート収益_SC_貼付用!$W9*(-1))</f>
        <v>#DIV/0!</v>
      </c>
      <c r="Q10" s="111" t="e">
        <f>'約定状況_SC(Execution_SC)'!Z10/'約定状況_SC(Execution_SC)'!$BK10</f>
        <v>#DIV/0!</v>
      </c>
      <c r="R10" s="112" t="e">
        <f>IF(レート収益_SC_貼付用!$W9&gt;0,レート収益_SC_貼付用!J9/レート収益_SC_貼付用!$W9,レート収益_SC_貼付用!J9/レート収益_SC_貼付用!$W9*(-1))</f>
        <v>#DIV/0!</v>
      </c>
      <c r="S10" s="113" t="e">
        <f>'約定状況_SC(Execution_SC)'!AC10/'約定状況_SC(Execution_SC)'!$BK10</f>
        <v>#DIV/0!</v>
      </c>
      <c r="T10" s="114" t="e">
        <f>IF(レート収益_SC_貼付用!$W9&gt;0,レート収益_SC_貼付用!K9/レート収益_SC_貼付用!$W9,レート収益_SC_貼付用!K9/レート収益_SC_貼付用!$W9*(-1))</f>
        <v>#DIV/0!</v>
      </c>
      <c r="U10" s="111" t="e">
        <f>'約定状況_SC(Execution_SC)'!AF10/'約定状況_SC(Execution_SC)'!$BK10</f>
        <v>#DIV/0!</v>
      </c>
      <c r="V10" s="112" t="e">
        <f>IF(レート収益_SC_貼付用!$W9&gt;0,レート収益_SC_貼付用!L9/レート収益_SC_貼付用!$W9,レート収益_SC_貼付用!L9/レート収益_SC_貼付用!$W9*(-1))</f>
        <v>#DIV/0!</v>
      </c>
      <c r="W10" s="113" t="e">
        <f>'約定状況_SC(Execution_SC)'!AI10/'約定状況_SC(Execution_SC)'!$BK10</f>
        <v>#DIV/0!</v>
      </c>
      <c r="X10" s="112" t="e">
        <f>IF(レート収益_SC_貼付用!$W9&gt;0,レート収益_SC_貼付用!M9/レート収益_SC_貼付用!$W9,レート収益_SC_貼付用!M9/レート収益_SC_貼付用!$W9*(-1))</f>
        <v>#DIV/0!</v>
      </c>
      <c r="Y10" s="111" t="e">
        <f>'約定状況_SC(Execution_SC)'!AL10/'約定状況_SC(Execution_SC)'!$BK10</f>
        <v>#DIV/0!</v>
      </c>
      <c r="Z10" s="112" t="e">
        <f>IF(レート収益_SC_貼付用!$W9&gt;0,レート収益_SC_貼付用!N9/レート収益_SC_貼付用!$W9,レート収益_SC_貼付用!N9/レート収益_SC_貼付用!$W9*(-1))</f>
        <v>#DIV/0!</v>
      </c>
      <c r="AA10" s="111" t="e">
        <f>'約定状況_SC(Execution_SC)'!AO10/'約定状況_SC(Execution_SC)'!$BK10</f>
        <v>#DIV/0!</v>
      </c>
      <c r="AB10" s="112" t="e">
        <f>IF(レート収益_SC_貼付用!$W9&gt;0,レート収益_SC_貼付用!O9/レート収益_SC_貼付用!$W9,レート収益_SC_貼付用!O9/レート収益_SC_貼付用!$W9*(-1))</f>
        <v>#DIV/0!</v>
      </c>
      <c r="AC10" s="111" t="e">
        <f>'約定状況_SC(Execution_SC)'!AR10/'約定状況_SC(Execution_SC)'!$BK10</f>
        <v>#DIV/0!</v>
      </c>
      <c r="AD10" s="112" t="e">
        <f>IF(レート収益_SC_貼付用!$W9&gt;0,レート収益_SC_貼付用!P9/レート収益_SC_貼付用!$W9,レート収益_SC_貼付用!P9/レート収益_SC_貼付用!$W9*(-1))</f>
        <v>#DIV/0!</v>
      </c>
      <c r="AE10" s="111" t="e">
        <f>'約定状況_SC(Execution_SC)'!AU10/'約定状況_SC(Execution_SC)'!$BK10</f>
        <v>#DIV/0!</v>
      </c>
      <c r="AF10" s="112" t="e">
        <f>IF(レート収益_SC_貼付用!$W9&gt;0,レート収益_SC_貼付用!Q9/レート収益_SC_貼付用!$W9,レート収益_SC_貼付用!Q9/レート収益_SC_貼付用!$W9*(-1))</f>
        <v>#DIV/0!</v>
      </c>
      <c r="AG10" s="111" t="e">
        <f>'約定状況_SC(Execution_SC)'!AX10/'約定状況_SC(Execution_SC)'!$BK10</f>
        <v>#DIV/0!</v>
      </c>
      <c r="AH10" s="112" t="e">
        <f>IF(レート収益_SC_貼付用!$W9&gt;0,レート収益_SC_貼付用!R9/レート収益_SC_貼付用!$W9,レート収益_SC_貼付用!R9/レート収益_SC_貼付用!$W9*(-1))</f>
        <v>#DIV/0!</v>
      </c>
      <c r="AI10" s="111" t="e">
        <f>'約定状況_SC(Execution_SC)'!BA10/'約定状況_SC(Execution_SC)'!$BK10</f>
        <v>#DIV/0!</v>
      </c>
      <c r="AJ10" s="112" t="e">
        <f>IF(レート収益_SC_貼付用!$W9&gt;0,レート収益_SC_貼付用!S9/レート収益_SC_貼付用!$W9,レート収益_SC_貼付用!S9/レート収益_SC_貼付用!$W9*(-1))</f>
        <v>#DIV/0!</v>
      </c>
      <c r="AK10" s="111" t="e">
        <f>'約定状況_SC(Execution_SC)'!BD10/'約定状況_SC(Execution_SC)'!$BK10</f>
        <v>#DIV/0!</v>
      </c>
      <c r="AL10" s="112" t="e">
        <f>IF(レート収益_SC_貼付用!$W9&gt;0,レート収益_SC_貼付用!T9/レート収益_SC_貼付用!$W9,レート収益_SC_貼付用!T9/レート収益_SC_貼付用!$W9*(-1))</f>
        <v>#DIV/0!</v>
      </c>
      <c r="AM10" s="111" t="e">
        <f>'約定状況_SC(Execution_SC)'!BG10/'約定状況_SC(Execution_SC)'!$BK10</f>
        <v>#DIV/0!</v>
      </c>
      <c r="AN10" s="112" t="e">
        <f>IF(レート収益_SC_貼付用!$W9&gt;0,レート収益_SC_貼付用!U9/レート収益_SC_貼付用!$W9,レート収益_SC_貼付用!U9/レート収益_SC_貼付用!$W9*(-1))</f>
        <v>#DIV/0!</v>
      </c>
      <c r="AO10" s="111" t="e">
        <f>'約定状況_SC(Execution_SC)'!BJ10/'約定状況_SC(Execution_SC)'!$BK10</f>
        <v>#DIV/0!</v>
      </c>
      <c r="AP10" s="112" t="e">
        <f>IF(レート収益_SC_貼付用!$W9&gt;0,レート収益_SC_貼付用!V9/レート収益_SC_貼付用!$W9,レート収益_SC_貼付用!V9/レート収益_SC_貼付用!$W9*(-1))</f>
        <v>#DIV/0!</v>
      </c>
    </row>
    <row r="11" spans="1:42" ht="18.75" customHeight="1">
      <c r="A11" s="10">
        <v>6</v>
      </c>
      <c r="B11" s="110" t="n">
        <f>'実績表 (Business results)'!B11</f>
        <v>43412.0</v>
      </c>
      <c r="C11" s="111" t="e">
        <f>'約定状況_SC(Execution_SC)'!E11/'約定状況_SC(Execution_SC)'!$BK11</f>
        <v>#DIV/0!</v>
      </c>
      <c r="D11" s="112" t="e">
        <f>IF(レート収益_SC_貼付用!$W10&gt;0,レート収益_SC_貼付用!C10/レート収益_SC_貼付用!$W10,レート収益_SC_貼付用!C10/レート収益_SC_貼付用!$W10*(-1))</f>
        <v>#DIV/0!</v>
      </c>
      <c r="E11" s="113" t="e">
        <f>'約定状況_SC(Execution_SC)'!H11/'約定状況_SC(Execution_SC)'!$BK11</f>
        <v>#DIV/0!</v>
      </c>
      <c r="F11" s="114" t="e">
        <f>IF(レート収益_SC_貼付用!$W10&gt;0,レート収益_SC_貼付用!D10/レート収益_SC_貼付用!$W10,レート収益_SC_貼付用!D10/レート収益_SC_貼付用!$W10*(-1))</f>
        <v>#DIV/0!</v>
      </c>
      <c r="G11" s="111" t="e">
        <f>'約定状況_SC(Execution_SC)'!K11/'約定状況_SC(Execution_SC)'!$BK11</f>
        <v>#DIV/0!</v>
      </c>
      <c r="H11" s="112" t="e">
        <f>IF(レート収益_SC_貼付用!$W10&gt;0,レート収益_SC_貼付用!E10/レート収益_SC_貼付用!$W10,レート収益_SC_貼付用!E10/レート収益_SC_貼付用!$W10*(-1))</f>
        <v>#DIV/0!</v>
      </c>
      <c r="I11" s="111" t="e">
        <f>'約定状況_SC(Execution_SC)'!N11/'約定状況_SC(Execution_SC)'!$BK11</f>
        <v>#DIV/0!</v>
      </c>
      <c r="J11" s="112" t="e">
        <f>IF(レート収益_SC_貼付用!$W10&gt;0,レート収益_SC_貼付用!F10/レート収益_SC_貼付用!$W10,レート収益_SC_貼付用!F10/レート収益_SC_貼付用!$W10*(-1))</f>
        <v>#DIV/0!</v>
      </c>
      <c r="K11" s="113" t="e">
        <f>'約定状況_SC(Execution_SC)'!Q11/'約定状況_SC(Execution_SC)'!$BK11</f>
        <v>#DIV/0!</v>
      </c>
      <c r="L11" s="114" t="e">
        <f>IF(レート収益_SC_貼付用!$W10&gt;0,レート収益_SC_貼付用!G10/レート収益_SC_貼付用!$W10,レート収益_SC_貼付用!G10/レート収益_SC_貼付用!$W10*(-1))</f>
        <v>#DIV/0!</v>
      </c>
      <c r="M11" s="111" t="e">
        <f>'約定状況_SC(Execution_SC)'!T11/'約定状況_SC(Execution_SC)'!$BK11</f>
        <v>#DIV/0!</v>
      </c>
      <c r="N11" s="112" t="e">
        <f>IF(レート収益_SC_貼付用!$W10&gt;0,レート収益_SC_貼付用!H10/レート収益_SC_貼付用!$W10,レート収益_SC_貼付用!H10/レート収益_SC_貼付用!$W10*(-1))</f>
        <v>#DIV/0!</v>
      </c>
      <c r="O11" s="111" t="e">
        <f>'約定状況_SC(Execution_SC)'!W11/'約定状況_SC(Execution_SC)'!$BK11</f>
        <v>#DIV/0!</v>
      </c>
      <c r="P11" s="112" t="e">
        <f>IF(レート収益_SC_貼付用!$W10&gt;0,レート収益_SC_貼付用!I10/レート収益_SC_貼付用!$W10,レート収益_SC_貼付用!I10/レート収益_SC_貼付用!$W10*(-1))</f>
        <v>#DIV/0!</v>
      </c>
      <c r="Q11" s="111" t="e">
        <f>'約定状況_SC(Execution_SC)'!Z11/'約定状況_SC(Execution_SC)'!$BK11</f>
        <v>#DIV/0!</v>
      </c>
      <c r="R11" s="112" t="e">
        <f>IF(レート収益_SC_貼付用!$W10&gt;0,レート収益_SC_貼付用!J10/レート収益_SC_貼付用!$W10,レート収益_SC_貼付用!J10/レート収益_SC_貼付用!$W10*(-1))</f>
        <v>#DIV/0!</v>
      </c>
      <c r="S11" s="113" t="e">
        <f>'約定状況_SC(Execution_SC)'!AC11/'約定状況_SC(Execution_SC)'!$BK11</f>
        <v>#DIV/0!</v>
      </c>
      <c r="T11" s="114" t="e">
        <f>IF(レート収益_SC_貼付用!$W10&gt;0,レート収益_SC_貼付用!K10/レート収益_SC_貼付用!$W10,レート収益_SC_貼付用!K10/レート収益_SC_貼付用!$W10*(-1))</f>
        <v>#DIV/0!</v>
      </c>
      <c r="U11" s="111" t="e">
        <f>'約定状況_SC(Execution_SC)'!AF11/'約定状況_SC(Execution_SC)'!$BK11</f>
        <v>#DIV/0!</v>
      </c>
      <c r="V11" s="112" t="e">
        <f>IF(レート収益_SC_貼付用!$W10&gt;0,レート収益_SC_貼付用!L10/レート収益_SC_貼付用!$W10,レート収益_SC_貼付用!L10/レート収益_SC_貼付用!$W10*(-1))</f>
        <v>#DIV/0!</v>
      </c>
      <c r="W11" s="113" t="e">
        <f>'約定状況_SC(Execution_SC)'!AI11/'約定状況_SC(Execution_SC)'!$BK11</f>
        <v>#DIV/0!</v>
      </c>
      <c r="X11" s="112" t="e">
        <f>IF(レート収益_SC_貼付用!$W10&gt;0,レート収益_SC_貼付用!M10/レート収益_SC_貼付用!$W10,レート収益_SC_貼付用!M10/レート収益_SC_貼付用!$W10*(-1))</f>
        <v>#DIV/0!</v>
      </c>
      <c r="Y11" s="111" t="e">
        <f>'約定状況_SC(Execution_SC)'!AL11/'約定状況_SC(Execution_SC)'!$BK11</f>
        <v>#DIV/0!</v>
      </c>
      <c r="Z11" s="112" t="e">
        <f>IF(レート収益_SC_貼付用!$W10&gt;0,レート収益_SC_貼付用!N10/レート収益_SC_貼付用!$W10,レート収益_SC_貼付用!N10/レート収益_SC_貼付用!$W10*(-1))</f>
        <v>#DIV/0!</v>
      </c>
      <c r="AA11" s="111" t="e">
        <f>'約定状況_SC(Execution_SC)'!AO11/'約定状況_SC(Execution_SC)'!$BK11</f>
        <v>#DIV/0!</v>
      </c>
      <c r="AB11" s="112" t="e">
        <f>IF(レート収益_SC_貼付用!$W10&gt;0,レート収益_SC_貼付用!O10/レート収益_SC_貼付用!$W10,レート収益_SC_貼付用!O10/レート収益_SC_貼付用!$W10*(-1))</f>
        <v>#DIV/0!</v>
      </c>
      <c r="AC11" s="111" t="e">
        <f>'約定状況_SC(Execution_SC)'!AR11/'約定状況_SC(Execution_SC)'!$BK11</f>
        <v>#DIV/0!</v>
      </c>
      <c r="AD11" s="112" t="e">
        <f>IF(レート収益_SC_貼付用!$W10&gt;0,レート収益_SC_貼付用!P10/レート収益_SC_貼付用!$W10,レート収益_SC_貼付用!P10/レート収益_SC_貼付用!$W10*(-1))</f>
        <v>#DIV/0!</v>
      </c>
      <c r="AE11" s="111" t="e">
        <f>'約定状況_SC(Execution_SC)'!AU11/'約定状況_SC(Execution_SC)'!$BK11</f>
        <v>#DIV/0!</v>
      </c>
      <c r="AF11" s="112" t="e">
        <f>IF(レート収益_SC_貼付用!$W10&gt;0,レート収益_SC_貼付用!Q10/レート収益_SC_貼付用!$W10,レート収益_SC_貼付用!Q10/レート収益_SC_貼付用!$W10*(-1))</f>
        <v>#DIV/0!</v>
      </c>
      <c r="AG11" s="111" t="e">
        <f>'約定状況_SC(Execution_SC)'!AX11/'約定状況_SC(Execution_SC)'!$BK11</f>
        <v>#DIV/0!</v>
      </c>
      <c r="AH11" s="112" t="e">
        <f>IF(レート収益_SC_貼付用!$W10&gt;0,レート収益_SC_貼付用!R10/レート収益_SC_貼付用!$W10,レート収益_SC_貼付用!R10/レート収益_SC_貼付用!$W10*(-1))</f>
        <v>#DIV/0!</v>
      </c>
      <c r="AI11" s="111" t="e">
        <f>'約定状況_SC(Execution_SC)'!BA11/'約定状況_SC(Execution_SC)'!$BK11</f>
        <v>#DIV/0!</v>
      </c>
      <c r="AJ11" s="112" t="e">
        <f>IF(レート収益_SC_貼付用!$W10&gt;0,レート収益_SC_貼付用!S10/レート収益_SC_貼付用!$W10,レート収益_SC_貼付用!S10/レート収益_SC_貼付用!$W10*(-1))</f>
        <v>#DIV/0!</v>
      </c>
      <c r="AK11" s="111" t="e">
        <f>'約定状況_SC(Execution_SC)'!BD11/'約定状況_SC(Execution_SC)'!$BK11</f>
        <v>#DIV/0!</v>
      </c>
      <c r="AL11" s="112" t="e">
        <f>IF(レート収益_SC_貼付用!$W10&gt;0,レート収益_SC_貼付用!T10/レート収益_SC_貼付用!$W10,レート収益_SC_貼付用!T10/レート収益_SC_貼付用!$W10*(-1))</f>
        <v>#DIV/0!</v>
      </c>
      <c r="AM11" s="111" t="e">
        <f>'約定状況_SC(Execution_SC)'!BG11/'約定状況_SC(Execution_SC)'!$BK11</f>
        <v>#DIV/0!</v>
      </c>
      <c r="AN11" s="112" t="e">
        <f>IF(レート収益_SC_貼付用!$W10&gt;0,レート収益_SC_貼付用!U10/レート収益_SC_貼付用!$W10,レート収益_SC_貼付用!U10/レート収益_SC_貼付用!$W10*(-1))</f>
        <v>#DIV/0!</v>
      </c>
      <c r="AO11" s="111" t="e">
        <f>'約定状況_SC(Execution_SC)'!BJ11/'約定状況_SC(Execution_SC)'!$BK11</f>
        <v>#DIV/0!</v>
      </c>
      <c r="AP11" s="112" t="e">
        <f>IF(レート収益_SC_貼付用!$W10&gt;0,レート収益_SC_貼付用!V10/レート収益_SC_貼付用!$W10,レート収益_SC_貼付用!V10/レート収益_SC_貼付用!$W10*(-1))</f>
        <v>#DIV/0!</v>
      </c>
    </row>
    <row r="12" spans="1:42" ht="18.75" customHeight="1">
      <c r="A12" s="10">
        <v>7</v>
      </c>
      <c r="B12" s="110" t="n">
        <f>'実績表 (Business results)'!B12</f>
        <v>43413.0</v>
      </c>
      <c r="C12" s="111" t="e">
        <f>'約定状況_SC(Execution_SC)'!E12/'約定状況_SC(Execution_SC)'!$BK12</f>
        <v>#DIV/0!</v>
      </c>
      <c r="D12" s="112" t="e">
        <f>IF(レート収益_SC_貼付用!$W11&gt;0,レート収益_SC_貼付用!C11/レート収益_SC_貼付用!$W11,レート収益_SC_貼付用!C11/レート収益_SC_貼付用!$W11*(-1))</f>
        <v>#DIV/0!</v>
      </c>
      <c r="E12" s="113" t="e">
        <f>'約定状況_SC(Execution_SC)'!H12/'約定状況_SC(Execution_SC)'!$BK12</f>
        <v>#DIV/0!</v>
      </c>
      <c r="F12" s="114" t="e">
        <f>IF(レート収益_SC_貼付用!$W11&gt;0,レート収益_SC_貼付用!D11/レート収益_SC_貼付用!$W11,レート収益_SC_貼付用!D11/レート収益_SC_貼付用!$W11*(-1))</f>
        <v>#DIV/0!</v>
      </c>
      <c r="G12" s="111" t="e">
        <f>'約定状況_SC(Execution_SC)'!K12/'約定状況_SC(Execution_SC)'!$BK12</f>
        <v>#DIV/0!</v>
      </c>
      <c r="H12" s="112" t="e">
        <f>IF(レート収益_SC_貼付用!$W11&gt;0,レート収益_SC_貼付用!E11/レート収益_SC_貼付用!$W11,レート収益_SC_貼付用!E11/レート収益_SC_貼付用!$W11*(-1))</f>
        <v>#DIV/0!</v>
      </c>
      <c r="I12" s="111" t="e">
        <f>'約定状況_SC(Execution_SC)'!N12/'約定状況_SC(Execution_SC)'!$BK12</f>
        <v>#DIV/0!</v>
      </c>
      <c r="J12" s="112" t="e">
        <f>IF(レート収益_SC_貼付用!$W11&gt;0,レート収益_SC_貼付用!F11/レート収益_SC_貼付用!$W11,レート収益_SC_貼付用!F11/レート収益_SC_貼付用!$W11*(-1))</f>
        <v>#DIV/0!</v>
      </c>
      <c r="K12" s="113" t="e">
        <f>'約定状況_SC(Execution_SC)'!Q12/'約定状況_SC(Execution_SC)'!$BK12</f>
        <v>#DIV/0!</v>
      </c>
      <c r="L12" s="114" t="e">
        <f>IF(レート収益_SC_貼付用!$W11&gt;0,レート収益_SC_貼付用!G11/レート収益_SC_貼付用!$W11,レート収益_SC_貼付用!G11/レート収益_SC_貼付用!$W11*(-1))</f>
        <v>#DIV/0!</v>
      </c>
      <c r="M12" s="111" t="e">
        <f>'約定状況_SC(Execution_SC)'!T12/'約定状況_SC(Execution_SC)'!$BK12</f>
        <v>#DIV/0!</v>
      </c>
      <c r="N12" s="112" t="e">
        <f>IF(レート収益_SC_貼付用!$W11&gt;0,レート収益_SC_貼付用!H11/レート収益_SC_貼付用!$W11,レート収益_SC_貼付用!H11/レート収益_SC_貼付用!$W11*(-1))</f>
        <v>#DIV/0!</v>
      </c>
      <c r="O12" s="111" t="e">
        <f>'約定状況_SC(Execution_SC)'!W12/'約定状況_SC(Execution_SC)'!$BK12</f>
        <v>#DIV/0!</v>
      </c>
      <c r="P12" s="112" t="e">
        <f>IF(レート収益_SC_貼付用!$W11&gt;0,レート収益_SC_貼付用!I11/レート収益_SC_貼付用!$W11,レート収益_SC_貼付用!I11/レート収益_SC_貼付用!$W11*(-1))</f>
        <v>#DIV/0!</v>
      </c>
      <c r="Q12" s="111" t="e">
        <f>'約定状況_SC(Execution_SC)'!Z12/'約定状況_SC(Execution_SC)'!$BK12</f>
        <v>#DIV/0!</v>
      </c>
      <c r="R12" s="112" t="e">
        <f>IF(レート収益_SC_貼付用!$W11&gt;0,レート収益_SC_貼付用!J11/レート収益_SC_貼付用!$W11,レート収益_SC_貼付用!J11/レート収益_SC_貼付用!$W11*(-1))</f>
        <v>#DIV/0!</v>
      </c>
      <c r="S12" s="113" t="e">
        <f>'約定状況_SC(Execution_SC)'!AC12/'約定状況_SC(Execution_SC)'!$BK12</f>
        <v>#DIV/0!</v>
      </c>
      <c r="T12" s="114" t="e">
        <f>IF(レート収益_SC_貼付用!$W11&gt;0,レート収益_SC_貼付用!K11/レート収益_SC_貼付用!$W11,レート収益_SC_貼付用!K11/レート収益_SC_貼付用!$W11*(-1))</f>
        <v>#DIV/0!</v>
      </c>
      <c r="U12" s="111" t="e">
        <f>'約定状況_SC(Execution_SC)'!AF12/'約定状況_SC(Execution_SC)'!$BK12</f>
        <v>#DIV/0!</v>
      </c>
      <c r="V12" s="112" t="e">
        <f>IF(レート収益_SC_貼付用!$W11&gt;0,レート収益_SC_貼付用!L11/レート収益_SC_貼付用!$W11,レート収益_SC_貼付用!L11/レート収益_SC_貼付用!$W11*(-1))</f>
        <v>#DIV/0!</v>
      </c>
      <c r="W12" s="113" t="e">
        <f>'約定状況_SC(Execution_SC)'!AI12/'約定状況_SC(Execution_SC)'!$BK12</f>
        <v>#DIV/0!</v>
      </c>
      <c r="X12" s="112" t="e">
        <f>IF(レート収益_SC_貼付用!$W11&gt;0,レート収益_SC_貼付用!M11/レート収益_SC_貼付用!$W11,レート収益_SC_貼付用!M11/レート収益_SC_貼付用!$W11*(-1))</f>
        <v>#DIV/0!</v>
      </c>
      <c r="Y12" s="111" t="e">
        <f>'約定状況_SC(Execution_SC)'!AL12/'約定状況_SC(Execution_SC)'!$BK12</f>
        <v>#DIV/0!</v>
      </c>
      <c r="Z12" s="112" t="e">
        <f>IF(レート収益_SC_貼付用!$W11&gt;0,レート収益_SC_貼付用!N11/レート収益_SC_貼付用!$W11,レート収益_SC_貼付用!N11/レート収益_SC_貼付用!$W11*(-1))</f>
        <v>#DIV/0!</v>
      </c>
      <c r="AA12" s="111" t="e">
        <f>'約定状況_SC(Execution_SC)'!AO12/'約定状況_SC(Execution_SC)'!$BK12</f>
        <v>#DIV/0!</v>
      </c>
      <c r="AB12" s="112" t="e">
        <f>IF(レート収益_SC_貼付用!$W11&gt;0,レート収益_SC_貼付用!O11/レート収益_SC_貼付用!$W11,レート収益_SC_貼付用!O11/レート収益_SC_貼付用!$W11*(-1))</f>
        <v>#DIV/0!</v>
      </c>
      <c r="AC12" s="111" t="e">
        <f>'約定状況_SC(Execution_SC)'!AR12/'約定状況_SC(Execution_SC)'!$BK12</f>
        <v>#DIV/0!</v>
      </c>
      <c r="AD12" s="112" t="e">
        <f>IF(レート収益_SC_貼付用!$W11&gt;0,レート収益_SC_貼付用!P11/レート収益_SC_貼付用!$W11,レート収益_SC_貼付用!P11/レート収益_SC_貼付用!$W11*(-1))</f>
        <v>#DIV/0!</v>
      </c>
      <c r="AE12" s="111" t="e">
        <f>'約定状況_SC(Execution_SC)'!AU12/'約定状況_SC(Execution_SC)'!$BK12</f>
        <v>#DIV/0!</v>
      </c>
      <c r="AF12" s="112" t="e">
        <f>IF(レート収益_SC_貼付用!$W11&gt;0,レート収益_SC_貼付用!Q11/レート収益_SC_貼付用!$W11,レート収益_SC_貼付用!Q11/レート収益_SC_貼付用!$W11*(-1))</f>
        <v>#DIV/0!</v>
      </c>
      <c r="AG12" s="111" t="e">
        <f>'約定状況_SC(Execution_SC)'!AX12/'約定状況_SC(Execution_SC)'!$BK12</f>
        <v>#DIV/0!</v>
      </c>
      <c r="AH12" s="112" t="e">
        <f>IF(レート収益_SC_貼付用!$W11&gt;0,レート収益_SC_貼付用!R11/レート収益_SC_貼付用!$W11,レート収益_SC_貼付用!R11/レート収益_SC_貼付用!$W11*(-1))</f>
        <v>#DIV/0!</v>
      </c>
      <c r="AI12" s="111" t="e">
        <f>'約定状況_SC(Execution_SC)'!BA12/'約定状況_SC(Execution_SC)'!$BK12</f>
        <v>#DIV/0!</v>
      </c>
      <c r="AJ12" s="112" t="e">
        <f>IF(レート収益_SC_貼付用!$W11&gt;0,レート収益_SC_貼付用!S11/レート収益_SC_貼付用!$W11,レート収益_SC_貼付用!S11/レート収益_SC_貼付用!$W11*(-1))</f>
        <v>#DIV/0!</v>
      </c>
      <c r="AK12" s="111" t="e">
        <f>'約定状況_SC(Execution_SC)'!BD12/'約定状況_SC(Execution_SC)'!$BK12</f>
        <v>#DIV/0!</v>
      </c>
      <c r="AL12" s="112" t="e">
        <f>IF(レート収益_SC_貼付用!$W11&gt;0,レート収益_SC_貼付用!T11/レート収益_SC_貼付用!$W11,レート収益_SC_貼付用!T11/レート収益_SC_貼付用!$W11*(-1))</f>
        <v>#DIV/0!</v>
      </c>
      <c r="AM12" s="111" t="e">
        <f>'約定状況_SC(Execution_SC)'!BG12/'約定状況_SC(Execution_SC)'!$BK12</f>
        <v>#DIV/0!</v>
      </c>
      <c r="AN12" s="112" t="e">
        <f>IF(レート収益_SC_貼付用!$W11&gt;0,レート収益_SC_貼付用!U11/レート収益_SC_貼付用!$W11,レート収益_SC_貼付用!U11/レート収益_SC_貼付用!$W11*(-1))</f>
        <v>#DIV/0!</v>
      </c>
      <c r="AO12" s="111" t="e">
        <f>'約定状況_SC(Execution_SC)'!BJ12/'約定状況_SC(Execution_SC)'!$BK12</f>
        <v>#DIV/0!</v>
      </c>
      <c r="AP12" s="112" t="e">
        <f>IF(レート収益_SC_貼付用!$W11&gt;0,レート収益_SC_貼付用!V11/レート収益_SC_貼付用!$W11,レート収益_SC_貼付用!V11/レート収益_SC_貼付用!$W11*(-1))</f>
        <v>#DIV/0!</v>
      </c>
    </row>
    <row r="13" spans="1:42" ht="18.75" customHeight="1">
      <c r="A13" s="10">
        <v>8</v>
      </c>
      <c r="B13" s="110" t="n">
        <f>'実績表 (Business results)'!B13</f>
        <v>43416.0</v>
      </c>
      <c r="C13" s="111" t="e">
        <f>'約定状況_SC(Execution_SC)'!E13/'約定状況_SC(Execution_SC)'!$BK13</f>
        <v>#DIV/0!</v>
      </c>
      <c r="D13" s="112" t="e">
        <f>IF(レート収益_SC_貼付用!$W12&gt;0,レート収益_SC_貼付用!C12/レート収益_SC_貼付用!$W12,レート収益_SC_貼付用!C12/レート収益_SC_貼付用!$W12*(-1))</f>
        <v>#DIV/0!</v>
      </c>
      <c r="E13" s="113" t="e">
        <f>'約定状況_SC(Execution_SC)'!H13/'約定状況_SC(Execution_SC)'!$BK13</f>
        <v>#DIV/0!</v>
      </c>
      <c r="F13" s="114" t="e">
        <f>IF(レート収益_SC_貼付用!$W12&gt;0,レート収益_SC_貼付用!D12/レート収益_SC_貼付用!$W12,レート収益_SC_貼付用!D12/レート収益_SC_貼付用!$W12*(-1))</f>
        <v>#DIV/0!</v>
      </c>
      <c r="G13" s="111" t="e">
        <f>'約定状況_SC(Execution_SC)'!K13/'約定状況_SC(Execution_SC)'!$BK13</f>
        <v>#DIV/0!</v>
      </c>
      <c r="H13" s="112" t="e">
        <f>IF(レート収益_SC_貼付用!$W12&gt;0,レート収益_SC_貼付用!E12/レート収益_SC_貼付用!$W12,レート収益_SC_貼付用!E12/レート収益_SC_貼付用!$W12*(-1))</f>
        <v>#DIV/0!</v>
      </c>
      <c r="I13" s="111" t="e">
        <f>'約定状況_SC(Execution_SC)'!N13/'約定状況_SC(Execution_SC)'!$BK13</f>
        <v>#DIV/0!</v>
      </c>
      <c r="J13" s="112" t="e">
        <f>IF(レート収益_SC_貼付用!$W12&gt;0,レート収益_SC_貼付用!F12/レート収益_SC_貼付用!$W12,レート収益_SC_貼付用!F12/レート収益_SC_貼付用!$W12*(-1))</f>
        <v>#DIV/0!</v>
      </c>
      <c r="K13" s="113" t="e">
        <f>'約定状況_SC(Execution_SC)'!Q13/'約定状況_SC(Execution_SC)'!$BK13</f>
        <v>#DIV/0!</v>
      </c>
      <c r="L13" s="114" t="e">
        <f>IF(レート収益_SC_貼付用!$W12&gt;0,レート収益_SC_貼付用!G12/レート収益_SC_貼付用!$W12,レート収益_SC_貼付用!G12/レート収益_SC_貼付用!$W12*(-1))</f>
        <v>#DIV/0!</v>
      </c>
      <c r="M13" s="111" t="e">
        <f>'約定状況_SC(Execution_SC)'!T13/'約定状況_SC(Execution_SC)'!$BK13</f>
        <v>#DIV/0!</v>
      </c>
      <c r="N13" s="112" t="e">
        <f>IF(レート収益_SC_貼付用!$W12&gt;0,レート収益_SC_貼付用!H12/レート収益_SC_貼付用!$W12,レート収益_SC_貼付用!H12/レート収益_SC_貼付用!$W12*(-1))</f>
        <v>#DIV/0!</v>
      </c>
      <c r="O13" s="111" t="e">
        <f>'約定状況_SC(Execution_SC)'!W13/'約定状況_SC(Execution_SC)'!$BK13</f>
        <v>#DIV/0!</v>
      </c>
      <c r="P13" s="112" t="e">
        <f>IF(レート収益_SC_貼付用!$W12&gt;0,レート収益_SC_貼付用!I12/レート収益_SC_貼付用!$W12,レート収益_SC_貼付用!I12/レート収益_SC_貼付用!$W12*(-1))</f>
        <v>#DIV/0!</v>
      </c>
      <c r="Q13" s="111" t="e">
        <f>'約定状況_SC(Execution_SC)'!Z13/'約定状況_SC(Execution_SC)'!$BK13</f>
        <v>#DIV/0!</v>
      </c>
      <c r="R13" s="112" t="e">
        <f>IF(レート収益_SC_貼付用!$W12&gt;0,レート収益_SC_貼付用!J12/レート収益_SC_貼付用!$W12,レート収益_SC_貼付用!J12/レート収益_SC_貼付用!$W12*(-1))</f>
        <v>#DIV/0!</v>
      </c>
      <c r="S13" s="113" t="e">
        <f>'約定状況_SC(Execution_SC)'!AC13/'約定状況_SC(Execution_SC)'!$BK13</f>
        <v>#DIV/0!</v>
      </c>
      <c r="T13" s="114" t="e">
        <f>IF(レート収益_SC_貼付用!$W12&gt;0,レート収益_SC_貼付用!K12/レート収益_SC_貼付用!$W12,レート収益_SC_貼付用!K12/レート収益_SC_貼付用!$W12*(-1))</f>
        <v>#DIV/0!</v>
      </c>
      <c r="U13" s="111" t="e">
        <f>'約定状況_SC(Execution_SC)'!AF13/'約定状況_SC(Execution_SC)'!$BK13</f>
        <v>#DIV/0!</v>
      </c>
      <c r="V13" s="112" t="e">
        <f>IF(レート収益_SC_貼付用!$W12&gt;0,レート収益_SC_貼付用!L12/レート収益_SC_貼付用!$W12,レート収益_SC_貼付用!L12/レート収益_SC_貼付用!$W12*(-1))</f>
        <v>#DIV/0!</v>
      </c>
      <c r="W13" s="113" t="e">
        <f>'約定状況_SC(Execution_SC)'!AI13/'約定状況_SC(Execution_SC)'!$BK13</f>
        <v>#DIV/0!</v>
      </c>
      <c r="X13" s="112" t="e">
        <f>IF(レート収益_SC_貼付用!$W12&gt;0,レート収益_SC_貼付用!M12/レート収益_SC_貼付用!$W12,レート収益_SC_貼付用!M12/レート収益_SC_貼付用!$W12*(-1))</f>
        <v>#DIV/0!</v>
      </c>
      <c r="Y13" s="111" t="e">
        <f>'約定状況_SC(Execution_SC)'!AL13/'約定状況_SC(Execution_SC)'!$BK13</f>
        <v>#DIV/0!</v>
      </c>
      <c r="Z13" s="112" t="e">
        <f>IF(レート収益_SC_貼付用!$W12&gt;0,レート収益_SC_貼付用!N12/レート収益_SC_貼付用!$W12,レート収益_SC_貼付用!N12/レート収益_SC_貼付用!$W12*(-1))</f>
        <v>#DIV/0!</v>
      </c>
      <c r="AA13" s="111" t="e">
        <f>'約定状況_SC(Execution_SC)'!AO13/'約定状況_SC(Execution_SC)'!$BK13</f>
        <v>#DIV/0!</v>
      </c>
      <c r="AB13" s="112" t="e">
        <f>IF(レート収益_SC_貼付用!$W12&gt;0,レート収益_SC_貼付用!O12/レート収益_SC_貼付用!$W12,レート収益_SC_貼付用!O12/レート収益_SC_貼付用!$W12*(-1))</f>
        <v>#DIV/0!</v>
      </c>
      <c r="AC13" s="111" t="e">
        <f>'約定状況_SC(Execution_SC)'!AR13/'約定状況_SC(Execution_SC)'!$BK13</f>
        <v>#DIV/0!</v>
      </c>
      <c r="AD13" s="112" t="e">
        <f>IF(レート収益_SC_貼付用!$W12&gt;0,レート収益_SC_貼付用!P12/レート収益_SC_貼付用!$W12,レート収益_SC_貼付用!P12/レート収益_SC_貼付用!$W12*(-1))</f>
        <v>#DIV/0!</v>
      </c>
      <c r="AE13" s="111" t="e">
        <f>'約定状況_SC(Execution_SC)'!AU13/'約定状況_SC(Execution_SC)'!$BK13</f>
        <v>#DIV/0!</v>
      </c>
      <c r="AF13" s="112" t="e">
        <f>IF(レート収益_SC_貼付用!$W12&gt;0,レート収益_SC_貼付用!Q12/レート収益_SC_貼付用!$W12,レート収益_SC_貼付用!Q12/レート収益_SC_貼付用!$W12*(-1))</f>
        <v>#DIV/0!</v>
      </c>
      <c r="AG13" s="111" t="e">
        <f>'約定状況_SC(Execution_SC)'!AX13/'約定状況_SC(Execution_SC)'!$BK13</f>
        <v>#DIV/0!</v>
      </c>
      <c r="AH13" s="112" t="e">
        <f>IF(レート収益_SC_貼付用!$W12&gt;0,レート収益_SC_貼付用!R12/レート収益_SC_貼付用!$W12,レート収益_SC_貼付用!R12/レート収益_SC_貼付用!$W12*(-1))</f>
        <v>#DIV/0!</v>
      </c>
      <c r="AI13" s="111" t="e">
        <f>'約定状況_SC(Execution_SC)'!BA13/'約定状況_SC(Execution_SC)'!$BK13</f>
        <v>#DIV/0!</v>
      </c>
      <c r="AJ13" s="112" t="e">
        <f>IF(レート収益_SC_貼付用!$W12&gt;0,レート収益_SC_貼付用!S12/レート収益_SC_貼付用!$W12,レート収益_SC_貼付用!S12/レート収益_SC_貼付用!$W12*(-1))</f>
        <v>#DIV/0!</v>
      </c>
      <c r="AK13" s="111" t="e">
        <f>'約定状況_SC(Execution_SC)'!BD13/'約定状況_SC(Execution_SC)'!$BK13</f>
        <v>#DIV/0!</v>
      </c>
      <c r="AL13" s="112" t="e">
        <f>IF(レート収益_SC_貼付用!$W12&gt;0,レート収益_SC_貼付用!T12/レート収益_SC_貼付用!$W12,レート収益_SC_貼付用!T12/レート収益_SC_貼付用!$W12*(-1))</f>
        <v>#DIV/0!</v>
      </c>
      <c r="AM13" s="111" t="e">
        <f>'約定状況_SC(Execution_SC)'!BG13/'約定状況_SC(Execution_SC)'!$BK13</f>
        <v>#DIV/0!</v>
      </c>
      <c r="AN13" s="112" t="e">
        <f>IF(レート収益_SC_貼付用!$W12&gt;0,レート収益_SC_貼付用!U12/レート収益_SC_貼付用!$W12,レート収益_SC_貼付用!U12/レート収益_SC_貼付用!$W12*(-1))</f>
        <v>#DIV/0!</v>
      </c>
      <c r="AO13" s="111" t="e">
        <f>'約定状況_SC(Execution_SC)'!BJ13/'約定状況_SC(Execution_SC)'!$BK13</f>
        <v>#DIV/0!</v>
      </c>
      <c r="AP13" s="112" t="e">
        <f>IF(レート収益_SC_貼付用!$W12&gt;0,レート収益_SC_貼付用!V12/レート収益_SC_貼付用!$W12,レート収益_SC_貼付用!V12/レート収益_SC_貼付用!$W12*(-1))</f>
        <v>#DIV/0!</v>
      </c>
    </row>
    <row r="14" spans="1:42" ht="18.75" customHeight="1">
      <c r="A14" s="10">
        <v>9</v>
      </c>
      <c r="B14" s="110" t="n">
        <f>'実績表 (Business results)'!B14</f>
        <v>43417.0</v>
      </c>
      <c r="C14" s="111" t="e">
        <f>'約定状況_SC(Execution_SC)'!E14/'約定状況_SC(Execution_SC)'!$BK14</f>
        <v>#DIV/0!</v>
      </c>
      <c r="D14" s="112" t="e">
        <f>IF(レート収益_SC_貼付用!$W13&gt;0,レート収益_SC_貼付用!C13/レート収益_SC_貼付用!$W13,レート収益_SC_貼付用!C13/レート収益_SC_貼付用!$W13*(-1))</f>
        <v>#DIV/0!</v>
      </c>
      <c r="E14" s="113" t="e">
        <f>'約定状況_SC(Execution_SC)'!H14/'約定状況_SC(Execution_SC)'!$BK14</f>
        <v>#DIV/0!</v>
      </c>
      <c r="F14" s="114" t="e">
        <f>IF(レート収益_SC_貼付用!$W13&gt;0,レート収益_SC_貼付用!D13/レート収益_SC_貼付用!$W13,レート収益_SC_貼付用!D13/レート収益_SC_貼付用!$W13*(-1))</f>
        <v>#DIV/0!</v>
      </c>
      <c r="G14" s="111" t="e">
        <f>'約定状況_SC(Execution_SC)'!K14/'約定状況_SC(Execution_SC)'!$BK14</f>
        <v>#DIV/0!</v>
      </c>
      <c r="H14" s="112" t="e">
        <f>IF(レート収益_SC_貼付用!$W13&gt;0,レート収益_SC_貼付用!E13/レート収益_SC_貼付用!$W13,レート収益_SC_貼付用!E13/レート収益_SC_貼付用!$W13*(-1))</f>
        <v>#DIV/0!</v>
      </c>
      <c r="I14" s="111" t="e">
        <f>'約定状況_SC(Execution_SC)'!N14/'約定状況_SC(Execution_SC)'!$BK14</f>
        <v>#DIV/0!</v>
      </c>
      <c r="J14" s="112" t="e">
        <f>IF(レート収益_SC_貼付用!$W13&gt;0,レート収益_SC_貼付用!F13/レート収益_SC_貼付用!$W13,レート収益_SC_貼付用!F13/レート収益_SC_貼付用!$W13*(-1))</f>
        <v>#DIV/0!</v>
      </c>
      <c r="K14" s="113" t="e">
        <f>'約定状況_SC(Execution_SC)'!Q14/'約定状況_SC(Execution_SC)'!$BK14</f>
        <v>#DIV/0!</v>
      </c>
      <c r="L14" s="114" t="e">
        <f>IF(レート収益_SC_貼付用!$W13&gt;0,レート収益_SC_貼付用!G13/レート収益_SC_貼付用!$W13,レート収益_SC_貼付用!G13/レート収益_SC_貼付用!$W13*(-1))</f>
        <v>#DIV/0!</v>
      </c>
      <c r="M14" s="111" t="e">
        <f>'約定状況_SC(Execution_SC)'!T14/'約定状況_SC(Execution_SC)'!$BK14</f>
        <v>#DIV/0!</v>
      </c>
      <c r="N14" s="112" t="e">
        <f>IF(レート収益_SC_貼付用!$W13&gt;0,レート収益_SC_貼付用!H13/レート収益_SC_貼付用!$W13,レート収益_SC_貼付用!H13/レート収益_SC_貼付用!$W13*(-1))</f>
        <v>#DIV/0!</v>
      </c>
      <c r="O14" s="111" t="e">
        <f>'約定状況_SC(Execution_SC)'!W14/'約定状況_SC(Execution_SC)'!$BK14</f>
        <v>#DIV/0!</v>
      </c>
      <c r="P14" s="112" t="e">
        <f>IF(レート収益_SC_貼付用!$W13&gt;0,レート収益_SC_貼付用!I13/レート収益_SC_貼付用!$W13,レート収益_SC_貼付用!I13/レート収益_SC_貼付用!$W13*(-1))</f>
        <v>#DIV/0!</v>
      </c>
      <c r="Q14" s="111" t="e">
        <f>'約定状況_SC(Execution_SC)'!Z14/'約定状況_SC(Execution_SC)'!$BK14</f>
        <v>#DIV/0!</v>
      </c>
      <c r="R14" s="112" t="e">
        <f>IF(レート収益_SC_貼付用!$W13&gt;0,レート収益_SC_貼付用!J13/レート収益_SC_貼付用!$W13,レート収益_SC_貼付用!J13/レート収益_SC_貼付用!$W13*(-1))</f>
        <v>#DIV/0!</v>
      </c>
      <c r="S14" s="113" t="e">
        <f>'約定状況_SC(Execution_SC)'!AC14/'約定状況_SC(Execution_SC)'!$BK14</f>
        <v>#DIV/0!</v>
      </c>
      <c r="T14" s="114" t="e">
        <f>IF(レート収益_SC_貼付用!$W13&gt;0,レート収益_SC_貼付用!K13/レート収益_SC_貼付用!$W13,レート収益_SC_貼付用!K13/レート収益_SC_貼付用!$W13*(-1))</f>
        <v>#DIV/0!</v>
      </c>
      <c r="U14" s="111" t="e">
        <f>'約定状況_SC(Execution_SC)'!AF14/'約定状況_SC(Execution_SC)'!$BK14</f>
        <v>#DIV/0!</v>
      </c>
      <c r="V14" s="112" t="e">
        <f>IF(レート収益_SC_貼付用!$W13&gt;0,レート収益_SC_貼付用!L13/レート収益_SC_貼付用!$W13,レート収益_SC_貼付用!L13/レート収益_SC_貼付用!$W13*(-1))</f>
        <v>#DIV/0!</v>
      </c>
      <c r="W14" s="113" t="e">
        <f>'約定状況_SC(Execution_SC)'!AI14/'約定状況_SC(Execution_SC)'!$BK14</f>
        <v>#DIV/0!</v>
      </c>
      <c r="X14" s="112" t="e">
        <f>IF(レート収益_SC_貼付用!$W13&gt;0,レート収益_SC_貼付用!M13/レート収益_SC_貼付用!$W13,レート収益_SC_貼付用!M13/レート収益_SC_貼付用!$W13*(-1))</f>
        <v>#DIV/0!</v>
      </c>
      <c r="Y14" s="111" t="e">
        <f>'約定状況_SC(Execution_SC)'!AL14/'約定状況_SC(Execution_SC)'!$BK14</f>
        <v>#DIV/0!</v>
      </c>
      <c r="Z14" s="112" t="e">
        <f>IF(レート収益_SC_貼付用!$W13&gt;0,レート収益_SC_貼付用!N13/レート収益_SC_貼付用!$W13,レート収益_SC_貼付用!N13/レート収益_SC_貼付用!$W13*(-1))</f>
        <v>#DIV/0!</v>
      </c>
      <c r="AA14" s="111" t="e">
        <f>'約定状況_SC(Execution_SC)'!AO14/'約定状況_SC(Execution_SC)'!$BK14</f>
        <v>#DIV/0!</v>
      </c>
      <c r="AB14" s="112" t="e">
        <f>IF(レート収益_SC_貼付用!$W13&gt;0,レート収益_SC_貼付用!O13/レート収益_SC_貼付用!$W13,レート収益_SC_貼付用!O13/レート収益_SC_貼付用!$W13*(-1))</f>
        <v>#DIV/0!</v>
      </c>
      <c r="AC14" s="111" t="e">
        <f>'約定状況_SC(Execution_SC)'!AR14/'約定状況_SC(Execution_SC)'!$BK14</f>
        <v>#DIV/0!</v>
      </c>
      <c r="AD14" s="112" t="e">
        <f>IF(レート収益_SC_貼付用!$W13&gt;0,レート収益_SC_貼付用!P13/レート収益_SC_貼付用!$W13,レート収益_SC_貼付用!P13/レート収益_SC_貼付用!$W13*(-1))</f>
        <v>#DIV/0!</v>
      </c>
      <c r="AE14" s="111" t="e">
        <f>'約定状況_SC(Execution_SC)'!AU14/'約定状況_SC(Execution_SC)'!$BK14</f>
        <v>#DIV/0!</v>
      </c>
      <c r="AF14" s="112" t="e">
        <f>IF(レート収益_SC_貼付用!$W13&gt;0,レート収益_SC_貼付用!Q13/レート収益_SC_貼付用!$W13,レート収益_SC_貼付用!Q13/レート収益_SC_貼付用!$W13*(-1))</f>
        <v>#DIV/0!</v>
      </c>
      <c r="AG14" s="111" t="e">
        <f>'約定状況_SC(Execution_SC)'!AX14/'約定状況_SC(Execution_SC)'!$BK14</f>
        <v>#DIV/0!</v>
      </c>
      <c r="AH14" s="112" t="e">
        <f>IF(レート収益_SC_貼付用!$W13&gt;0,レート収益_SC_貼付用!R13/レート収益_SC_貼付用!$W13,レート収益_SC_貼付用!R13/レート収益_SC_貼付用!$W13*(-1))</f>
        <v>#DIV/0!</v>
      </c>
      <c r="AI14" s="111" t="e">
        <f>'約定状況_SC(Execution_SC)'!BA14/'約定状況_SC(Execution_SC)'!$BK14</f>
        <v>#DIV/0!</v>
      </c>
      <c r="AJ14" s="112" t="e">
        <f>IF(レート収益_SC_貼付用!$W13&gt;0,レート収益_SC_貼付用!S13/レート収益_SC_貼付用!$W13,レート収益_SC_貼付用!S13/レート収益_SC_貼付用!$W13*(-1))</f>
        <v>#DIV/0!</v>
      </c>
      <c r="AK14" s="111" t="e">
        <f>'約定状況_SC(Execution_SC)'!BD14/'約定状況_SC(Execution_SC)'!$BK14</f>
        <v>#DIV/0!</v>
      </c>
      <c r="AL14" s="112" t="e">
        <f>IF(レート収益_SC_貼付用!$W13&gt;0,レート収益_SC_貼付用!T13/レート収益_SC_貼付用!$W13,レート収益_SC_貼付用!T13/レート収益_SC_貼付用!$W13*(-1))</f>
        <v>#DIV/0!</v>
      </c>
      <c r="AM14" s="111" t="e">
        <f>'約定状況_SC(Execution_SC)'!BG14/'約定状況_SC(Execution_SC)'!$BK14</f>
        <v>#DIV/0!</v>
      </c>
      <c r="AN14" s="112" t="e">
        <f>IF(レート収益_SC_貼付用!$W13&gt;0,レート収益_SC_貼付用!U13/レート収益_SC_貼付用!$W13,レート収益_SC_貼付用!U13/レート収益_SC_貼付用!$W13*(-1))</f>
        <v>#DIV/0!</v>
      </c>
      <c r="AO14" s="111" t="e">
        <f>'約定状況_SC(Execution_SC)'!BJ14/'約定状況_SC(Execution_SC)'!$BK14</f>
        <v>#DIV/0!</v>
      </c>
      <c r="AP14" s="112" t="e">
        <f>IF(レート収益_SC_貼付用!$W13&gt;0,レート収益_SC_貼付用!V13/レート収益_SC_貼付用!$W13,レート収益_SC_貼付用!V13/レート収益_SC_貼付用!$W13*(-1))</f>
        <v>#DIV/0!</v>
      </c>
    </row>
    <row r="15" spans="1:42" ht="18.75" customHeight="1">
      <c r="A15" s="10">
        <v>10</v>
      </c>
      <c r="B15" s="110" t="n">
        <f>'実績表 (Business results)'!B15</f>
        <v>43418.0</v>
      </c>
      <c r="C15" s="111" t="e">
        <f>'約定状況_SC(Execution_SC)'!E15/'約定状況_SC(Execution_SC)'!$BK15</f>
        <v>#DIV/0!</v>
      </c>
      <c r="D15" s="112" t="e">
        <f>IF(レート収益_SC_貼付用!$W14&gt;0,レート収益_SC_貼付用!C14/レート収益_SC_貼付用!$W14,レート収益_SC_貼付用!C14/レート収益_SC_貼付用!$W14*(-1))</f>
        <v>#DIV/0!</v>
      </c>
      <c r="E15" s="113" t="e">
        <f>'約定状況_SC(Execution_SC)'!H15/'約定状況_SC(Execution_SC)'!$BK15</f>
        <v>#DIV/0!</v>
      </c>
      <c r="F15" s="114" t="e">
        <f>IF(レート収益_SC_貼付用!$W14&gt;0,レート収益_SC_貼付用!D14/レート収益_SC_貼付用!$W14,レート収益_SC_貼付用!D14/レート収益_SC_貼付用!$W14*(-1))</f>
        <v>#DIV/0!</v>
      </c>
      <c r="G15" s="111" t="e">
        <f>'約定状況_SC(Execution_SC)'!K15/'約定状況_SC(Execution_SC)'!$BK15</f>
        <v>#DIV/0!</v>
      </c>
      <c r="H15" s="112" t="e">
        <f>IF(レート収益_SC_貼付用!$W14&gt;0,レート収益_SC_貼付用!E14/レート収益_SC_貼付用!$W14,レート収益_SC_貼付用!E14/レート収益_SC_貼付用!$W14*(-1))</f>
        <v>#DIV/0!</v>
      </c>
      <c r="I15" s="111" t="e">
        <f>'約定状況_SC(Execution_SC)'!N15/'約定状況_SC(Execution_SC)'!$BK15</f>
        <v>#DIV/0!</v>
      </c>
      <c r="J15" s="112" t="e">
        <f>IF(レート収益_SC_貼付用!$W14&gt;0,レート収益_SC_貼付用!F14/レート収益_SC_貼付用!$W14,レート収益_SC_貼付用!F14/レート収益_SC_貼付用!$W14*(-1))</f>
        <v>#DIV/0!</v>
      </c>
      <c r="K15" s="113" t="e">
        <f>'約定状況_SC(Execution_SC)'!Q15/'約定状況_SC(Execution_SC)'!$BK15</f>
        <v>#DIV/0!</v>
      </c>
      <c r="L15" s="114" t="e">
        <f>IF(レート収益_SC_貼付用!$W14&gt;0,レート収益_SC_貼付用!G14/レート収益_SC_貼付用!$W14,レート収益_SC_貼付用!G14/レート収益_SC_貼付用!$W14*(-1))</f>
        <v>#DIV/0!</v>
      </c>
      <c r="M15" s="111" t="e">
        <f>'約定状況_SC(Execution_SC)'!T15/'約定状況_SC(Execution_SC)'!$BK15</f>
        <v>#DIV/0!</v>
      </c>
      <c r="N15" s="112" t="e">
        <f>IF(レート収益_SC_貼付用!$W14&gt;0,レート収益_SC_貼付用!H14/レート収益_SC_貼付用!$W14,レート収益_SC_貼付用!H14/レート収益_SC_貼付用!$W14*(-1))</f>
        <v>#DIV/0!</v>
      </c>
      <c r="O15" s="111" t="e">
        <f>'約定状況_SC(Execution_SC)'!W15/'約定状況_SC(Execution_SC)'!$BK15</f>
        <v>#DIV/0!</v>
      </c>
      <c r="P15" s="112" t="e">
        <f>IF(レート収益_SC_貼付用!$W14&gt;0,レート収益_SC_貼付用!I14/レート収益_SC_貼付用!$W14,レート収益_SC_貼付用!I14/レート収益_SC_貼付用!$W14*(-1))</f>
        <v>#DIV/0!</v>
      </c>
      <c r="Q15" s="111" t="e">
        <f>'約定状況_SC(Execution_SC)'!Z15/'約定状況_SC(Execution_SC)'!$BK15</f>
        <v>#DIV/0!</v>
      </c>
      <c r="R15" s="112" t="e">
        <f>IF(レート収益_SC_貼付用!$W14&gt;0,レート収益_SC_貼付用!J14/レート収益_SC_貼付用!$W14,レート収益_SC_貼付用!J14/レート収益_SC_貼付用!$W14*(-1))</f>
        <v>#DIV/0!</v>
      </c>
      <c r="S15" s="113" t="e">
        <f>'約定状況_SC(Execution_SC)'!AC15/'約定状況_SC(Execution_SC)'!$BK15</f>
        <v>#DIV/0!</v>
      </c>
      <c r="T15" s="114" t="e">
        <f>IF(レート収益_SC_貼付用!$W14&gt;0,レート収益_SC_貼付用!K14/レート収益_SC_貼付用!$W14,レート収益_SC_貼付用!K14/レート収益_SC_貼付用!$W14*(-1))</f>
        <v>#DIV/0!</v>
      </c>
      <c r="U15" s="111" t="e">
        <f>'約定状況_SC(Execution_SC)'!AF15/'約定状況_SC(Execution_SC)'!$BK15</f>
        <v>#DIV/0!</v>
      </c>
      <c r="V15" s="112" t="e">
        <f>IF(レート収益_SC_貼付用!$W14&gt;0,レート収益_SC_貼付用!L14/レート収益_SC_貼付用!$W14,レート収益_SC_貼付用!L14/レート収益_SC_貼付用!$W14*(-1))</f>
        <v>#DIV/0!</v>
      </c>
      <c r="W15" s="113" t="e">
        <f>'約定状況_SC(Execution_SC)'!AI15/'約定状況_SC(Execution_SC)'!$BK15</f>
        <v>#DIV/0!</v>
      </c>
      <c r="X15" s="112" t="e">
        <f>IF(レート収益_SC_貼付用!$W14&gt;0,レート収益_SC_貼付用!M14/レート収益_SC_貼付用!$W14,レート収益_SC_貼付用!M14/レート収益_SC_貼付用!$W14*(-1))</f>
        <v>#DIV/0!</v>
      </c>
      <c r="Y15" s="111" t="e">
        <f>'約定状況_SC(Execution_SC)'!AL15/'約定状況_SC(Execution_SC)'!$BK15</f>
        <v>#DIV/0!</v>
      </c>
      <c r="Z15" s="112" t="e">
        <f>IF(レート収益_SC_貼付用!$W14&gt;0,レート収益_SC_貼付用!N14/レート収益_SC_貼付用!$W14,レート収益_SC_貼付用!N14/レート収益_SC_貼付用!$W14*(-1))</f>
        <v>#DIV/0!</v>
      </c>
      <c r="AA15" s="111" t="e">
        <f>'約定状況_SC(Execution_SC)'!AO15/'約定状況_SC(Execution_SC)'!$BK15</f>
        <v>#DIV/0!</v>
      </c>
      <c r="AB15" s="112" t="e">
        <f>IF(レート収益_SC_貼付用!$W14&gt;0,レート収益_SC_貼付用!O14/レート収益_SC_貼付用!$W14,レート収益_SC_貼付用!O14/レート収益_SC_貼付用!$W14*(-1))</f>
        <v>#DIV/0!</v>
      </c>
      <c r="AC15" s="111" t="e">
        <f>'約定状況_SC(Execution_SC)'!AR15/'約定状況_SC(Execution_SC)'!$BK15</f>
        <v>#DIV/0!</v>
      </c>
      <c r="AD15" s="112" t="e">
        <f>IF(レート収益_SC_貼付用!$W14&gt;0,レート収益_SC_貼付用!P14/レート収益_SC_貼付用!$W14,レート収益_SC_貼付用!P14/レート収益_SC_貼付用!$W14*(-1))</f>
        <v>#DIV/0!</v>
      </c>
      <c r="AE15" s="111" t="e">
        <f>'約定状況_SC(Execution_SC)'!AU15/'約定状況_SC(Execution_SC)'!$BK15</f>
        <v>#DIV/0!</v>
      </c>
      <c r="AF15" s="112" t="e">
        <f>IF(レート収益_SC_貼付用!$W14&gt;0,レート収益_SC_貼付用!Q14/レート収益_SC_貼付用!$W14,レート収益_SC_貼付用!Q14/レート収益_SC_貼付用!$W14*(-1))</f>
        <v>#DIV/0!</v>
      </c>
      <c r="AG15" s="111" t="e">
        <f>'約定状況_SC(Execution_SC)'!AX15/'約定状況_SC(Execution_SC)'!$BK15</f>
        <v>#DIV/0!</v>
      </c>
      <c r="AH15" s="112" t="e">
        <f>IF(レート収益_SC_貼付用!$W14&gt;0,レート収益_SC_貼付用!R14/レート収益_SC_貼付用!$W14,レート収益_SC_貼付用!R14/レート収益_SC_貼付用!$W14*(-1))</f>
        <v>#DIV/0!</v>
      </c>
      <c r="AI15" s="111" t="e">
        <f>'約定状況_SC(Execution_SC)'!BA15/'約定状況_SC(Execution_SC)'!$BK15</f>
        <v>#DIV/0!</v>
      </c>
      <c r="AJ15" s="112" t="e">
        <f>IF(レート収益_SC_貼付用!$W14&gt;0,レート収益_SC_貼付用!S14/レート収益_SC_貼付用!$W14,レート収益_SC_貼付用!S14/レート収益_SC_貼付用!$W14*(-1))</f>
        <v>#DIV/0!</v>
      </c>
      <c r="AK15" s="111" t="e">
        <f>'約定状況_SC(Execution_SC)'!BD15/'約定状況_SC(Execution_SC)'!$BK15</f>
        <v>#DIV/0!</v>
      </c>
      <c r="AL15" s="112" t="e">
        <f>IF(レート収益_SC_貼付用!$W14&gt;0,レート収益_SC_貼付用!T14/レート収益_SC_貼付用!$W14,レート収益_SC_貼付用!T14/レート収益_SC_貼付用!$W14*(-1))</f>
        <v>#DIV/0!</v>
      </c>
      <c r="AM15" s="111" t="e">
        <f>'約定状況_SC(Execution_SC)'!BG15/'約定状況_SC(Execution_SC)'!$BK15</f>
        <v>#DIV/0!</v>
      </c>
      <c r="AN15" s="112" t="e">
        <f>IF(レート収益_SC_貼付用!$W14&gt;0,レート収益_SC_貼付用!U14/レート収益_SC_貼付用!$W14,レート収益_SC_貼付用!U14/レート収益_SC_貼付用!$W14*(-1))</f>
        <v>#DIV/0!</v>
      </c>
      <c r="AO15" s="111" t="e">
        <f>'約定状況_SC(Execution_SC)'!BJ15/'約定状況_SC(Execution_SC)'!$BK15</f>
        <v>#DIV/0!</v>
      </c>
      <c r="AP15" s="112" t="e">
        <f>IF(レート収益_SC_貼付用!$W14&gt;0,レート収益_SC_貼付用!V14/レート収益_SC_貼付用!$W14,レート収益_SC_貼付用!V14/レート収益_SC_貼付用!$W14*(-1))</f>
        <v>#DIV/0!</v>
      </c>
    </row>
    <row r="16" spans="1:42" ht="18.75" customHeight="1">
      <c r="A16" s="10">
        <v>11</v>
      </c>
      <c r="B16" s="110" t="n">
        <f>'実績表 (Business results)'!B16</f>
        <v>43419.0</v>
      </c>
      <c r="C16" s="111" t="e">
        <f>'約定状況_SC(Execution_SC)'!E16/'約定状況_SC(Execution_SC)'!$BK16</f>
        <v>#DIV/0!</v>
      </c>
      <c r="D16" s="112" t="e">
        <f>IF(レート収益_SC_貼付用!$W15&gt;0,レート収益_SC_貼付用!C15/レート収益_SC_貼付用!$W15,レート収益_SC_貼付用!C15/レート収益_SC_貼付用!$W15*(-1))</f>
        <v>#DIV/0!</v>
      </c>
      <c r="E16" s="113" t="e">
        <f>'約定状況_SC(Execution_SC)'!H16/'約定状況_SC(Execution_SC)'!$BK16</f>
        <v>#DIV/0!</v>
      </c>
      <c r="F16" s="114" t="e">
        <f>IF(レート収益_SC_貼付用!$W15&gt;0,レート収益_SC_貼付用!D15/レート収益_SC_貼付用!$W15,レート収益_SC_貼付用!D15/レート収益_SC_貼付用!$W15*(-1))</f>
        <v>#DIV/0!</v>
      </c>
      <c r="G16" s="111" t="e">
        <f>'約定状況_SC(Execution_SC)'!K16/'約定状況_SC(Execution_SC)'!$BK16</f>
        <v>#DIV/0!</v>
      </c>
      <c r="H16" s="112" t="e">
        <f>IF(レート収益_SC_貼付用!$W15&gt;0,レート収益_SC_貼付用!E15/レート収益_SC_貼付用!$W15,レート収益_SC_貼付用!E15/レート収益_SC_貼付用!$W15*(-1))</f>
        <v>#DIV/0!</v>
      </c>
      <c r="I16" s="111" t="e">
        <f>'約定状況_SC(Execution_SC)'!N16/'約定状況_SC(Execution_SC)'!$BK16</f>
        <v>#DIV/0!</v>
      </c>
      <c r="J16" s="112" t="e">
        <f>IF(レート収益_SC_貼付用!$W15&gt;0,レート収益_SC_貼付用!F15/レート収益_SC_貼付用!$W15,レート収益_SC_貼付用!F15/レート収益_SC_貼付用!$W15*(-1))</f>
        <v>#DIV/0!</v>
      </c>
      <c r="K16" s="113" t="e">
        <f>'約定状況_SC(Execution_SC)'!Q16/'約定状況_SC(Execution_SC)'!$BK16</f>
        <v>#DIV/0!</v>
      </c>
      <c r="L16" s="114" t="e">
        <f>IF(レート収益_SC_貼付用!$W15&gt;0,レート収益_SC_貼付用!G15/レート収益_SC_貼付用!$W15,レート収益_SC_貼付用!G15/レート収益_SC_貼付用!$W15*(-1))</f>
        <v>#DIV/0!</v>
      </c>
      <c r="M16" s="111" t="e">
        <f>'約定状況_SC(Execution_SC)'!T16/'約定状況_SC(Execution_SC)'!$BK16</f>
        <v>#DIV/0!</v>
      </c>
      <c r="N16" s="112" t="e">
        <f>IF(レート収益_SC_貼付用!$W15&gt;0,レート収益_SC_貼付用!H15/レート収益_SC_貼付用!$W15,レート収益_SC_貼付用!H15/レート収益_SC_貼付用!$W15*(-1))</f>
        <v>#DIV/0!</v>
      </c>
      <c r="O16" s="111" t="e">
        <f>'約定状況_SC(Execution_SC)'!W16/'約定状況_SC(Execution_SC)'!$BK16</f>
        <v>#DIV/0!</v>
      </c>
      <c r="P16" s="112" t="e">
        <f>IF(レート収益_SC_貼付用!$W15&gt;0,レート収益_SC_貼付用!I15/レート収益_SC_貼付用!$W15,レート収益_SC_貼付用!I15/レート収益_SC_貼付用!$W15*(-1))</f>
        <v>#DIV/0!</v>
      </c>
      <c r="Q16" s="111" t="e">
        <f>'約定状況_SC(Execution_SC)'!Z16/'約定状況_SC(Execution_SC)'!$BK16</f>
        <v>#DIV/0!</v>
      </c>
      <c r="R16" s="112" t="e">
        <f>IF(レート収益_SC_貼付用!$W15&gt;0,レート収益_SC_貼付用!J15/レート収益_SC_貼付用!$W15,レート収益_SC_貼付用!J15/レート収益_SC_貼付用!$W15*(-1))</f>
        <v>#DIV/0!</v>
      </c>
      <c r="S16" s="113" t="e">
        <f>'約定状況_SC(Execution_SC)'!AC16/'約定状況_SC(Execution_SC)'!$BK16</f>
        <v>#DIV/0!</v>
      </c>
      <c r="T16" s="114" t="e">
        <f>IF(レート収益_SC_貼付用!$W15&gt;0,レート収益_SC_貼付用!K15/レート収益_SC_貼付用!$W15,レート収益_SC_貼付用!K15/レート収益_SC_貼付用!$W15*(-1))</f>
        <v>#DIV/0!</v>
      </c>
      <c r="U16" s="111" t="e">
        <f>'約定状況_SC(Execution_SC)'!AF16/'約定状況_SC(Execution_SC)'!$BK16</f>
        <v>#DIV/0!</v>
      </c>
      <c r="V16" s="112" t="e">
        <f>IF(レート収益_SC_貼付用!$W15&gt;0,レート収益_SC_貼付用!L15/レート収益_SC_貼付用!$W15,レート収益_SC_貼付用!L15/レート収益_SC_貼付用!$W15*(-1))</f>
        <v>#DIV/0!</v>
      </c>
      <c r="W16" s="113" t="e">
        <f>'約定状況_SC(Execution_SC)'!AI16/'約定状況_SC(Execution_SC)'!$BK16</f>
        <v>#DIV/0!</v>
      </c>
      <c r="X16" s="112" t="e">
        <f>IF(レート収益_SC_貼付用!$W15&gt;0,レート収益_SC_貼付用!M15/レート収益_SC_貼付用!$W15,レート収益_SC_貼付用!M15/レート収益_SC_貼付用!$W15*(-1))</f>
        <v>#DIV/0!</v>
      </c>
      <c r="Y16" s="111" t="e">
        <f>'約定状況_SC(Execution_SC)'!AL16/'約定状況_SC(Execution_SC)'!$BK16</f>
        <v>#DIV/0!</v>
      </c>
      <c r="Z16" s="112" t="e">
        <f>IF(レート収益_SC_貼付用!$W15&gt;0,レート収益_SC_貼付用!N15/レート収益_SC_貼付用!$W15,レート収益_SC_貼付用!N15/レート収益_SC_貼付用!$W15*(-1))</f>
        <v>#DIV/0!</v>
      </c>
      <c r="AA16" s="111" t="e">
        <f>'約定状況_SC(Execution_SC)'!AO16/'約定状況_SC(Execution_SC)'!$BK16</f>
        <v>#DIV/0!</v>
      </c>
      <c r="AB16" s="112" t="e">
        <f>IF(レート収益_SC_貼付用!$W15&gt;0,レート収益_SC_貼付用!O15/レート収益_SC_貼付用!$W15,レート収益_SC_貼付用!O15/レート収益_SC_貼付用!$W15*(-1))</f>
        <v>#DIV/0!</v>
      </c>
      <c r="AC16" s="111" t="e">
        <f>'約定状況_SC(Execution_SC)'!AR16/'約定状況_SC(Execution_SC)'!$BK16</f>
        <v>#DIV/0!</v>
      </c>
      <c r="AD16" s="112" t="e">
        <f>IF(レート収益_SC_貼付用!$W15&gt;0,レート収益_SC_貼付用!P15/レート収益_SC_貼付用!$W15,レート収益_SC_貼付用!P15/レート収益_SC_貼付用!$W15*(-1))</f>
        <v>#DIV/0!</v>
      </c>
      <c r="AE16" s="111" t="e">
        <f>'約定状況_SC(Execution_SC)'!AU16/'約定状況_SC(Execution_SC)'!$BK16</f>
        <v>#DIV/0!</v>
      </c>
      <c r="AF16" s="112" t="e">
        <f>IF(レート収益_SC_貼付用!$W15&gt;0,レート収益_SC_貼付用!Q15/レート収益_SC_貼付用!$W15,レート収益_SC_貼付用!Q15/レート収益_SC_貼付用!$W15*(-1))</f>
        <v>#DIV/0!</v>
      </c>
      <c r="AG16" s="111" t="e">
        <f>'約定状況_SC(Execution_SC)'!AX16/'約定状況_SC(Execution_SC)'!$BK16</f>
        <v>#DIV/0!</v>
      </c>
      <c r="AH16" s="112" t="e">
        <f>IF(レート収益_SC_貼付用!$W15&gt;0,レート収益_SC_貼付用!R15/レート収益_SC_貼付用!$W15,レート収益_SC_貼付用!R15/レート収益_SC_貼付用!$W15*(-1))</f>
        <v>#DIV/0!</v>
      </c>
      <c r="AI16" s="111" t="e">
        <f>'約定状況_SC(Execution_SC)'!BA16/'約定状況_SC(Execution_SC)'!$BK16</f>
        <v>#DIV/0!</v>
      </c>
      <c r="AJ16" s="112" t="e">
        <f>IF(レート収益_SC_貼付用!$W15&gt;0,レート収益_SC_貼付用!S15/レート収益_SC_貼付用!$W15,レート収益_SC_貼付用!S15/レート収益_SC_貼付用!$W15*(-1))</f>
        <v>#DIV/0!</v>
      </c>
      <c r="AK16" s="111" t="e">
        <f>'約定状況_SC(Execution_SC)'!BD16/'約定状況_SC(Execution_SC)'!$BK16</f>
        <v>#DIV/0!</v>
      </c>
      <c r="AL16" s="112" t="e">
        <f>IF(レート収益_SC_貼付用!$W15&gt;0,レート収益_SC_貼付用!T15/レート収益_SC_貼付用!$W15,レート収益_SC_貼付用!T15/レート収益_SC_貼付用!$W15*(-1))</f>
        <v>#DIV/0!</v>
      </c>
      <c r="AM16" s="111" t="e">
        <f>'約定状況_SC(Execution_SC)'!BG16/'約定状況_SC(Execution_SC)'!$BK16</f>
        <v>#DIV/0!</v>
      </c>
      <c r="AN16" s="112" t="e">
        <f>IF(レート収益_SC_貼付用!$W15&gt;0,レート収益_SC_貼付用!U15/レート収益_SC_貼付用!$W15,レート収益_SC_貼付用!U15/レート収益_SC_貼付用!$W15*(-1))</f>
        <v>#DIV/0!</v>
      </c>
      <c r="AO16" s="111" t="e">
        <f>'約定状況_SC(Execution_SC)'!BJ16/'約定状況_SC(Execution_SC)'!$BK16</f>
        <v>#DIV/0!</v>
      </c>
      <c r="AP16" s="112" t="e">
        <f>IF(レート収益_SC_貼付用!$W15&gt;0,レート収益_SC_貼付用!V15/レート収益_SC_貼付用!$W15,レート収益_SC_貼付用!V15/レート収益_SC_貼付用!$W15*(-1))</f>
        <v>#DIV/0!</v>
      </c>
    </row>
    <row r="17" spans="1:42" ht="18.75" customHeight="1">
      <c r="A17" s="10">
        <v>12</v>
      </c>
      <c r="B17" s="110" t="n">
        <f>'実績表 (Business results)'!B17</f>
        <v>43420.0</v>
      </c>
      <c r="C17" s="111" t="e">
        <f>'約定状況_SC(Execution_SC)'!E17/'約定状況_SC(Execution_SC)'!$BK17</f>
        <v>#DIV/0!</v>
      </c>
      <c r="D17" s="112" t="e">
        <f>IF(レート収益_SC_貼付用!$W16&gt;0,レート収益_SC_貼付用!C16/レート収益_SC_貼付用!$W16,レート収益_SC_貼付用!C16/レート収益_SC_貼付用!$W16*(-1))</f>
        <v>#DIV/0!</v>
      </c>
      <c r="E17" s="113" t="e">
        <f>'約定状況_SC(Execution_SC)'!H17/'約定状況_SC(Execution_SC)'!$BK17</f>
        <v>#DIV/0!</v>
      </c>
      <c r="F17" s="114" t="e">
        <f>IF(レート収益_SC_貼付用!$W16&gt;0,レート収益_SC_貼付用!D16/レート収益_SC_貼付用!$W16,レート収益_SC_貼付用!D16/レート収益_SC_貼付用!$W16*(-1))</f>
        <v>#DIV/0!</v>
      </c>
      <c r="G17" s="111" t="e">
        <f>'約定状況_SC(Execution_SC)'!K17/'約定状況_SC(Execution_SC)'!$BK17</f>
        <v>#DIV/0!</v>
      </c>
      <c r="H17" s="112" t="e">
        <f>IF(レート収益_SC_貼付用!$W16&gt;0,レート収益_SC_貼付用!E16/レート収益_SC_貼付用!$W16,レート収益_SC_貼付用!E16/レート収益_SC_貼付用!$W16*(-1))</f>
        <v>#DIV/0!</v>
      </c>
      <c r="I17" s="111" t="e">
        <f>'約定状況_SC(Execution_SC)'!N17/'約定状況_SC(Execution_SC)'!$BK17</f>
        <v>#DIV/0!</v>
      </c>
      <c r="J17" s="112" t="e">
        <f>IF(レート収益_SC_貼付用!$W16&gt;0,レート収益_SC_貼付用!F16/レート収益_SC_貼付用!$W16,レート収益_SC_貼付用!F16/レート収益_SC_貼付用!$W16*(-1))</f>
        <v>#DIV/0!</v>
      </c>
      <c r="K17" s="113" t="e">
        <f>'約定状況_SC(Execution_SC)'!Q17/'約定状況_SC(Execution_SC)'!$BK17</f>
        <v>#DIV/0!</v>
      </c>
      <c r="L17" s="114" t="e">
        <f>IF(レート収益_SC_貼付用!$W16&gt;0,レート収益_SC_貼付用!G16/レート収益_SC_貼付用!$W16,レート収益_SC_貼付用!G16/レート収益_SC_貼付用!$W16*(-1))</f>
        <v>#DIV/0!</v>
      </c>
      <c r="M17" s="111" t="e">
        <f>'約定状況_SC(Execution_SC)'!T17/'約定状況_SC(Execution_SC)'!$BK17</f>
        <v>#DIV/0!</v>
      </c>
      <c r="N17" s="112" t="e">
        <f>IF(レート収益_SC_貼付用!$W16&gt;0,レート収益_SC_貼付用!H16/レート収益_SC_貼付用!$W16,レート収益_SC_貼付用!H16/レート収益_SC_貼付用!$W16*(-1))</f>
        <v>#DIV/0!</v>
      </c>
      <c r="O17" s="111" t="e">
        <f>'約定状況_SC(Execution_SC)'!W17/'約定状況_SC(Execution_SC)'!$BK17</f>
        <v>#DIV/0!</v>
      </c>
      <c r="P17" s="112" t="e">
        <f>IF(レート収益_SC_貼付用!$W16&gt;0,レート収益_SC_貼付用!I16/レート収益_SC_貼付用!$W16,レート収益_SC_貼付用!I16/レート収益_SC_貼付用!$W16*(-1))</f>
        <v>#DIV/0!</v>
      </c>
      <c r="Q17" s="111" t="e">
        <f>'約定状況_SC(Execution_SC)'!Z17/'約定状況_SC(Execution_SC)'!$BK17</f>
        <v>#DIV/0!</v>
      </c>
      <c r="R17" s="112" t="e">
        <f>IF(レート収益_SC_貼付用!$W16&gt;0,レート収益_SC_貼付用!J16/レート収益_SC_貼付用!$W16,レート収益_SC_貼付用!J16/レート収益_SC_貼付用!$W16*(-1))</f>
        <v>#DIV/0!</v>
      </c>
      <c r="S17" s="113" t="e">
        <f>'約定状況_SC(Execution_SC)'!AC17/'約定状況_SC(Execution_SC)'!$BK17</f>
        <v>#DIV/0!</v>
      </c>
      <c r="T17" s="114" t="e">
        <f>IF(レート収益_SC_貼付用!$W16&gt;0,レート収益_SC_貼付用!K16/レート収益_SC_貼付用!$W16,レート収益_SC_貼付用!K16/レート収益_SC_貼付用!$W16*(-1))</f>
        <v>#DIV/0!</v>
      </c>
      <c r="U17" s="111" t="e">
        <f>'約定状況_SC(Execution_SC)'!AF17/'約定状況_SC(Execution_SC)'!$BK17</f>
        <v>#DIV/0!</v>
      </c>
      <c r="V17" s="112" t="e">
        <f>IF(レート収益_SC_貼付用!$W16&gt;0,レート収益_SC_貼付用!L16/レート収益_SC_貼付用!$W16,レート収益_SC_貼付用!L16/レート収益_SC_貼付用!$W16*(-1))</f>
        <v>#DIV/0!</v>
      </c>
      <c r="W17" s="113" t="e">
        <f>'約定状況_SC(Execution_SC)'!AI17/'約定状況_SC(Execution_SC)'!$BK17</f>
        <v>#DIV/0!</v>
      </c>
      <c r="X17" s="112" t="e">
        <f>IF(レート収益_SC_貼付用!$W16&gt;0,レート収益_SC_貼付用!M16/レート収益_SC_貼付用!$W16,レート収益_SC_貼付用!M16/レート収益_SC_貼付用!$W16*(-1))</f>
        <v>#DIV/0!</v>
      </c>
      <c r="Y17" s="111" t="e">
        <f>'約定状況_SC(Execution_SC)'!AL17/'約定状況_SC(Execution_SC)'!$BK17</f>
        <v>#DIV/0!</v>
      </c>
      <c r="Z17" s="112" t="e">
        <f>IF(レート収益_SC_貼付用!$W16&gt;0,レート収益_SC_貼付用!N16/レート収益_SC_貼付用!$W16,レート収益_SC_貼付用!N16/レート収益_SC_貼付用!$W16*(-1))</f>
        <v>#DIV/0!</v>
      </c>
      <c r="AA17" s="111" t="e">
        <f>'約定状況_SC(Execution_SC)'!AO17/'約定状況_SC(Execution_SC)'!$BK17</f>
        <v>#DIV/0!</v>
      </c>
      <c r="AB17" s="112" t="e">
        <f>IF(レート収益_SC_貼付用!$W16&gt;0,レート収益_SC_貼付用!O16/レート収益_SC_貼付用!$W16,レート収益_SC_貼付用!O16/レート収益_SC_貼付用!$W16*(-1))</f>
        <v>#DIV/0!</v>
      </c>
      <c r="AC17" s="111" t="e">
        <f>'約定状況_SC(Execution_SC)'!AR17/'約定状況_SC(Execution_SC)'!$BK17</f>
        <v>#DIV/0!</v>
      </c>
      <c r="AD17" s="112" t="e">
        <f>IF(レート収益_SC_貼付用!$W16&gt;0,レート収益_SC_貼付用!P16/レート収益_SC_貼付用!$W16,レート収益_SC_貼付用!P16/レート収益_SC_貼付用!$W16*(-1))</f>
        <v>#DIV/0!</v>
      </c>
      <c r="AE17" s="111" t="e">
        <f>'約定状況_SC(Execution_SC)'!AU17/'約定状況_SC(Execution_SC)'!$BK17</f>
        <v>#DIV/0!</v>
      </c>
      <c r="AF17" s="112" t="e">
        <f>IF(レート収益_SC_貼付用!$W16&gt;0,レート収益_SC_貼付用!Q16/レート収益_SC_貼付用!$W16,レート収益_SC_貼付用!Q16/レート収益_SC_貼付用!$W16*(-1))</f>
        <v>#DIV/0!</v>
      </c>
      <c r="AG17" s="111" t="e">
        <f>'約定状況_SC(Execution_SC)'!AX17/'約定状況_SC(Execution_SC)'!$BK17</f>
        <v>#DIV/0!</v>
      </c>
      <c r="AH17" s="112" t="e">
        <f>IF(レート収益_SC_貼付用!$W16&gt;0,レート収益_SC_貼付用!R16/レート収益_SC_貼付用!$W16,レート収益_SC_貼付用!R16/レート収益_SC_貼付用!$W16*(-1))</f>
        <v>#DIV/0!</v>
      </c>
      <c r="AI17" s="111" t="e">
        <f>'約定状況_SC(Execution_SC)'!BA17/'約定状況_SC(Execution_SC)'!$BK17</f>
        <v>#DIV/0!</v>
      </c>
      <c r="AJ17" s="112" t="e">
        <f>IF(レート収益_SC_貼付用!$W16&gt;0,レート収益_SC_貼付用!S16/レート収益_SC_貼付用!$W16,レート収益_SC_貼付用!S16/レート収益_SC_貼付用!$W16*(-1))</f>
        <v>#DIV/0!</v>
      </c>
      <c r="AK17" s="111" t="e">
        <f>'約定状況_SC(Execution_SC)'!BD17/'約定状況_SC(Execution_SC)'!$BK17</f>
        <v>#DIV/0!</v>
      </c>
      <c r="AL17" s="112" t="e">
        <f>IF(レート収益_SC_貼付用!$W16&gt;0,レート収益_SC_貼付用!T16/レート収益_SC_貼付用!$W16,レート収益_SC_貼付用!T16/レート収益_SC_貼付用!$W16*(-1))</f>
        <v>#DIV/0!</v>
      </c>
      <c r="AM17" s="111" t="e">
        <f>'約定状況_SC(Execution_SC)'!BG17/'約定状況_SC(Execution_SC)'!$BK17</f>
        <v>#DIV/0!</v>
      </c>
      <c r="AN17" s="112" t="e">
        <f>IF(レート収益_SC_貼付用!$W16&gt;0,レート収益_SC_貼付用!U16/レート収益_SC_貼付用!$W16,レート収益_SC_貼付用!U16/レート収益_SC_貼付用!$W16*(-1))</f>
        <v>#DIV/0!</v>
      </c>
      <c r="AO17" s="111" t="e">
        <f>'約定状況_SC(Execution_SC)'!BJ17/'約定状況_SC(Execution_SC)'!$BK17</f>
        <v>#DIV/0!</v>
      </c>
      <c r="AP17" s="112" t="e">
        <f>IF(レート収益_SC_貼付用!$W16&gt;0,レート収益_SC_貼付用!V16/レート収益_SC_貼付用!$W16,レート収益_SC_貼付用!V16/レート収益_SC_貼付用!$W16*(-1))</f>
        <v>#DIV/0!</v>
      </c>
    </row>
    <row r="18" spans="1:42" ht="18.75" customHeight="1">
      <c r="A18" s="10">
        <v>13</v>
      </c>
      <c r="B18" s="110" t="n">
        <f>'実績表 (Business results)'!B18</f>
        <v>43423.0</v>
      </c>
      <c r="C18" s="111" t="e">
        <f>'約定状況_SC(Execution_SC)'!E18/'約定状況_SC(Execution_SC)'!$BK18</f>
        <v>#DIV/0!</v>
      </c>
      <c r="D18" s="112" t="e">
        <f>IF(レート収益_SC_貼付用!$W17&gt;0,レート収益_SC_貼付用!C17/レート収益_SC_貼付用!$W17,レート収益_SC_貼付用!C17/レート収益_SC_貼付用!$W17*(-1))</f>
        <v>#DIV/0!</v>
      </c>
      <c r="E18" s="113" t="e">
        <f>'約定状況_SC(Execution_SC)'!H18/'約定状況_SC(Execution_SC)'!$BK18</f>
        <v>#DIV/0!</v>
      </c>
      <c r="F18" s="114" t="e">
        <f>IF(レート収益_SC_貼付用!$W17&gt;0,レート収益_SC_貼付用!D17/レート収益_SC_貼付用!$W17,レート収益_SC_貼付用!D17/レート収益_SC_貼付用!$W17*(-1))</f>
        <v>#DIV/0!</v>
      </c>
      <c r="G18" s="111" t="e">
        <f>'約定状況_SC(Execution_SC)'!K18/'約定状況_SC(Execution_SC)'!$BK18</f>
        <v>#DIV/0!</v>
      </c>
      <c r="H18" s="112" t="e">
        <f>IF(レート収益_SC_貼付用!$W17&gt;0,レート収益_SC_貼付用!E17/レート収益_SC_貼付用!$W17,レート収益_SC_貼付用!E17/レート収益_SC_貼付用!$W17*(-1))</f>
        <v>#DIV/0!</v>
      </c>
      <c r="I18" s="111" t="e">
        <f>'約定状況_SC(Execution_SC)'!N18/'約定状況_SC(Execution_SC)'!$BK18</f>
        <v>#DIV/0!</v>
      </c>
      <c r="J18" s="112" t="e">
        <f>IF(レート収益_SC_貼付用!$W17&gt;0,レート収益_SC_貼付用!F17/レート収益_SC_貼付用!$W17,レート収益_SC_貼付用!F17/レート収益_SC_貼付用!$W17*(-1))</f>
        <v>#DIV/0!</v>
      </c>
      <c r="K18" s="113" t="e">
        <f>'約定状況_SC(Execution_SC)'!Q18/'約定状況_SC(Execution_SC)'!$BK18</f>
        <v>#DIV/0!</v>
      </c>
      <c r="L18" s="114" t="e">
        <f>IF(レート収益_SC_貼付用!$W17&gt;0,レート収益_SC_貼付用!G17/レート収益_SC_貼付用!$W17,レート収益_SC_貼付用!G17/レート収益_SC_貼付用!$W17*(-1))</f>
        <v>#DIV/0!</v>
      </c>
      <c r="M18" s="111" t="e">
        <f>'約定状況_SC(Execution_SC)'!T18/'約定状況_SC(Execution_SC)'!$BK18</f>
        <v>#DIV/0!</v>
      </c>
      <c r="N18" s="112" t="e">
        <f>IF(レート収益_SC_貼付用!$W17&gt;0,レート収益_SC_貼付用!H17/レート収益_SC_貼付用!$W17,レート収益_SC_貼付用!H17/レート収益_SC_貼付用!$W17*(-1))</f>
        <v>#DIV/0!</v>
      </c>
      <c r="O18" s="111" t="e">
        <f>'約定状況_SC(Execution_SC)'!W18/'約定状況_SC(Execution_SC)'!$BK18</f>
        <v>#DIV/0!</v>
      </c>
      <c r="P18" s="112" t="e">
        <f>IF(レート収益_SC_貼付用!$W17&gt;0,レート収益_SC_貼付用!I17/レート収益_SC_貼付用!$W17,レート収益_SC_貼付用!I17/レート収益_SC_貼付用!$W17*(-1))</f>
        <v>#DIV/0!</v>
      </c>
      <c r="Q18" s="111" t="e">
        <f>'約定状況_SC(Execution_SC)'!Z18/'約定状況_SC(Execution_SC)'!$BK18</f>
        <v>#DIV/0!</v>
      </c>
      <c r="R18" s="112" t="e">
        <f>IF(レート収益_SC_貼付用!$W17&gt;0,レート収益_SC_貼付用!J17/レート収益_SC_貼付用!$W17,レート収益_SC_貼付用!J17/レート収益_SC_貼付用!$W17*(-1))</f>
        <v>#DIV/0!</v>
      </c>
      <c r="S18" s="113" t="e">
        <f>'約定状況_SC(Execution_SC)'!AC18/'約定状況_SC(Execution_SC)'!$BK18</f>
        <v>#DIV/0!</v>
      </c>
      <c r="T18" s="114" t="e">
        <f>IF(レート収益_SC_貼付用!$W17&gt;0,レート収益_SC_貼付用!K17/レート収益_SC_貼付用!$W17,レート収益_SC_貼付用!K17/レート収益_SC_貼付用!$W17*(-1))</f>
        <v>#DIV/0!</v>
      </c>
      <c r="U18" s="111" t="e">
        <f>'約定状況_SC(Execution_SC)'!AF18/'約定状況_SC(Execution_SC)'!$BK18</f>
        <v>#DIV/0!</v>
      </c>
      <c r="V18" s="112" t="e">
        <f>IF(レート収益_SC_貼付用!$W17&gt;0,レート収益_SC_貼付用!L17/レート収益_SC_貼付用!$W17,レート収益_SC_貼付用!L17/レート収益_SC_貼付用!$W17*(-1))</f>
        <v>#DIV/0!</v>
      </c>
      <c r="W18" s="113" t="e">
        <f>'約定状況_SC(Execution_SC)'!AI18/'約定状況_SC(Execution_SC)'!$BK18</f>
        <v>#DIV/0!</v>
      </c>
      <c r="X18" s="112" t="e">
        <f>IF(レート収益_SC_貼付用!$W17&gt;0,レート収益_SC_貼付用!M17/レート収益_SC_貼付用!$W17,レート収益_SC_貼付用!M17/レート収益_SC_貼付用!$W17*(-1))</f>
        <v>#DIV/0!</v>
      </c>
      <c r="Y18" s="111" t="e">
        <f>'約定状況_SC(Execution_SC)'!AL18/'約定状況_SC(Execution_SC)'!$BK18</f>
        <v>#DIV/0!</v>
      </c>
      <c r="Z18" s="112" t="e">
        <f>IF(レート収益_SC_貼付用!$W17&gt;0,レート収益_SC_貼付用!N17/レート収益_SC_貼付用!$W17,レート収益_SC_貼付用!N17/レート収益_SC_貼付用!$W17*(-1))</f>
        <v>#DIV/0!</v>
      </c>
      <c r="AA18" s="111" t="e">
        <f>'約定状況_SC(Execution_SC)'!AO18/'約定状況_SC(Execution_SC)'!$BK18</f>
        <v>#DIV/0!</v>
      </c>
      <c r="AB18" s="112" t="e">
        <f>IF(レート収益_SC_貼付用!$W17&gt;0,レート収益_SC_貼付用!O17/レート収益_SC_貼付用!$W17,レート収益_SC_貼付用!O17/レート収益_SC_貼付用!$W17*(-1))</f>
        <v>#DIV/0!</v>
      </c>
      <c r="AC18" s="111" t="e">
        <f>'約定状況_SC(Execution_SC)'!AR18/'約定状況_SC(Execution_SC)'!$BK18</f>
        <v>#DIV/0!</v>
      </c>
      <c r="AD18" s="112" t="e">
        <f>IF(レート収益_SC_貼付用!$W17&gt;0,レート収益_SC_貼付用!P17/レート収益_SC_貼付用!$W17,レート収益_SC_貼付用!P17/レート収益_SC_貼付用!$W17*(-1))</f>
        <v>#DIV/0!</v>
      </c>
      <c r="AE18" s="111" t="e">
        <f>'約定状況_SC(Execution_SC)'!AU18/'約定状況_SC(Execution_SC)'!$BK18</f>
        <v>#DIV/0!</v>
      </c>
      <c r="AF18" s="112" t="e">
        <f>IF(レート収益_SC_貼付用!$W17&gt;0,レート収益_SC_貼付用!Q17/レート収益_SC_貼付用!$W17,レート収益_SC_貼付用!Q17/レート収益_SC_貼付用!$W17*(-1))</f>
        <v>#DIV/0!</v>
      </c>
      <c r="AG18" s="111" t="e">
        <f>'約定状況_SC(Execution_SC)'!AX18/'約定状況_SC(Execution_SC)'!$BK18</f>
        <v>#DIV/0!</v>
      </c>
      <c r="AH18" s="112" t="e">
        <f>IF(レート収益_SC_貼付用!$W17&gt;0,レート収益_SC_貼付用!R17/レート収益_SC_貼付用!$W17,レート収益_SC_貼付用!R17/レート収益_SC_貼付用!$W17*(-1))</f>
        <v>#DIV/0!</v>
      </c>
      <c r="AI18" s="111" t="e">
        <f>'約定状況_SC(Execution_SC)'!BA18/'約定状況_SC(Execution_SC)'!$BK18</f>
        <v>#DIV/0!</v>
      </c>
      <c r="AJ18" s="112" t="e">
        <f>IF(レート収益_SC_貼付用!$W17&gt;0,レート収益_SC_貼付用!S17/レート収益_SC_貼付用!$W17,レート収益_SC_貼付用!S17/レート収益_SC_貼付用!$W17*(-1))</f>
        <v>#DIV/0!</v>
      </c>
      <c r="AK18" s="111" t="e">
        <f>'約定状況_SC(Execution_SC)'!BD18/'約定状況_SC(Execution_SC)'!$BK18</f>
        <v>#DIV/0!</v>
      </c>
      <c r="AL18" s="112" t="e">
        <f>IF(レート収益_SC_貼付用!$W17&gt;0,レート収益_SC_貼付用!T17/レート収益_SC_貼付用!$W17,レート収益_SC_貼付用!T17/レート収益_SC_貼付用!$W17*(-1))</f>
        <v>#DIV/0!</v>
      </c>
      <c r="AM18" s="111" t="e">
        <f>'約定状況_SC(Execution_SC)'!BG18/'約定状況_SC(Execution_SC)'!$BK18</f>
        <v>#DIV/0!</v>
      </c>
      <c r="AN18" s="112" t="e">
        <f>IF(レート収益_SC_貼付用!$W17&gt;0,レート収益_SC_貼付用!U17/レート収益_SC_貼付用!$W17,レート収益_SC_貼付用!U17/レート収益_SC_貼付用!$W17*(-1))</f>
        <v>#DIV/0!</v>
      </c>
      <c r="AO18" s="111" t="e">
        <f>'約定状況_SC(Execution_SC)'!BJ18/'約定状況_SC(Execution_SC)'!$BK18</f>
        <v>#DIV/0!</v>
      </c>
      <c r="AP18" s="112" t="e">
        <f>IF(レート収益_SC_貼付用!$W17&gt;0,レート収益_SC_貼付用!V17/レート収益_SC_貼付用!$W17,レート収益_SC_貼付用!V17/レート収益_SC_貼付用!$W17*(-1))</f>
        <v>#DIV/0!</v>
      </c>
    </row>
    <row r="19" spans="1:42" ht="18.75" customHeight="1">
      <c r="A19" s="10">
        <v>14</v>
      </c>
      <c r="B19" s="110" t="n">
        <f>'実績表 (Business results)'!B19</f>
        <v>43424.0</v>
      </c>
      <c r="C19" s="111" t="e">
        <f>'約定状況_SC(Execution_SC)'!E19/'約定状況_SC(Execution_SC)'!$BK19</f>
        <v>#DIV/0!</v>
      </c>
      <c r="D19" s="112" t="e">
        <f>IF(レート収益_SC_貼付用!$W18&gt;0,レート収益_SC_貼付用!C18/レート収益_SC_貼付用!$W18,レート収益_SC_貼付用!C18/レート収益_SC_貼付用!$W18*(-1))</f>
        <v>#DIV/0!</v>
      </c>
      <c r="E19" s="113" t="e">
        <f>'約定状況_SC(Execution_SC)'!H19/'約定状況_SC(Execution_SC)'!$BK19</f>
        <v>#DIV/0!</v>
      </c>
      <c r="F19" s="114" t="e">
        <f>IF(レート収益_SC_貼付用!$W18&gt;0,レート収益_SC_貼付用!D18/レート収益_SC_貼付用!$W18,レート収益_SC_貼付用!D18/レート収益_SC_貼付用!$W18*(-1))</f>
        <v>#DIV/0!</v>
      </c>
      <c r="G19" s="111" t="e">
        <f>'約定状況_SC(Execution_SC)'!K19/'約定状況_SC(Execution_SC)'!$BK19</f>
        <v>#DIV/0!</v>
      </c>
      <c r="H19" s="112" t="e">
        <f>IF(レート収益_SC_貼付用!$W18&gt;0,レート収益_SC_貼付用!E18/レート収益_SC_貼付用!$W18,レート収益_SC_貼付用!E18/レート収益_SC_貼付用!$W18*(-1))</f>
        <v>#DIV/0!</v>
      </c>
      <c r="I19" s="111" t="e">
        <f>'約定状況_SC(Execution_SC)'!N19/'約定状況_SC(Execution_SC)'!$BK19</f>
        <v>#DIV/0!</v>
      </c>
      <c r="J19" s="112" t="e">
        <f>IF(レート収益_SC_貼付用!$W18&gt;0,レート収益_SC_貼付用!F18/レート収益_SC_貼付用!$W18,レート収益_SC_貼付用!F18/レート収益_SC_貼付用!$W18*(-1))</f>
        <v>#DIV/0!</v>
      </c>
      <c r="K19" s="113" t="e">
        <f>'約定状況_SC(Execution_SC)'!Q19/'約定状況_SC(Execution_SC)'!$BK19</f>
        <v>#DIV/0!</v>
      </c>
      <c r="L19" s="114" t="e">
        <f>IF(レート収益_SC_貼付用!$W18&gt;0,レート収益_SC_貼付用!G18/レート収益_SC_貼付用!$W18,レート収益_SC_貼付用!G18/レート収益_SC_貼付用!$W18*(-1))</f>
        <v>#DIV/0!</v>
      </c>
      <c r="M19" s="111" t="e">
        <f>'約定状況_SC(Execution_SC)'!T19/'約定状況_SC(Execution_SC)'!$BK19</f>
        <v>#DIV/0!</v>
      </c>
      <c r="N19" s="112" t="e">
        <f>IF(レート収益_SC_貼付用!$W18&gt;0,レート収益_SC_貼付用!H18/レート収益_SC_貼付用!$W18,レート収益_SC_貼付用!H18/レート収益_SC_貼付用!$W18*(-1))</f>
        <v>#DIV/0!</v>
      </c>
      <c r="O19" s="111" t="e">
        <f>'約定状況_SC(Execution_SC)'!W19/'約定状況_SC(Execution_SC)'!$BK19</f>
        <v>#DIV/0!</v>
      </c>
      <c r="P19" s="112" t="e">
        <f>IF(レート収益_SC_貼付用!$W18&gt;0,レート収益_SC_貼付用!I18/レート収益_SC_貼付用!$W18,レート収益_SC_貼付用!I18/レート収益_SC_貼付用!$W18*(-1))</f>
        <v>#DIV/0!</v>
      </c>
      <c r="Q19" s="111" t="e">
        <f>'約定状況_SC(Execution_SC)'!Z19/'約定状況_SC(Execution_SC)'!$BK19</f>
        <v>#DIV/0!</v>
      </c>
      <c r="R19" s="112" t="e">
        <f>IF(レート収益_SC_貼付用!$W18&gt;0,レート収益_SC_貼付用!J18/レート収益_SC_貼付用!$W18,レート収益_SC_貼付用!J18/レート収益_SC_貼付用!$W18*(-1))</f>
        <v>#DIV/0!</v>
      </c>
      <c r="S19" s="113" t="e">
        <f>'約定状況_SC(Execution_SC)'!AC19/'約定状況_SC(Execution_SC)'!$BK19</f>
        <v>#DIV/0!</v>
      </c>
      <c r="T19" s="114" t="e">
        <f>IF(レート収益_SC_貼付用!$W18&gt;0,レート収益_SC_貼付用!K18/レート収益_SC_貼付用!$W18,レート収益_SC_貼付用!K18/レート収益_SC_貼付用!$W18*(-1))</f>
        <v>#DIV/0!</v>
      </c>
      <c r="U19" s="111" t="e">
        <f>'約定状況_SC(Execution_SC)'!AF19/'約定状況_SC(Execution_SC)'!$BK19</f>
        <v>#DIV/0!</v>
      </c>
      <c r="V19" s="112" t="e">
        <f>IF(レート収益_SC_貼付用!$W18&gt;0,レート収益_SC_貼付用!L18/レート収益_SC_貼付用!$W18,レート収益_SC_貼付用!L18/レート収益_SC_貼付用!$W18*(-1))</f>
        <v>#DIV/0!</v>
      </c>
      <c r="W19" s="113" t="e">
        <f>'約定状況_SC(Execution_SC)'!AI19/'約定状況_SC(Execution_SC)'!$BK19</f>
        <v>#DIV/0!</v>
      </c>
      <c r="X19" s="112" t="e">
        <f>IF(レート収益_SC_貼付用!$W18&gt;0,レート収益_SC_貼付用!M18/レート収益_SC_貼付用!$W18,レート収益_SC_貼付用!M18/レート収益_SC_貼付用!$W18*(-1))</f>
        <v>#DIV/0!</v>
      </c>
      <c r="Y19" s="111" t="e">
        <f>'約定状況_SC(Execution_SC)'!AL19/'約定状況_SC(Execution_SC)'!$BK19</f>
        <v>#DIV/0!</v>
      </c>
      <c r="Z19" s="112" t="e">
        <f>IF(レート収益_SC_貼付用!$W18&gt;0,レート収益_SC_貼付用!N18/レート収益_SC_貼付用!$W18,レート収益_SC_貼付用!N18/レート収益_SC_貼付用!$W18*(-1))</f>
        <v>#DIV/0!</v>
      </c>
      <c r="AA19" s="111" t="e">
        <f>'約定状況_SC(Execution_SC)'!AO19/'約定状況_SC(Execution_SC)'!$BK19</f>
        <v>#DIV/0!</v>
      </c>
      <c r="AB19" s="112" t="e">
        <f>IF(レート収益_SC_貼付用!$W18&gt;0,レート収益_SC_貼付用!O18/レート収益_SC_貼付用!$W18,レート収益_SC_貼付用!O18/レート収益_SC_貼付用!$W18*(-1))</f>
        <v>#DIV/0!</v>
      </c>
      <c r="AC19" s="111" t="e">
        <f>'約定状況_SC(Execution_SC)'!AR19/'約定状況_SC(Execution_SC)'!$BK19</f>
        <v>#DIV/0!</v>
      </c>
      <c r="AD19" s="112" t="e">
        <f>IF(レート収益_SC_貼付用!$W18&gt;0,レート収益_SC_貼付用!P18/レート収益_SC_貼付用!$W18,レート収益_SC_貼付用!P18/レート収益_SC_貼付用!$W18*(-1))</f>
        <v>#DIV/0!</v>
      </c>
      <c r="AE19" s="111" t="e">
        <f>'約定状況_SC(Execution_SC)'!AU19/'約定状況_SC(Execution_SC)'!$BK19</f>
        <v>#DIV/0!</v>
      </c>
      <c r="AF19" s="112" t="e">
        <f>IF(レート収益_SC_貼付用!$W18&gt;0,レート収益_SC_貼付用!Q18/レート収益_SC_貼付用!$W18,レート収益_SC_貼付用!Q18/レート収益_SC_貼付用!$W18*(-1))</f>
        <v>#DIV/0!</v>
      </c>
      <c r="AG19" s="111" t="e">
        <f>'約定状況_SC(Execution_SC)'!AX19/'約定状況_SC(Execution_SC)'!$BK19</f>
        <v>#DIV/0!</v>
      </c>
      <c r="AH19" s="112" t="e">
        <f>IF(レート収益_SC_貼付用!$W18&gt;0,レート収益_SC_貼付用!R18/レート収益_SC_貼付用!$W18,レート収益_SC_貼付用!R18/レート収益_SC_貼付用!$W18*(-1))</f>
        <v>#DIV/0!</v>
      </c>
      <c r="AI19" s="111" t="e">
        <f>'約定状況_SC(Execution_SC)'!BA19/'約定状況_SC(Execution_SC)'!$BK19</f>
        <v>#DIV/0!</v>
      </c>
      <c r="AJ19" s="112" t="e">
        <f>IF(レート収益_SC_貼付用!$W18&gt;0,レート収益_SC_貼付用!S18/レート収益_SC_貼付用!$W18,レート収益_SC_貼付用!S18/レート収益_SC_貼付用!$W18*(-1))</f>
        <v>#DIV/0!</v>
      </c>
      <c r="AK19" s="111" t="e">
        <f>'約定状況_SC(Execution_SC)'!BD19/'約定状況_SC(Execution_SC)'!$BK19</f>
        <v>#DIV/0!</v>
      </c>
      <c r="AL19" s="112" t="e">
        <f>IF(レート収益_SC_貼付用!$W18&gt;0,レート収益_SC_貼付用!T18/レート収益_SC_貼付用!$W18,レート収益_SC_貼付用!T18/レート収益_SC_貼付用!$W18*(-1))</f>
        <v>#DIV/0!</v>
      </c>
      <c r="AM19" s="111" t="e">
        <f>'約定状況_SC(Execution_SC)'!BG19/'約定状況_SC(Execution_SC)'!$BK19</f>
        <v>#DIV/0!</v>
      </c>
      <c r="AN19" s="112" t="e">
        <f>IF(レート収益_SC_貼付用!$W18&gt;0,レート収益_SC_貼付用!U18/レート収益_SC_貼付用!$W18,レート収益_SC_貼付用!U18/レート収益_SC_貼付用!$W18*(-1))</f>
        <v>#DIV/0!</v>
      </c>
      <c r="AO19" s="111" t="e">
        <f>'約定状況_SC(Execution_SC)'!BJ19/'約定状況_SC(Execution_SC)'!$BK19</f>
        <v>#DIV/0!</v>
      </c>
      <c r="AP19" s="112" t="e">
        <f>IF(レート収益_SC_貼付用!$W18&gt;0,レート収益_SC_貼付用!V18/レート収益_SC_貼付用!$W18,レート収益_SC_貼付用!V18/レート収益_SC_貼付用!$W18*(-1))</f>
        <v>#DIV/0!</v>
      </c>
    </row>
    <row r="20" spans="1:42" ht="18.75" customHeight="1">
      <c r="A20" s="10">
        <v>15</v>
      </c>
      <c r="B20" s="110" t="n">
        <f>'実績表 (Business results)'!B20</f>
        <v>43425.0</v>
      </c>
      <c r="C20" s="111" t="e">
        <f>'約定状況_SC(Execution_SC)'!E20/'約定状況_SC(Execution_SC)'!$BK20</f>
        <v>#DIV/0!</v>
      </c>
      <c r="D20" s="112" t="e">
        <f>IF(レート収益_SC_貼付用!$W19&gt;0,レート収益_SC_貼付用!C19/レート収益_SC_貼付用!$W19,レート収益_SC_貼付用!C19/レート収益_SC_貼付用!$W19*(-1))</f>
        <v>#DIV/0!</v>
      </c>
      <c r="E20" s="113" t="e">
        <f>'約定状況_SC(Execution_SC)'!H20/'約定状況_SC(Execution_SC)'!$BK20</f>
        <v>#DIV/0!</v>
      </c>
      <c r="F20" s="114" t="e">
        <f>IF(レート収益_SC_貼付用!$W19&gt;0,レート収益_SC_貼付用!D19/レート収益_SC_貼付用!$W19,レート収益_SC_貼付用!D19/レート収益_SC_貼付用!$W19*(-1))</f>
        <v>#DIV/0!</v>
      </c>
      <c r="G20" s="111" t="e">
        <f>'約定状況_SC(Execution_SC)'!K20/'約定状況_SC(Execution_SC)'!$BK20</f>
        <v>#DIV/0!</v>
      </c>
      <c r="H20" s="112" t="e">
        <f>IF(レート収益_SC_貼付用!$W19&gt;0,レート収益_SC_貼付用!E19/レート収益_SC_貼付用!$W19,レート収益_SC_貼付用!E19/レート収益_SC_貼付用!$W19*(-1))</f>
        <v>#DIV/0!</v>
      </c>
      <c r="I20" s="111" t="e">
        <f>'約定状況_SC(Execution_SC)'!N20/'約定状況_SC(Execution_SC)'!$BK20</f>
        <v>#DIV/0!</v>
      </c>
      <c r="J20" s="112" t="e">
        <f>IF(レート収益_SC_貼付用!$W19&gt;0,レート収益_SC_貼付用!F19/レート収益_SC_貼付用!$W19,レート収益_SC_貼付用!F19/レート収益_SC_貼付用!$W19*(-1))</f>
        <v>#DIV/0!</v>
      </c>
      <c r="K20" s="113" t="e">
        <f>'約定状況_SC(Execution_SC)'!Q20/'約定状況_SC(Execution_SC)'!$BK20</f>
        <v>#DIV/0!</v>
      </c>
      <c r="L20" s="114" t="e">
        <f>IF(レート収益_SC_貼付用!$W19&gt;0,レート収益_SC_貼付用!G19/レート収益_SC_貼付用!$W19,レート収益_SC_貼付用!G19/レート収益_SC_貼付用!$W19*(-1))</f>
        <v>#DIV/0!</v>
      </c>
      <c r="M20" s="111" t="e">
        <f>'約定状況_SC(Execution_SC)'!T20/'約定状況_SC(Execution_SC)'!$BK20</f>
        <v>#DIV/0!</v>
      </c>
      <c r="N20" s="112" t="e">
        <f>IF(レート収益_SC_貼付用!$W19&gt;0,レート収益_SC_貼付用!H19/レート収益_SC_貼付用!$W19,レート収益_SC_貼付用!H19/レート収益_SC_貼付用!$W19*(-1))</f>
        <v>#DIV/0!</v>
      </c>
      <c r="O20" s="111" t="e">
        <f>'約定状況_SC(Execution_SC)'!W20/'約定状況_SC(Execution_SC)'!$BK20</f>
        <v>#DIV/0!</v>
      </c>
      <c r="P20" s="112" t="e">
        <f>IF(レート収益_SC_貼付用!$W19&gt;0,レート収益_SC_貼付用!I19/レート収益_SC_貼付用!$W19,レート収益_SC_貼付用!I19/レート収益_SC_貼付用!$W19*(-1))</f>
        <v>#DIV/0!</v>
      </c>
      <c r="Q20" s="111" t="e">
        <f>'約定状況_SC(Execution_SC)'!Z20/'約定状況_SC(Execution_SC)'!$BK20</f>
        <v>#DIV/0!</v>
      </c>
      <c r="R20" s="112" t="e">
        <f>IF(レート収益_SC_貼付用!$W19&gt;0,レート収益_SC_貼付用!J19/レート収益_SC_貼付用!$W19,レート収益_SC_貼付用!J19/レート収益_SC_貼付用!$W19*(-1))</f>
        <v>#DIV/0!</v>
      </c>
      <c r="S20" s="113" t="e">
        <f>'約定状況_SC(Execution_SC)'!AC20/'約定状況_SC(Execution_SC)'!$BK20</f>
        <v>#DIV/0!</v>
      </c>
      <c r="T20" s="114" t="e">
        <f>IF(レート収益_SC_貼付用!$W19&gt;0,レート収益_SC_貼付用!K19/レート収益_SC_貼付用!$W19,レート収益_SC_貼付用!K19/レート収益_SC_貼付用!$W19*(-1))</f>
        <v>#DIV/0!</v>
      </c>
      <c r="U20" s="111" t="e">
        <f>'約定状況_SC(Execution_SC)'!AF20/'約定状況_SC(Execution_SC)'!$BK20</f>
        <v>#DIV/0!</v>
      </c>
      <c r="V20" s="112" t="e">
        <f>IF(レート収益_SC_貼付用!$W19&gt;0,レート収益_SC_貼付用!L19/レート収益_SC_貼付用!$W19,レート収益_SC_貼付用!L19/レート収益_SC_貼付用!$W19*(-1))</f>
        <v>#DIV/0!</v>
      </c>
      <c r="W20" s="113" t="e">
        <f>'約定状況_SC(Execution_SC)'!AI20/'約定状況_SC(Execution_SC)'!$BK20</f>
        <v>#DIV/0!</v>
      </c>
      <c r="X20" s="112" t="e">
        <f>IF(レート収益_SC_貼付用!$W19&gt;0,レート収益_SC_貼付用!M19/レート収益_SC_貼付用!$W19,レート収益_SC_貼付用!M19/レート収益_SC_貼付用!$W19*(-1))</f>
        <v>#DIV/0!</v>
      </c>
      <c r="Y20" s="111" t="e">
        <f>'約定状況_SC(Execution_SC)'!AL20/'約定状況_SC(Execution_SC)'!$BK20</f>
        <v>#DIV/0!</v>
      </c>
      <c r="Z20" s="112" t="e">
        <f>IF(レート収益_SC_貼付用!$W19&gt;0,レート収益_SC_貼付用!N19/レート収益_SC_貼付用!$W19,レート収益_SC_貼付用!N19/レート収益_SC_貼付用!$W19*(-1))</f>
        <v>#DIV/0!</v>
      </c>
      <c r="AA20" s="111" t="e">
        <f>'約定状況_SC(Execution_SC)'!AO20/'約定状況_SC(Execution_SC)'!$BK20</f>
        <v>#DIV/0!</v>
      </c>
      <c r="AB20" s="112" t="e">
        <f>IF(レート収益_SC_貼付用!$W19&gt;0,レート収益_SC_貼付用!O19/レート収益_SC_貼付用!$W19,レート収益_SC_貼付用!O19/レート収益_SC_貼付用!$W19*(-1))</f>
        <v>#DIV/0!</v>
      </c>
      <c r="AC20" s="111" t="e">
        <f>'約定状況_SC(Execution_SC)'!AR20/'約定状況_SC(Execution_SC)'!$BK20</f>
        <v>#DIV/0!</v>
      </c>
      <c r="AD20" s="112" t="e">
        <f>IF(レート収益_SC_貼付用!$W19&gt;0,レート収益_SC_貼付用!P19/レート収益_SC_貼付用!$W19,レート収益_SC_貼付用!P19/レート収益_SC_貼付用!$W19*(-1))</f>
        <v>#DIV/0!</v>
      </c>
      <c r="AE20" s="111" t="e">
        <f>'約定状況_SC(Execution_SC)'!AU20/'約定状況_SC(Execution_SC)'!$BK20</f>
        <v>#DIV/0!</v>
      </c>
      <c r="AF20" s="112" t="e">
        <f>IF(レート収益_SC_貼付用!$W19&gt;0,レート収益_SC_貼付用!Q19/レート収益_SC_貼付用!$W19,レート収益_SC_貼付用!Q19/レート収益_SC_貼付用!$W19*(-1))</f>
        <v>#DIV/0!</v>
      </c>
      <c r="AG20" s="111" t="e">
        <f>'約定状況_SC(Execution_SC)'!AX20/'約定状況_SC(Execution_SC)'!$BK20</f>
        <v>#DIV/0!</v>
      </c>
      <c r="AH20" s="112" t="e">
        <f>IF(レート収益_SC_貼付用!$W19&gt;0,レート収益_SC_貼付用!R19/レート収益_SC_貼付用!$W19,レート収益_SC_貼付用!R19/レート収益_SC_貼付用!$W19*(-1))</f>
        <v>#DIV/0!</v>
      </c>
      <c r="AI20" s="111" t="e">
        <f>'約定状況_SC(Execution_SC)'!BA20/'約定状況_SC(Execution_SC)'!$BK20</f>
        <v>#DIV/0!</v>
      </c>
      <c r="AJ20" s="112" t="e">
        <f>IF(レート収益_SC_貼付用!$W19&gt;0,レート収益_SC_貼付用!S19/レート収益_SC_貼付用!$W19,レート収益_SC_貼付用!S19/レート収益_SC_貼付用!$W19*(-1))</f>
        <v>#DIV/0!</v>
      </c>
      <c r="AK20" s="111" t="e">
        <f>'約定状況_SC(Execution_SC)'!BD20/'約定状況_SC(Execution_SC)'!$BK20</f>
        <v>#DIV/0!</v>
      </c>
      <c r="AL20" s="112" t="e">
        <f>IF(レート収益_SC_貼付用!$W19&gt;0,レート収益_SC_貼付用!T19/レート収益_SC_貼付用!$W19,レート収益_SC_貼付用!T19/レート収益_SC_貼付用!$W19*(-1))</f>
        <v>#DIV/0!</v>
      </c>
      <c r="AM20" s="111" t="e">
        <f>'約定状況_SC(Execution_SC)'!BG20/'約定状況_SC(Execution_SC)'!$BK20</f>
        <v>#DIV/0!</v>
      </c>
      <c r="AN20" s="112" t="e">
        <f>IF(レート収益_SC_貼付用!$W19&gt;0,レート収益_SC_貼付用!U19/レート収益_SC_貼付用!$W19,レート収益_SC_貼付用!U19/レート収益_SC_貼付用!$W19*(-1))</f>
        <v>#DIV/0!</v>
      </c>
      <c r="AO20" s="111" t="e">
        <f>'約定状況_SC(Execution_SC)'!BJ20/'約定状況_SC(Execution_SC)'!$BK20</f>
        <v>#DIV/0!</v>
      </c>
      <c r="AP20" s="112" t="e">
        <f>IF(レート収益_SC_貼付用!$W19&gt;0,レート収益_SC_貼付用!V19/レート収益_SC_貼付用!$W19,レート収益_SC_貼付用!V19/レート収益_SC_貼付用!$W19*(-1))</f>
        <v>#DIV/0!</v>
      </c>
    </row>
    <row r="21" spans="1:42" ht="18.75" customHeight="1">
      <c r="A21" s="10">
        <v>16</v>
      </c>
      <c r="B21" s="110" t="n">
        <f>'実績表 (Business results)'!B21</f>
        <v>43426.0</v>
      </c>
      <c r="C21" s="111" t="e">
        <f>'約定状況_SC(Execution_SC)'!E21/'約定状況_SC(Execution_SC)'!$BK21</f>
        <v>#DIV/0!</v>
      </c>
      <c r="D21" s="112" t="e">
        <f>IF(レート収益_SC_貼付用!$W20&gt;0,レート収益_SC_貼付用!C20/レート収益_SC_貼付用!$W20,レート収益_SC_貼付用!C20/レート収益_SC_貼付用!$W20*(-1))</f>
        <v>#DIV/0!</v>
      </c>
      <c r="E21" s="113" t="e">
        <f>'約定状況_SC(Execution_SC)'!H21/'約定状況_SC(Execution_SC)'!$BK21</f>
        <v>#DIV/0!</v>
      </c>
      <c r="F21" s="114" t="e">
        <f>IF(レート収益_SC_貼付用!$W20&gt;0,レート収益_SC_貼付用!D20/レート収益_SC_貼付用!$W20,レート収益_SC_貼付用!D20/レート収益_SC_貼付用!$W20*(-1))</f>
        <v>#DIV/0!</v>
      </c>
      <c r="G21" s="111" t="e">
        <f>'約定状況_SC(Execution_SC)'!K21/'約定状況_SC(Execution_SC)'!$BK21</f>
        <v>#DIV/0!</v>
      </c>
      <c r="H21" s="112" t="e">
        <f>IF(レート収益_SC_貼付用!$W20&gt;0,レート収益_SC_貼付用!E20/レート収益_SC_貼付用!$W20,レート収益_SC_貼付用!E20/レート収益_SC_貼付用!$W20*(-1))</f>
        <v>#DIV/0!</v>
      </c>
      <c r="I21" s="111" t="e">
        <f>'約定状況_SC(Execution_SC)'!N21/'約定状況_SC(Execution_SC)'!$BK21</f>
        <v>#DIV/0!</v>
      </c>
      <c r="J21" s="112" t="e">
        <f>IF(レート収益_SC_貼付用!$W20&gt;0,レート収益_SC_貼付用!F20/レート収益_SC_貼付用!$W20,レート収益_SC_貼付用!F20/レート収益_SC_貼付用!$W20*(-1))</f>
        <v>#DIV/0!</v>
      </c>
      <c r="K21" s="113" t="e">
        <f>'約定状況_SC(Execution_SC)'!Q21/'約定状況_SC(Execution_SC)'!$BK21</f>
        <v>#DIV/0!</v>
      </c>
      <c r="L21" s="114" t="e">
        <f>IF(レート収益_SC_貼付用!$W20&gt;0,レート収益_SC_貼付用!G20/レート収益_SC_貼付用!$W20,レート収益_SC_貼付用!G20/レート収益_SC_貼付用!$W20*(-1))</f>
        <v>#DIV/0!</v>
      </c>
      <c r="M21" s="111" t="e">
        <f>'約定状況_SC(Execution_SC)'!T21/'約定状況_SC(Execution_SC)'!$BK21</f>
        <v>#DIV/0!</v>
      </c>
      <c r="N21" s="112" t="e">
        <f>IF(レート収益_SC_貼付用!$W20&gt;0,レート収益_SC_貼付用!H20/レート収益_SC_貼付用!$W20,レート収益_SC_貼付用!H20/レート収益_SC_貼付用!$W20*(-1))</f>
        <v>#DIV/0!</v>
      </c>
      <c r="O21" s="111" t="e">
        <f>'約定状況_SC(Execution_SC)'!W21/'約定状況_SC(Execution_SC)'!$BK21</f>
        <v>#DIV/0!</v>
      </c>
      <c r="P21" s="112" t="e">
        <f>IF(レート収益_SC_貼付用!$W20&gt;0,レート収益_SC_貼付用!I20/レート収益_SC_貼付用!$W20,レート収益_SC_貼付用!I20/レート収益_SC_貼付用!$W20*(-1))</f>
        <v>#DIV/0!</v>
      </c>
      <c r="Q21" s="111" t="e">
        <f>'約定状況_SC(Execution_SC)'!Z21/'約定状況_SC(Execution_SC)'!$BK21</f>
        <v>#DIV/0!</v>
      </c>
      <c r="R21" s="112" t="e">
        <f>IF(レート収益_SC_貼付用!$W20&gt;0,レート収益_SC_貼付用!J20/レート収益_SC_貼付用!$W20,レート収益_SC_貼付用!J20/レート収益_SC_貼付用!$W20*(-1))</f>
        <v>#DIV/0!</v>
      </c>
      <c r="S21" s="113" t="e">
        <f>'約定状況_SC(Execution_SC)'!AC21/'約定状況_SC(Execution_SC)'!$BK21</f>
        <v>#DIV/0!</v>
      </c>
      <c r="T21" s="114" t="e">
        <f>IF(レート収益_SC_貼付用!$W20&gt;0,レート収益_SC_貼付用!K20/レート収益_SC_貼付用!$W20,レート収益_SC_貼付用!K20/レート収益_SC_貼付用!$W20*(-1))</f>
        <v>#DIV/0!</v>
      </c>
      <c r="U21" s="111" t="e">
        <f>'約定状況_SC(Execution_SC)'!AF21/'約定状況_SC(Execution_SC)'!$BK21</f>
        <v>#DIV/0!</v>
      </c>
      <c r="V21" s="112" t="e">
        <f>IF(レート収益_SC_貼付用!$W20&gt;0,レート収益_SC_貼付用!L20/レート収益_SC_貼付用!$W20,レート収益_SC_貼付用!L20/レート収益_SC_貼付用!$W20*(-1))</f>
        <v>#DIV/0!</v>
      </c>
      <c r="W21" s="113" t="e">
        <f>'約定状況_SC(Execution_SC)'!AI21/'約定状況_SC(Execution_SC)'!$BK21</f>
        <v>#DIV/0!</v>
      </c>
      <c r="X21" s="112" t="e">
        <f>IF(レート収益_SC_貼付用!$W20&gt;0,レート収益_SC_貼付用!M20/レート収益_SC_貼付用!$W20,レート収益_SC_貼付用!M20/レート収益_SC_貼付用!$W20*(-1))</f>
        <v>#DIV/0!</v>
      </c>
      <c r="Y21" s="111" t="e">
        <f>'約定状況_SC(Execution_SC)'!AL21/'約定状況_SC(Execution_SC)'!$BK21</f>
        <v>#DIV/0!</v>
      </c>
      <c r="Z21" s="112" t="e">
        <f>IF(レート収益_SC_貼付用!$W20&gt;0,レート収益_SC_貼付用!N20/レート収益_SC_貼付用!$W20,レート収益_SC_貼付用!N20/レート収益_SC_貼付用!$W20*(-1))</f>
        <v>#DIV/0!</v>
      </c>
      <c r="AA21" s="111" t="e">
        <f>'約定状況_SC(Execution_SC)'!AO21/'約定状況_SC(Execution_SC)'!$BK21</f>
        <v>#DIV/0!</v>
      </c>
      <c r="AB21" s="112" t="e">
        <f>IF(レート収益_SC_貼付用!$W20&gt;0,レート収益_SC_貼付用!O20/レート収益_SC_貼付用!$W20,レート収益_SC_貼付用!O20/レート収益_SC_貼付用!$W20*(-1))</f>
        <v>#DIV/0!</v>
      </c>
      <c r="AC21" s="111" t="e">
        <f>'約定状況_SC(Execution_SC)'!AR21/'約定状況_SC(Execution_SC)'!$BK21</f>
        <v>#DIV/0!</v>
      </c>
      <c r="AD21" s="112" t="e">
        <f>IF(レート収益_SC_貼付用!$W20&gt;0,レート収益_SC_貼付用!P20/レート収益_SC_貼付用!$W20,レート収益_SC_貼付用!P20/レート収益_SC_貼付用!$W20*(-1))</f>
        <v>#DIV/0!</v>
      </c>
      <c r="AE21" s="111" t="e">
        <f>'約定状況_SC(Execution_SC)'!AU21/'約定状況_SC(Execution_SC)'!$BK21</f>
        <v>#DIV/0!</v>
      </c>
      <c r="AF21" s="112" t="e">
        <f>IF(レート収益_SC_貼付用!$W20&gt;0,レート収益_SC_貼付用!Q20/レート収益_SC_貼付用!$W20,レート収益_SC_貼付用!Q20/レート収益_SC_貼付用!$W20*(-1))</f>
        <v>#DIV/0!</v>
      </c>
      <c r="AG21" s="111" t="e">
        <f>'約定状況_SC(Execution_SC)'!AX21/'約定状況_SC(Execution_SC)'!$BK21</f>
        <v>#DIV/0!</v>
      </c>
      <c r="AH21" s="112" t="e">
        <f>IF(レート収益_SC_貼付用!$W20&gt;0,レート収益_SC_貼付用!R20/レート収益_SC_貼付用!$W20,レート収益_SC_貼付用!R20/レート収益_SC_貼付用!$W20*(-1))</f>
        <v>#DIV/0!</v>
      </c>
      <c r="AI21" s="111" t="e">
        <f>'約定状況_SC(Execution_SC)'!BA21/'約定状況_SC(Execution_SC)'!$BK21</f>
        <v>#DIV/0!</v>
      </c>
      <c r="AJ21" s="112" t="e">
        <f>IF(レート収益_SC_貼付用!$W20&gt;0,レート収益_SC_貼付用!S20/レート収益_SC_貼付用!$W20,レート収益_SC_貼付用!S20/レート収益_SC_貼付用!$W20*(-1))</f>
        <v>#DIV/0!</v>
      </c>
      <c r="AK21" s="111" t="e">
        <f>'約定状況_SC(Execution_SC)'!BD21/'約定状況_SC(Execution_SC)'!$BK21</f>
        <v>#DIV/0!</v>
      </c>
      <c r="AL21" s="112" t="e">
        <f>IF(レート収益_SC_貼付用!$W20&gt;0,レート収益_SC_貼付用!T20/レート収益_SC_貼付用!$W20,レート収益_SC_貼付用!T20/レート収益_SC_貼付用!$W20*(-1))</f>
        <v>#DIV/0!</v>
      </c>
      <c r="AM21" s="111" t="e">
        <f>'約定状況_SC(Execution_SC)'!BG21/'約定状況_SC(Execution_SC)'!$BK21</f>
        <v>#DIV/0!</v>
      </c>
      <c r="AN21" s="112" t="e">
        <f>IF(レート収益_SC_貼付用!$W20&gt;0,レート収益_SC_貼付用!U20/レート収益_SC_貼付用!$W20,レート収益_SC_貼付用!U20/レート収益_SC_貼付用!$W20*(-1))</f>
        <v>#DIV/0!</v>
      </c>
      <c r="AO21" s="111" t="e">
        <f>'約定状況_SC(Execution_SC)'!BJ21/'約定状況_SC(Execution_SC)'!$BK21</f>
        <v>#DIV/0!</v>
      </c>
      <c r="AP21" s="112" t="e">
        <f>IF(レート収益_SC_貼付用!$W20&gt;0,レート収益_SC_貼付用!V20/レート収益_SC_貼付用!$W20,レート収益_SC_貼付用!V20/レート収益_SC_貼付用!$W20*(-1))</f>
        <v>#DIV/0!</v>
      </c>
    </row>
    <row r="22" spans="1:42" ht="18.75" customHeight="1">
      <c r="A22" s="10">
        <v>17</v>
      </c>
      <c r="B22" s="110" t="n">
        <f>'実績表 (Business results)'!B22</f>
        <v>43427.0</v>
      </c>
      <c r="C22" s="111" t="e">
        <f>'約定状況_SC(Execution_SC)'!E22/'約定状況_SC(Execution_SC)'!$BK22</f>
        <v>#DIV/0!</v>
      </c>
      <c r="D22" s="112" t="e">
        <f>IF(レート収益_SC_貼付用!$W21&gt;0,レート収益_SC_貼付用!C21/レート収益_SC_貼付用!$W21,レート収益_SC_貼付用!C21/レート収益_SC_貼付用!$W21*(-1))</f>
        <v>#DIV/0!</v>
      </c>
      <c r="E22" s="113" t="e">
        <f>'約定状況_SC(Execution_SC)'!H22/'約定状況_SC(Execution_SC)'!$BK22</f>
        <v>#DIV/0!</v>
      </c>
      <c r="F22" s="114" t="e">
        <f>IF(レート収益_SC_貼付用!$W21&gt;0,レート収益_SC_貼付用!D21/レート収益_SC_貼付用!$W21,レート収益_SC_貼付用!D21/レート収益_SC_貼付用!$W21*(-1))</f>
        <v>#DIV/0!</v>
      </c>
      <c r="G22" s="111" t="e">
        <f>'約定状況_SC(Execution_SC)'!K22/'約定状況_SC(Execution_SC)'!$BK22</f>
        <v>#DIV/0!</v>
      </c>
      <c r="H22" s="112" t="e">
        <f>IF(レート収益_SC_貼付用!$W21&gt;0,レート収益_SC_貼付用!E21/レート収益_SC_貼付用!$W21,レート収益_SC_貼付用!E21/レート収益_SC_貼付用!$W21*(-1))</f>
        <v>#DIV/0!</v>
      </c>
      <c r="I22" s="111" t="e">
        <f>'約定状況_SC(Execution_SC)'!N22/'約定状況_SC(Execution_SC)'!$BK22</f>
        <v>#DIV/0!</v>
      </c>
      <c r="J22" s="112" t="e">
        <f>IF(レート収益_SC_貼付用!$W21&gt;0,レート収益_SC_貼付用!F21/レート収益_SC_貼付用!$W21,レート収益_SC_貼付用!F21/レート収益_SC_貼付用!$W21*(-1))</f>
        <v>#DIV/0!</v>
      </c>
      <c r="K22" s="113" t="e">
        <f>'約定状況_SC(Execution_SC)'!Q22/'約定状況_SC(Execution_SC)'!$BK22</f>
        <v>#DIV/0!</v>
      </c>
      <c r="L22" s="114" t="e">
        <f>IF(レート収益_SC_貼付用!$W21&gt;0,レート収益_SC_貼付用!G21/レート収益_SC_貼付用!$W21,レート収益_SC_貼付用!G21/レート収益_SC_貼付用!$W21*(-1))</f>
        <v>#DIV/0!</v>
      </c>
      <c r="M22" s="111" t="e">
        <f>'約定状況_SC(Execution_SC)'!T22/'約定状況_SC(Execution_SC)'!$BK22</f>
        <v>#DIV/0!</v>
      </c>
      <c r="N22" s="112" t="e">
        <f>IF(レート収益_SC_貼付用!$W21&gt;0,レート収益_SC_貼付用!H21/レート収益_SC_貼付用!$W21,レート収益_SC_貼付用!H21/レート収益_SC_貼付用!$W21*(-1))</f>
        <v>#DIV/0!</v>
      </c>
      <c r="O22" s="111" t="e">
        <f>'約定状況_SC(Execution_SC)'!W22/'約定状況_SC(Execution_SC)'!$BK22</f>
        <v>#DIV/0!</v>
      </c>
      <c r="P22" s="112" t="e">
        <f>IF(レート収益_SC_貼付用!$W21&gt;0,レート収益_SC_貼付用!I21/レート収益_SC_貼付用!$W21,レート収益_SC_貼付用!I21/レート収益_SC_貼付用!$W21*(-1))</f>
        <v>#DIV/0!</v>
      </c>
      <c r="Q22" s="111" t="e">
        <f>'約定状況_SC(Execution_SC)'!Z22/'約定状況_SC(Execution_SC)'!$BK22</f>
        <v>#DIV/0!</v>
      </c>
      <c r="R22" s="112" t="e">
        <f>IF(レート収益_SC_貼付用!$W21&gt;0,レート収益_SC_貼付用!J21/レート収益_SC_貼付用!$W21,レート収益_SC_貼付用!J21/レート収益_SC_貼付用!$W21*(-1))</f>
        <v>#DIV/0!</v>
      </c>
      <c r="S22" s="113" t="e">
        <f>'約定状況_SC(Execution_SC)'!AC22/'約定状況_SC(Execution_SC)'!$BK22</f>
        <v>#DIV/0!</v>
      </c>
      <c r="T22" s="114" t="e">
        <f>IF(レート収益_SC_貼付用!$W21&gt;0,レート収益_SC_貼付用!K21/レート収益_SC_貼付用!$W21,レート収益_SC_貼付用!K21/レート収益_SC_貼付用!$W21*(-1))</f>
        <v>#DIV/0!</v>
      </c>
      <c r="U22" s="111" t="e">
        <f>'約定状況_SC(Execution_SC)'!AF22/'約定状況_SC(Execution_SC)'!$BK22</f>
        <v>#DIV/0!</v>
      </c>
      <c r="V22" s="112" t="e">
        <f>IF(レート収益_SC_貼付用!$W21&gt;0,レート収益_SC_貼付用!L21/レート収益_SC_貼付用!$W21,レート収益_SC_貼付用!L21/レート収益_SC_貼付用!$W21*(-1))</f>
        <v>#DIV/0!</v>
      </c>
      <c r="W22" s="113" t="e">
        <f>'約定状況_SC(Execution_SC)'!AI22/'約定状況_SC(Execution_SC)'!$BK22</f>
        <v>#DIV/0!</v>
      </c>
      <c r="X22" s="112" t="e">
        <f>IF(レート収益_SC_貼付用!$W21&gt;0,レート収益_SC_貼付用!M21/レート収益_SC_貼付用!$W21,レート収益_SC_貼付用!M21/レート収益_SC_貼付用!$W21*(-1))</f>
        <v>#DIV/0!</v>
      </c>
      <c r="Y22" s="111" t="e">
        <f>'約定状況_SC(Execution_SC)'!AL22/'約定状況_SC(Execution_SC)'!$BK22</f>
        <v>#DIV/0!</v>
      </c>
      <c r="Z22" s="112" t="e">
        <f>IF(レート収益_SC_貼付用!$W21&gt;0,レート収益_SC_貼付用!N21/レート収益_SC_貼付用!$W21,レート収益_SC_貼付用!N21/レート収益_SC_貼付用!$W21*(-1))</f>
        <v>#DIV/0!</v>
      </c>
      <c r="AA22" s="111" t="e">
        <f>'約定状況_SC(Execution_SC)'!AO22/'約定状況_SC(Execution_SC)'!$BK22</f>
        <v>#DIV/0!</v>
      </c>
      <c r="AB22" s="112" t="e">
        <f>IF(レート収益_SC_貼付用!$W21&gt;0,レート収益_SC_貼付用!O21/レート収益_SC_貼付用!$W21,レート収益_SC_貼付用!O21/レート収益_SC_貼付用!$W21*(-1))</f>
        <v>#DIV/0!</v>
      </c>
      <c r="AC22" s="111" t="e">
        <f>'約定状況_SC(Execution_SC)'!AR22/'約定状況_SC(Execution_SC)'!$BK22</f>
        <v>#DIV/0!</v>
      </c>
      <c r="AD22" s="112" t="e">
        <f>IF(レート収益_SC_貼付用!$W21&gt;0,レート収益_SC_貼付用!P21/レート収益_SC_貼付用!$W21,レート収益_SC_貼付用!P21/レート収益_SC_貼付用!$W21*(-1))</f>
        <v>#DIV/0!</v>
      </c>
      <c r="AE22" s="111" t="e">
        <f>'約定状況_SC(Execution_SC)'!AU22/'約定状況_SC(Execution_SC)'!$BK22</f>
        <v>#DIV/0!</v>
      </c>
      <c r="AF22" s="112" t="e">
        <f>IF(レート収益_SC_貼付用!$W21&gt;0,レート収益_SC_貼付用!Q21/レート収益_SC_貼付用!$W21,レート収益_SC_貼付用!Q21/レート収益_SC_貼付用!$W21*(-1))</f>
        <v>#DIV/0!</v>
      </c>
      <c r="AG22" s="111" t="e">
        <f>'約定状況_SC(Execution_SC)'!AX22/'約定状況_SC(Execution_SC)'!$BK22</f>
        <v>#DIV/0!</v>
      </c>
      <c r="AH22" s="112" t="e">
        <f>IF(レート収益_SC_貼付用!$W21&gt;0,レート収益_SC_貼付用!R21/レート収益_SC_貼付用!$W21,レート収益_SC_貼付用!R21/レート収益_SC_貼付用!$W21*(-1))</f>
        <v>#DIV/0!</v>
      </c>
      <c r="AI22" s="111" t="e">
        <f>'約定状況_SC(Execution_SC)'!BA22/'約定状況_SC(Execution_SC)'!$BK22</f>
        <v>#DIV/0!</v>
      </c>
      <c r="AJ22" s="112" t="e">
        <f>IF(レート収益_SC_貼付用!$W21&gt;0,レート収益_SC_貼付用!S21/レート収益_SC_貼付用!$W21,レート収益_SC_貼付用!S21/レート収益_SC_貼付用!$W21*(-1))</f>
        <v>#DIV/0!</v>
      </c>
      <c r="AK22" s="111" t="e">
        <f>'約定状況_SC(Execution_SC)'!BD22/'約定状況_SC(Execution_SC)'!$BK22</f>
        <v>#DIV/0!</v>
      </c>
      <c r="AL22" s="112" t="e">
        <f>IF(レート収益_SC_貼付用!$W21&gt;0,レート収益_SC_貼付用!T21/レート収益_SC_貼付用!$W21,レート収益_SC_貼付用!T21/レート収益_SC_貼付用!$W21*(-1))</f>
        <v>#DIV/0!</v>
      </c>
      <c r="AM22" s="111" t="e">
        <f>'約定状況_SC(Execution_SC)'!BG22/'約定状況_SC(Execution_SC)'!$BK22</f>
        <v>#DIV/0!</v>
      </c>
      <c r="AN22" s="112" t="e">
        <f>IF(レート収益_SC_貼付用!$W21&gt;0,レート収益_SC_貼付用!U21/レート収益_SC_貼付用!$W21,レート収益_SC_貼付用!U21/レート収益_SC_貼付用!$W21*(-1))</f>
        <v>#DIV/0!</v>
      </c>
      <c r="AO22" s="111" t="e">
        <f>'約定状況_SC(Execution_SC)'!BJ22/'約定状況_SC(Execution_SC)'!$BK22</f>
        <v>#DIV/0!</v>
      </c>
      <c r="AP22" s="112" t="e">
        <f>IF(レート収益_SC_貼付用!$W21&gt;0,レート収益_SC_貼付用!V21/レート収益_SC_貼付用!$W21,レート収益_SC_貼付用!V21/レート収益_SC_貼付用!$W21*(-1))</f>
        <v>#DIV/0!</v>
      </c>
    </row>
    <row r="23" spans="1:42" ht="18.75" customHeight="1">
      <c r="A23" s="10">
        <v>18</v>
      </c>
      <c r="B23" s="110" t="n">
        <f>'実績表 (Business results)'!B23</f>
        <v>43430.0</v>
      </c>
      <c r="C23" s="111" t="e">
        <f>'約定状況_SC(Execution_SC)'!E23/'約定状況_SC(Execution_SC)'!$BK23</f>
        <v>#DIV/0!</v>
      </c>
      <c r="D23" s="112" t="e">
        <f>IF(レート収益_SC_貼付用!$W22&gt;0,レート収益_SC_貼付用!C22/レート収益_SC_貼付用!$W22,レート収益_SC_貼付用!C22/レート収益_SC_貼付用!$W22*(-1))</f>
        <v>#DIV/0!</v>
      </c>
      <c r="E23" s="113" t="e">
        <f>'約定状況_SC(Execution_SC)'!H23/'約定状況_SC(Execution_SC)'!$BK23</f>
        <v>#DIV/0!</v>
      </c>
      <c r="F23" s="114" t="e">
        <f>IF(レート収益_SC_貼付用!$W22&gt;0,レート収益_SC_貼付用!D22/レート収益_SC_貼付用!$W22,レート収益_SC_貼付用!D22/レート収益_SC_貼付用!$W22*(-1))</f>
        <v>#DIV/0!</v>
      </c>
      <c r="G23" s="111" t="e">
        <f>'約定状況_SC(Execution_SC)'!K23/'約定状況_SC(Execution_SC)'!$BK23</f>
        <v>#DIV/0!</v>
      </c>
      <c r="H23" s="112" t="e">
        <f>IF(レート収益_SC_貼付用!$W22&gt;0,レート収益_SC_貼付用!E22/レート収益_SC_貼付用!$W22,レート収益_SC_貼付用!E22/レート収益_SC_貼付用!$W22*(-1))</f>
        <v>#DIV/0!</v>
      </c>
      <c r="I23" s="111" t="e">
        <f>'約定状況_SC(Execution_SC)'!N23/'約定状況_SC(Execution_SC)'!$BK23</f>
        <v>#DIV/0!</v>
      </c>
      <c r="J23" s="112" t="e">
        <f>IF(レート収益_SC_貼付用!$W22&gt;0,レート収益_SC_貼付用!F22/レート収益_SC_貼付用!$W22,レート収益_SC_貼付用!F22/レート収益_SC_貼付用!$W22*(-1))</f>
        <v>#DIV/0!</v>
      </c>
      <c r="K23" s="113" t="e">
        <f>'約定状況_SC(Execution_SC)'!Q23/'約定状況_SC(Execution_SC)'!$BK23</f>
        <v>#DIV/0!</v>
      </c>
      <c r="L23" s="114" t="e">
        <f>IF(レート収益_SC_貼付用!$W22&gt;0,レート収益_SC_貼付用!G22/レート収益_SC_貼付用!$W22,レート収益_SC_貼付用!G22/レート収益_SC_貼付用!$W22*(-1))</f>
        <v>#DIV/0!</v>
      </c>
      <c r="M23" s="111" t="e">
        <f>'約定状況_SC(Execution_SC)'!T23/'約定状況_SC(Execution_SC)'!$BK23</f>
        <v>#DIV/0!</v>
      </c>
      <c r="N23" s="112" t="e">
        <f>IF(レート収益_SC_貼付用!$W22&gt;0,レート収益_SC_貼付用!H22/レート収益_SC_貼付用!$W22,レート収益_SC_貼付用!H22/レート収益_SC_貼付用!$W22*(-1))</f>
        <v>#DIV/0!</v>
      </c>
      <c r="O23" s="111" t="e">
        <f>'約定状況_SC(Execution_SC)'!W23/'約定状況_SC(Execution_SC)'!$BK23</f>
        <v>#DIV/0!</v>
      </c>
      <c r="P23" s="112" t="e">
        <f>IF(レート収益_SC_貼付用!$W22&gt;0,レート収益_SC_貼付用!I22/レート収益_SC_貼付用!$W22,レート収益_SC_貼付用!I22/レート収益_SC_貼付用!$W22*(-1))</f>
        <v>#DIV/0!</v>
      </c>
      <c r="Q23" s="111" t="e">
        <f>'約定状況_SC(Execution_SC)'!Z23/'約定状況_SC(Execution_SC)'!$BK23</f>
        <v>#DIV/0!</v>
      </c>
      <c r="R23" s="112" t="e">
        <f>IF(レート収益_SC_貼付用!$W22&gt;0,レート収益_SC_貼付用!J22/レート収益_SC_貼付用!$W22,レート収益_SC_貼付用!J22/レート収益_SC_貼付用!$W22*(-1))</f>
        <v>#DIV/0!</v>
      </c>
      <c r="S23" s="113" t="e">
        <f>'約定状況_SC(Execution_SC)'!AC23/'約定状況_SC(Execution_SC)'!$BK23</f>
        <v>#DIV/0!</v>
      </c>
      <c r="T23" s="114" t="e">
        <f>IF(レート収益_SC_貼付用!$W22&gt;0,レート収益_SC_貼付用!K22/レート収益_SC_貼付用!$W22,レート収益_SC_貼付用!K22/レート収益_SC_貼付用!$W22*(-1))</f>
        <v>#DIV/0!</v>
      </c>
      <c r="U23" s="111" t="e">
        <f>'約定状況_SC(Execution_SC)'!AF23/'約定状況_SC(Execution_SC)'!$BK23</f>
        <v>#DIV/0!</v>
      </c>
      <c r="V23" s="112" t="e">
        <f>IF(レート収益_SC_貼付用!$W22&gt;0,レート収益_SC_貼付用!L22/レート収益_SC_貼付用!$W22,レート収益_SC_貼付用!L22/レート収益_SC_貼付用!$W22*(-1))</f>
        <v>#DIV/0!</v>
      </c>
      <c r="W23" s="113" t="e">
        <f>'約定状況_SC(Execution_SC)'!AI23/'約定状況_SC(Execution_SC)'!$BK23</f>
        <v>#DIV/0!</v>
      </c>
      <c r="X23" s="112" t="e">
        <f>IF(レート収益_SC_貼付用!$W22&gt;0,レート収益_SC_貼付用!M22/レート収益_SC_貼付用!$W22,レート収益_SC_貼付用!M22/レート収益_SC_貼付用!$W22*(-1))</f>
        <v>#DIV/0!</v>
      </c>
      <c r="Y23" s="111" t="e">
        <f>'約定状況_SC(Execution_SC)'!AL23/'約定状況_SC(Execution_SC)'!$BK23</f>
        <v>#DIV/0!</v>
      </c>
      <c r="Z23" s="112" t="e">
        <f>IF(レート収益_SC_貼付用!$W22&gt;0,レート収益_SC_貼付用!N22/レート収益_SC_貼付用!$W22,レート収益_SC_貼付用!N22/レート収益_SC_貼付用!$W22*(-1))</f>
        <v>#DIV/0!</v>
      </c>
      <c r="AA23" s="111" t="e">
        <f>'約定状況_SC(Execution_SC)'!AO23/'約定状況_SC(Execution_SC)'!$BK23</f>
        <v>#DIV/0!</v>
      </c>
      <c r="AB23" s="112" t="e">
        <f>IF(レート収益_SC_貼付用!$W22&gt;0,レート収益_SC_貼付用!O22/レート収益_SC_貼付用!$W22,レート収益_SC_貼付用!O22/レート収益_SC_貼付用!$W22*(-1))</f>
        <v>#DIV/0!</v>
      </c>
      <c r="AC23" s="111" t="e">
        <f>'約定状況_SC(Execution_SC)'!AR23/'約定状況_SC(Execution_SC)'!$BK23</f>
        <v>#DIV/0!</v>
      </c>
      <c r="AD23" s="112" t="e">
        <f>IF(レート収益_SC_貼付用!$W22&gt;0,レート収益_SC_貼付用!P22/レート収益_SC_貼付用!$W22,レート収益_SC_貼付用!P22/レート収益_SC_貼付用!$W22*(-1))</f>
        <v>#DIV/0!</v>
      </c>
      <c r="AE23" s="111" t="e">
        <f>'約定状況_SC(Execution_SC)'!AU23/'約定状況_SC(Execution_SC)'!$BK23</f>
        <v>#DIV/0!</v>
      </c>
      <c r="AF23" s="112" t="e">
        <f>IF(レート収益_SC_貼付用!$W22&gt;0,レート収益_SC_貼付用!Q22/レート収益_SC_貼付用!$W22,レート収益_SC_貼付用!Q22/レート収益_SC_貼付用!$W22*(-1))</f>
        <v>#DIV/0!</v>
      </c>
      <c r="AG23" s="111" t="e">
        <f>'約定状況_SC(Execution_SC)'!AX23/'約定状況_SC(Execution_SC)'!$BK23</f>
        <v>#DIV/0!</v>
      </c>
      <c r="AH23" s="112" t="e">
        <f>IF(レート収益_SC_貼付用!$W22&gt;0,レート収益_SC_貼付用!R22/レート収益_SC_貼付用!$W22,レート収益_SC_貼付用!R22/レート収益_SC_貼付用!$W22*(-1))</f>
        <v>#DIV/0!</v>
      </c>
      <c r="AI23" s="111" t="e">
        <f>'約定状況_SC(Execution_SC)'!BA23/'約定状況_SC(Execution_SC)'!$BK23</f>
        <v>#DIV/0!</v>
      </c>
      <c r="AJ23" s="112" t="e">
        <f>IF(レート収益_SC_貼付用!$W22&gt;0,レート収益_SC_貼付用!S22/レート収益_SC_貼付用!$W22,レート収益_SC_貼付用!S22/レート収益_SC_貼付用!$W22*(-1))</f>
        <v>#DIV/0!</v>
      </c>
      <c r="AK23" s="111" t="e">
        <f>'約定状況_SC(Execution_SC)'!BD23/'約定状況_SC(Execution_SC)'!$BK23</f>
        <v>#DIV/0!</v>
      </c>
      <c r="AL23" s="112" t="e">
        <f>IF(レート収益_SC_貼付用!$W22&gt;0,レート収益_SC_貼付用!T22/レート収益_SC_貼付用!$W22,レート収益_SC_貼付用!T22/レート収益_SC_貼付用!$W22*(-1))</f>
        <v>#DIV/0!</v>
      </c>
      <c r="AM23" s="111" t="e">
        <f>'約定状況_SC(Execution_SC)'!BG23/'約定状況_SC(Execution_SC)'!$BK23</f>
        <v>#DIV/0!</v>
      </c>
      <c r="AN23" s="112" t="e">
        <f>IF(レート収益_SC_貼付用!$W22&gt;0,レート収益_SC_貼付用!U22/レート収益_SC_貼付用!$W22,レート収益_SC_貼付用!U22/レート収益_SC_貼付用!$W22*(-1))</f>
        <v>#DIV/0!</v>
      </c>
      <c r="AO23" s="111" t="e">
        <f>'約定状況_SC(Execution_SC)'!BJ23/'約定状況_SC(Execution_SC)'!$BK23</f>
        <v>#DIV/0!</v>
      </c>
      <c r="AP23" s="112" t="e">
        <f>IF(レート収益_SC_貼付用!$W22&gt;0,レート収益_SC_貼付用!V22/レート収益_SC_貼付用!$W22,レート収益_SC_貼付用!V22/レート収益_SC_貼付用!$W22*(-1))</f>
        <v>#DIV/0!</v>
      </c>
    </row>
    <row r="24" spans="1:42" ht="18.75" customHeight="1">
      <c r="A24" s="10">
        <v>19</v>
      </c>
      <c r="B24" s="110" t="n">
        <f>'実績表 (Business results)'!B24</f>
        <v>43431.0</v>
      </c>
      <c r="C24" s="111" t="e">
        <f>'約定状況_SC(Execution_SC)'!E24/'約定状況_SC(Execution_SC)'!$BK24</f>
        <v>#DIV/0!</v>
      </c>
      <c r="D24" s="112" t="e">
        <f>IF(レート収益_SC_貼付用!$W23&gt;0,レート収益_SC_貼付用!C23/レート収益_SC_貼付用!$W23,レート収益_SC_貼付用!C23/レート収益_SC_貼付用!$W23*(-1))</f>
        <v>#DIV/0!</v>
      </c>
      <c r="E24" s="113" t="e">
        <f>'約定状況_SC(Execution_SC)'!H24/'約定状況_SC(Execution_SC)'!$BK24</f>
        <v>#DIV/0!</v>
      </c>
      <c r="F24" s="114" t="e">
        <f>IF(レート収益_SC_貼付用!$W23&gt;0,レート収益_SC_貼付用!D23/レート収益_SC_貼付用!$W23,レート収益_SC_貼付用!D23/レート収益_SC_貼付用!$W23*(-1))</f>
        <v>#DIV/0!</v>
      </c>
      <c r="G24" s="111" t="e">
        <f>'約定状況_SC(Execution_SC)'!K24/'約定状況_SC(Execution_SC)'!$BK24</f>
        <v>#DIV/0!</v>
      </c>
      <c r="H24" s="112" t="e">
        <f>IF(レート収益_SC_貼付用!$W23&gt;0,レート収益_SC_貼付用!E23/レート収益_SC_貼付用!$W23,レート収益_SC_貼付用!E23/レート収益_SC_貼付用!$W23*(-1))</f>
        <v>#DIV/0!</v>
      </c>
      <c r="I24" s="111" t="e">
        <f>'約定状況_SC(Execution_SC)'!N24/'約定状況_SC(Execution_SC)'!$BK24</f>
        <v>#DIV/0!</v>
      </c>
      <c r="J24" s="112" t="e">
        <f>IF(レート収益_SC_貼付用!$W23&gt;0,レート収益_SC_貼付用!F23/レート収益_SC_貼付用!$W23,レート収益_SC_貼付用!F23/レート収益_SC_貼付用!$W23*(-1))</f>
        <v>#DIV/0!</v>
      </c>
      <c r="K24" s="113" t="e">
        <f>'約定状況_SC(Execution_SC)'!Q24/'約定状況_SC(Execution_SC)'!$BK24</f>
        <v>#DIV/0!</v>
      </c>
      <c r="L24" s="114" t="e">
        <f>IF(レート収益_SC_貼付用!$W23&gt;0,レート収益_SC_貼付用!G23/レート収益_SC_貼付用!$W23,レート収益_SC_貼付用!G23/レート収益_SC_貼付用!$W23*(-1))</f>
        <v>#DIV/0!</v>
      </c>
      <c r="M24" s="111" t="e">
        <f>'約定状況_SC(Execution_SC)'!T24/'約定状況_SC(Execution_SC)'!$BK24</f>
        <v>#DIV/0!</v>
      </c>
      <c r="N24" s="112" t="e">
        <f>IF(レート収益_SC_貼付用!$W23&gt;0,レート収益_SC_貼付用!H23/レート収益_SC_貼付用!$W23,レート収益_SC_貼付用!H23/レート収益_SC_貼付用!$W23*(-1))</f>
        <v>#DIV/0!</v>
      </c>
      <c r="O24" s="111" t="e">
        <f>'約定状況_SC(Execution_SC)'!W24/'約定状況_SC(Execution_SC)'!$BK24</f>
        <v>#DIV/0!</v>
      </c>
      <c r="P24" s="112" t="e">
        <f>IF(レート収益_SC_貼付用!$W23&gt;0,レート収益_SC_貼付用!I23/レート収益_SC_貼付用!$W23,レート収益_SC_貼付用!I23/レート収益_SC_貼付用!$W23*(-1))</f>
        <v>#DIV/0!</v>
      </c>
      <c r="Q24" s="111" t="e">
        <f>'約定状況_SC(Execution_SC)'!Z24/'約定状況_SC(Execution_SC)'!$BK24</f>
        <v>#DIV/0!</v>
      </c>
      <c r="R24" s="112" t="e">
        <f>IF(レート収益_SC_貼付用!$W23&gt;0,レート収益_SC_貼付用!J23/レート収益_SC_貼付用!$W23,レート収益_SC_貼付用!J23/レート収益_SC_貼付用!$W23*(-1))</f>
        <v>#DIV/0!</v>
      </c>
      <c r="S24" s="113" t="e">
        <f>'約定状況_SC(Execution_SC)'!AC24/'約定状況_SC(Execution_SC)'!$BK24</f>
        <v>#DIV/0!</v>
      </c>
      <c r="T24" s="114" t="e">
        <f>IF(レート収益_SC_貼付用!$W23&gt;0,レート収益_SC_貼付用!K23/レート収益_SC_貼付用!$W23,レート収益_SC_貼付用!K23/レート収益_SC_貼付用!$W23*(-1))</f>
        <v>#DIV/0!</v>
      </c>
      <c r="U24" s="111" t="e">
        <f>'約定状況_SC(Execution_SC)'!AF24/'約定状況_SC(Execution_SC)'!$BK24</f>
        <v>#DIV/0!</v>
      </c>
      <c r="V24" s="112" t="e">
        <f>IF(レート収益_SC_貼付用!$W23&gt;0,レート収益_SC_貼付用!L23/レート収益_SC_貼付用!$W23,レート収益_SC_貼付用!L23/レート収益_SC_貼付用!$W23*(-1))</f>
        <v>#DIV/0!</v>
      </c>
      <c r="W24" s="113" t="e">
        <f>'約定状況_SC(Execution_SC)'!AI24/'約定状況_SC(Execution_SC)'!$BK24</f>
        <v>#DIV/0!</v>
      </c>
      <c r="X24" s="112" t="e">
        <f>IF(レート収益_SC_貼付用!$W23&gt;0,レート収益_SC_貼付用!M23/レート収益_SC_貼付用!$W23,レート収益_SC_貼付用!M23/レート収益_SC_貼付用!$W23*(-1))</f>
        <v>#DIV/0!</v>
      </c>
      <c r="Y24" s="111" t="e">
        <f>'約定状況_SC(Execution_SC)'!AL24/'約定状況_SC(Execution_SC)'!$BK24</f>
        <v>#DIV/0!</v>
      </c>
      <c r="Z24" s="112" t="e">
        <f>IF(レート収益_SC_貼付用!$W23&gt;0,レート収益_SC_貼付用!N23/レート収益_SC_貼付用!$W23,レート収益_SC_貼付用!N23/レート収益_SC_貼付用!$W23*(-1))</f>
        <v>#DIV/0!</v>
      </c>
      <c r="AA24" s="111" t="e">
        <f>'約定状況_SC(Execution_SC)'!AO24/'約定状況_SC(Execution_SC)'!$BK24</f>
        <v>#DIV/0!</v>
      </c>
      <c r="AB24" s="112" t="e">
        <f>IF(レート収益_SC_貼付用!$W23&gt;0,レート収益_SC_貼付用!O23/レート収益_SC_貼付用!$W23,レート収益_SC_貼付用!O23/レート収益_SC_貼付用!$W23*(-1))</f>
        <v>#DIV/0!</v>
      </c>
      <c r="AC24" s="111" t="e">
        <f>'約定状況_SC(Execution_SC)'!AR24/'約定状況_SC(Execution_SC)'!$BK24</f>
        <v>#DIV/0!</v>
      </c>
      <c r="AD24" s="112" t="e">
        <f>IF(レート収益_SC_貼付用!$W23&gt;0,レート収益_SC_貼付用!P23/レート収益_SC_貼付用!$W23,レート収益_SC_貼付用!P23/レート収益_SC_貼付用!$W23*(-1))</f>
        <v>#DIV/0!</v>
      </c>
      <c r="AE24" s="111" t="e">
        <f>'約定状況_SC(Execution_SC)'!AU24/'約定状況_SC(Execution_SC)'!$BK24</f>
        <v>#DIV/0!</v>
      </c>
      <c r="AF24" s="112" t="e">
        <f>IF(レート収益_SC_貼付用!$W23&gt;0,レート収益_SC_貼付用!Q23/レート収益_SC_貼付用!$W23,レート収益_SC_貼付用!Q23/レート収益_SC_貼付用!$W23*(-1))</f>
        <v>#DIV/0!</v>
      </c>
      <c r="AG24" s="111" t="e">
        <f>'約定状況_SC(Execution_SC)'!AX24/'約定状況_SC(Execution_SC)'!$BK24</f>
        <v>#DIV/0!</v>
      </c>
      <c r="AH24" s="112" t="e">
        <f>IF(レート収益_SC_貼付用!$W23&gt;0,レート収益_SC_貼付用!R23/レート収益_SC_貼付用!$W23,レート収益_SC_貼付用!R23/レート収益_SC_貼付用!$W23*(-1))</f>
        <v>#DIV/0!</v>
      </c>
      <c r="AI24" s="111" t="e">
        <f>'約定状況_SC(Execution_SC)'!BA24/'約定状況_SC(Execution_SC)'!$BK24</f>
        <v>#DIV/0!</v>
      </c>
      <c r="AJ24" s="112" t="e">
        <f>IF(レート収益_SC_貼付用!$W23&gt;0,レート収益_SC_貼付用!S23/レート収益_SC_貼付用!$W23,レート収益_SC_貼付用!S23/レート収益_SC_貼付用!$W23*(-1))</f>
        <v>#DIV/0!</v>
      </c>
      <c r="AK24" s="111" t="e">
        <f>'約定状況_SC(Execution_SC)'!BD24/'約定状況_SC(Execution_SC)'!$BK24</f>
        <v>#DIV/0!</v>
      </c>
      <c r="AL24" s="112" t="e">
        <f>IF(レート収益_SC_貼付用!$W23&gt;0,レート収益_SC_貼付用!T23/レート収益_SC_貼付用!$W23,レート収益_SC_貼付用!T23/レート収益_SC_貼付用!$W23*(-1))</f>
        <v>#DIV/0!</v>
      </c>
      <c r="AM24" s="111" t="e">
        <f>'約定状況_SC(Execution_SC)'!BG24/'約定状況_SC(Execution_SC)'!$BK24</f>
        <v>#DIV/0!</v>
      </c>
      <c r="AN24" s="112" t="e">
        <f>IF(レート収益_SC_貼付用!$W23&gt;0,レート収益_SC_貼付用!U23/レート収益_SC_貼付用!$W23,レート収益_SC_貼付用!U23/レート収益_SC_貼付用!$W23*(-1))</f>
        <v>#DIV/0!</v>
      </c>
      <c r="AO24" s="111" t="e">
        <f>'約定状況_SC(Execution_SC)'!BJ24/'約定状況_SC(Execution_SC)'!$BK24</f>
        <v>#DIV/0!</v>
      </c>
      <c r="AP24" s="112" t="e">
        <f>IF(レート収益_SC_貼付用!$W23&gt;0,レート収益_SC_貼付用!V23/レート収益_SC_貼付用!$W23,レート収益_SC_貼付用!V23/レート収益_SC_貼付用!$W23*(-1))</f>
        <v>#DIV/0!</v>
      </c>
    </row>
    <row r="25" spans="1:42" ht="18.75" customHeight="1">
      <c r="A25" s="10">
        <v>20</v>
      </c>
      <c r="B25" s="110" t="n">
        <f>'実績表 (Business results)'!B25</f>
        <v>43432.0</v>
      </c>
      <c r="C25" s="111" t="e">
        <f>'約定状況_SC(Execution_SC)'!E25/'約定状況_SC(Execution_SC)'!$BK25</f>
        <v>#DIV/0!</v>
      </c>
      <c r="D25" s="112" t="e">
        <f>IF(レート収益_SC_貼付用!$W24&gt;0,レート収益_SC_貼付用!C24/レート収益_SC_貼付用!$W24,レート収益_SC_貼付用!C24/レート収益_SC_貼付用!$W24*(-1))</f>
        <v>#DIV/0!</v>
      </c>
      <c r="E25" s="113" t="e">
        <f>'約定状況_SC(Execution_SC)'!H25/'約定状況_SC(Execution_SC)'!$BK25</f>
        <v>#DIV/0!</v>
      </c>
      <c r="F25" s="114" t="e">
        <f>IF(レート収益_SC_貼付用!$W24&gt;0,レート収益_SC_貼付用!D24/レート収益_SC_貼付用!$W24,レート収益_SC_貼付用!D24/レート収益_SC_貼付用!$W24*(-1))</f>
        <v>#DIV/0!</v>
      </c>
      <c r="G25" s="111" t="e">
        <f>'約定状況_SC(Execution_SC)'!K25/'約定状況_SC(Execution_SC)'!$BK25</f>
        <v>#DIV/0!</v>
      </c>
      <c r="H25" s="112" t="e">
        <f>IF(レート収益_SC_貼付用!$W24&gt;0,レート収益_SC_貼付用!E24/レート収益_SC_貼付用!$W24,レート収益_SC_貼付用!E24/レート収益_SC_貼付用!$W24*(-1))</f>
        <v>#DIV/0!</v>
      </c>
      <c r="I25" s="111" t="e">
        <f>'約定状況_SC(Execution_SC)'!N25/'約定状況_SC(Execution_SC)'!$BK25</f>
        <v>#DIV/0!</v>
      </c>
      <c r="J25" s="112" t="e">
        <f>IF(レート収益_SC_貼付用!$W24&gt;0,レート収益_SC_貼付用!F24/レート収益_SC_貼付用!$W24,レート収益_SC_貼付用!F24/レート収益_SC_貼付用!$W24*(-1))</f>
        <v>#DIV/0!</v>
      </c>
      <c r="K25" s="113" t="e">
        <f>'約定状況_SC(Execution_SC)'!Q25/'約定状況_SC(Execution_SC)'!$BK25</f>
        <v>#DIV/0!</v>
      </c>
      <c r="L25" s="114" t="e">
        <f>IF(レート収益_SC_貼付用!$W24&gt;0,レート収益_SC_貼付用!G24/レート収益_SC_貼付用!$W24,レート収益_SC_貼付用!G24/レート収益_SC_貼付用!$W24*(-1))</f>
        <v>#DIV/0!</v>
      </c>
      <c r="M25" s="111" t="e">
        <f>'約定状況_SC(Execution_SC)'!T25/'約定状況_SC(Execution_SC)'!$BK25</f>
        <v>#DIV/0!</v>
      </c>
      <c r="N25" s="112" t="e">
        <f>IF(レート収益_SC_貼付用!$W24&gt;0,レート収益_SC_貼付用!H24/レート収益_SC_貼付用!$W24,レート収益_SC_貼付用!H24/レート収益_SC_貼付用!$W24*(-1))</f>
        <v>#DIV/0!</v>
      </c>
      <c r="O25" s="111" t="e">
        <f>'約定状況_SC(Execution_SC)'!W25/'約定状況_SC(Execution_SC)'!$BK25</f>
        <v>#DIV/0!</v>
      </c>
      <c r="P25" s="112" t="e">
        <f>IF(レート収益_SC_貼付用!$W24&gt;0,レート収益_SC_貼付用!I24/レート収益_SC_貼付用!$W24,レート収益_SC_貼付用!I24/レート収益_SC_貼付用!$W24*(-1))</f>
        <v>#DIV/0!</v>
      </c>
      <c r="Q25" s="111" t="e">
        <f>'約定状況_SC(Execution_SC)'!Z25/'約定状況_SC(Execution_SC)'!$BK25</f>
        <v>#DIV/0!</v>
      </c>
      <c r="R25" s="112" t="e">
        <f>IF(レート収益_SC_貼付用!$W24&gt;0,レート収益_SC_貼付用!J24/レート収益_SC_貼付用!$W24,レート収益_SC_貼付用!J24/レート収益_SC_貼付用!$W24*(-1))</f>
        <v>#DIV/0!</v>
      </c>
      <c r="S25" s="113" t="e">
        <f>'約定状況_SC(Execution_SC)'!AC25/'約定状況_SC(Execution_SC)'!$BK25</f>
        <v>#DIV/0!</v>
      </c>
      <c r="T25" s="114" t="e">
        <f>IF(レート収益_SC_貼付用!$W24&gt;0,レート収益_SC_貼付用!K24/レート収益_SC_貼付用!$W24,レート収益_SC_貼付用!K24/レート収益_SC_貼付用!$W24*(-1))</f>
        <v>#DIV/0!</v>
      </c>
      <c r="U25" s="111" t="e">
        <f>'約定状況_SC(Execution_SC)'!AF25/'約定状況_SC(Execution_SC)'!$BK25</f>
        <v>#DIV/0!</v>
      </c>
      <c r="V25" s="112" t="e">
        <f>IF(レート収益_SC_貼付用!$W24&gt;0,レート収益_SC_貼付用!L24/レート収益_SC_貼付用!$W24,レート収益_SC_貼付用!L24/レート収益_SC_貼付用!$W24*(-1))</f>
        <v>#DIV/0!</v>
      </c>
      <c r="W25" s="113" t="e">
        <f>'約定状況_SC(Execution_SC)'!AI25/'約定状況_SC(Execution_SC)'!$BK25</f>
        <v>#DIV/0!</v>
      </c>
      <c r="X25" s="112" t="e">
        <f>IF(レート収益_SC_貼付用!$W24&gt;0,レート収益_SC_貼付用!M24/レート収益_SC_貼付用!$W24,レート収益_SC_貼付用!M24/レート収益_SC_貼付用!$W24*(-1))</f>
        <v>#DIV/0!</v>
      </c>
      <c r="Y25" s="111" t="e">
        <f>'約定状況_SC(Execution_SC)'!AL25/'約定状況_SC(Execution_SC)'!$BK25</f>
        <v>#DIV/0!</v>
      </c>
      <c r="Z25" s="112" t="e">
        <f>IF(レート収益_SC_貼付用!$W24&gt;0,レート収益_SC_貼付用!N24/レート収益_SC_貼付用!$W24,レート収益_SC_貼付用!N24/レート収益_SC_貼付用!$W24*(-1))</f>
        <v>#DIV/0!</v>
      </c>
      <c r="AA25" s="111" t="e">
        <f>'約定状況_SC(Execution_SC)'!AO25/'約定状況_SC(Execution_SC)'!$BK25</f>
        <v>#DIV/0!</v>
      </c>
      <c r="AB25" s="112" t="e">
        <f>IF(レート収益_SC_貼付用!$W24&gt;0,レート収益_SC_貼付用!O24/レート収益_SC_貼付用!$W24,レート収益_SC_貼付用!O24/レート収益_SC_貼付用!$W24*(-1))</f>
        <v>#DIV/0!</v>
      </c>
      <c r="AC25" s="111" t="e">
        <f>'約定状況_SC(Execution_SC)'!AR25/'約定状況_SC(Execution_SC)'!$BK25</f>
        <v>#DIV/0!</v>
      </c>
      <c r="AD25" s="112" t="e">
        <f>IF(レート収益_SC_貼付用!$W24&gt;0,レート収益_SC_貼付用!P24/レート収益_SC_貼付用!$W24,レート収益_SC_貼付用!P24/レート収益_SC_貼付用!$W24*(-1))</f>
        <v>#DIV/0!</v>
      </c>
      <c r="AE25" s="111" t="e">
        <f>'約定状況_SC(Execution_SC)'!AU25/'約定状況_SC(Execution_SC)'!$BK25</f>
        <v>#DIV/0!</v>
      </c>
      <c r="AF25" s="112" t="e">
        <f>IF(レート収益_SC_貼付用!$W24&gt;0,レート収益_SC_貼付用!Q24/レート収益_SC_貼付用!$W24,レート収益_SC_貼付用!Q24/レート収益_SC_貼付用!$W24*(-1))</f>
        <v>#DIV/0!</v>
      </c>
      <c r="AG25" s="111" t="e">
        <f>'約定状況_SC(Execution_SC)'!AX25/'約定状況_SC(Execution_SC)'!$BK25</f>
        <v>#DIV/0!</v>
      </c>
      <c r="AH25" s="112" t="e">
        <f>IF(レート収益_SC_貼付用!$W24&gt;0,レート収益_SC_貼付用!R24/レート収益_SC_貼付用!$W24,レート収益_SC_貼付用!R24/レート収益_SC_貼付用!$W24*(-1))</f>
        <v>#DIV/0!</v>
      </c>
      <c r="AI25" s="111" t="e">
        <f>'約定状況_SC(Execution_SC)'!BA25/'約定状況_SC(Execution_SC)'!$BK25</f>
        <v>#DIV/0!</v>
      </c>
      <c r="AJ25" s="112" t="e">
        <f>IF(レート収益_SC_貼付用!$W24&gt;0,レート収益_SC_貼付用!S24/レート収益_SC_貼付用!$W24,レート収益_SC_貼付用!S24/レート収益_SC_貼付用!$W24*(-1))</f>
        <v>#DIV/0!</v>
      </c>
      <c r="AK25" s="111" t="e">
        <f>'約定状況_SC(Execution_SC)'!BD25/'約定状況_SC(Execution_SC)'!$BK25</f>
        <v>#DIV/0!</v>
      </c>
      <c r="AL25" s="112" t="e">
        <f>IF(レート収益_SC_貼付用!$W24&gt;0,レート収益_SC_貼付用!T24/レート収益_SC_貼付用!$W24,レート収益_SC_貼付用!T24/レート収益_SC_貼付用!$W24*(-1))</f>
        <v>#DIV/0!</v>
      </c>
      <c r="AM25" s="111" t="e">
        <f>'約定状況_SC(Execution_SC)'!BG25/'約定状況_SC(Execution_SC)'!$BK25</f>
        <v>#DIV/0!</v>
      </c>
      <c r="AN25" s="112" t="e">
        <f>IF(レート収益_SC_貼付用!$W24&gt;0,レート収益_SC_貼付用!U24/レート収益_SC_貼付用!$W24,レート収益_SC_貼付用!U24/レート収益_SC_貼付用!$W24*(-1))</f>
        <v>#DIV/0!</v>
      </c>
      <c r="AO25" s="111" t="e">
        <f>'約定状況_SC(Execution_SC)'!BJ25/'約定状況_SC(Execution_SC)'!$BK25</f>
        <v>#DIV/0!</v>
      </c>
      <c r="AP25" s="112" t="e">
        <f>IF(レート収益_SC_貼付用!$W24&gt;0,レート収益_SC_貼付用!V24/レート収益_SC_貼付用!$W24,レート収益_SC_貼付用!V24/レート収益_SC_貼付用!$W24*(-1))</f>
        <v>#DIV/0!</v>
      </c>
    </row>
    <row r="26" spans="1:42" ht="18.75" customHeight="1">
      <c r="A26" s="10">
        <v>21</v>
      </c>
      <c r="B26" s="110" t="n">
        <f>'実績表 (Business results)'!B26</f>
        <v>43433.0</v>
      </c>
      <c r="C26" s="111" t="e">
        <f>'約定状況_SC(Execution_SC)'!E26/'約定状況_SC(Execution_SC)'!$BK26</f>
        <v>#DIV/0!</v>
      </c>
      <c r="D26" s="112" t="e">
        <f>IF(レート収益_SC_貼付用!$W25&gt;0,レート収益_SC_貼付用!C25/レート収益_SC_貼付用!$W25,レート収益_SC_貼付用!C25/レート収益_SC_貼付用!$W25*(-1))</f>
        <v>#DIV/0!</v>
      </c>
      <c r="E26" s="113" t="e">
        <f>'約定状況_SC(Execution_SC)'!H26/'約定状況_SC(Execution_SC)'!$BK26</f>
        <v>#DIV/0!</v>
      </c>
      <c r="F26" s="114" t="e">
        <f>IF(レート収益_SC_貼付用!$W25&gt;0,レート収益_SC_貼付用!D25/レート収益_SC_貼付用!$W25,レート収益_SC_貼付用!D25/レート収益_SC_貼付用!$W25*(-1))</f>
        <v>#DIV/0!</v>
      </c>
      <c r="G26" s="111" t="e">
        <f>'約定状況_SC(Execution_SC)'!K26/'約定状況_SC(Execution_SC)'!$BK26</f>
        <v>#DIV/0!</v>
      </c>
      <c r="H26" s="112" t="e">
        <f>IF(レート収益_SC_貼付用!$W25&gt;0,レート収益_SC_貼付用!E25/レート収益_SC_貼付用!$W25,レート収益_SC_貼付用!E25/レート収益_SC_貼付用!$W25*(-1))</f>
        <v>#DIV/0!</v>
      </c>
      <c r="I26" s="111" t="e">
        <f>'約定状況_SC(Execution_SC)'!N26/'約定状況_SC(Execution_SC)'!$BK26</f>
        <v>#DIV/0!</v>
      </c>
      <c r="J26" s="112" t="e">
        <f>IF(レート収益_SC_貼付用!$W25&gt;0,レート収益_SC_貼付用!F25/レート収益_SC_貼付用!$W25,レート収益_SC_貼付用!F25/レート収益_SC_貼付用!$W25*(-1))</f>
        <v>#DIV/0!</v>
      </c>
      <c r="K26" s="113" t="e">
        <f>'約定状況_SC(Execution_SC)'!Q26/'約定状況_SC(Execution_SC)'!$BK26</f>
        <v>#DIV/0!</v>
      </c>
      <c r="L26" s="114" t="e">
        <f>IF(レート収益_SC_貼付用!$W25&gt;0,レート収益_SC_貼付用!G25/レート収益_SC_貼付用!$W25,レート収益_SC_貼付用!G25/レート収益_SC_貼付用!$W25*(-1))</f>
        <v>#DIV/0!</v>
      </c>
      <c r="M26" s="111" t="e">
        <f>'約定状況_SC(Execution_SC)'!T26/'約定状況_SC(Execution_SC)'!$BK26</f>
        <v>#DIV/0!</v>
      </c>
      <c r="N26" s="112" t="e">
        <f>IF(レート収益_SC_貼付用!$W25&gt;0,レート収益_SC_貼付用!H25/レート収益_SC_貼付用!$W25,レート収益_SC_貼付用!H25/レート収益_SC_貼付用!$W25*(-1))</f>
        <v>#DIV/0!</v>
      </c>
      <c r="O26" s="111" t="e">
        <f>'約定状況_SC(Execution_SC)'!W26/'約定状況_SC(Execution_SC)'!$BK26</f>
        <v>#DIV/0!</v>
      </c>
      <c r="P26" s="112" t="e">
        <f>IF(レート収益_SC_貼付用!$W25&gt;0,レート収益_SC_貼付用!I25/レート収益_SC_貼付用!$W25,レート収益_SC_貼付用!I25/レート収益_SC_貼付用!$W25*(-1))</f>
        <v>#DIV/0!</v>
      </c>
      <c r="Q26" s="111" t="e">
        <f>'約定状況_SC(Execution_SC)'!Z26/'約定状況_SC(Execution_SC)'!$BK26</f>
        <v>#DIV/0!</v>
      </c>
      <c r="R26" s="112" t="e">
        <f>IF(レート収益_SC_貼付用!$W25&gt;0,レート収益_SC_貼付用!J25/レート収益_SC_貼付用!$W25,レート収益_SC_貼付用!J25/レート収益_SC_貼付用!$W25*(-1))</f>
        <v>#DIV/0!</v>
      </c>
      <c r="S26" s="113" t="e">
        <f>'約定状況_SC(Execution_SC)'!AC26/'約定状況_SC(Execution_SC)'!$BK26</f>
        <v>#DIV/0!</v>
      </c>
      <c r="T26" s="114" t="e">
        <f>IF(レート収益_SC_貼付用!$W25&gt;0,レート収益_SC_貼付用!K25/レート収益_SC_貼付用!$W25,レート収益_SC_貼付用!K25/レート収益_SC_貼付用!$W25*(-1))</f>
        <v>#DIV/0!</v>
      </c>
      <c r="U26" s="111" t="e">
        <f>'約定状況_SC(Execution_SC)'!AF26/'約定状況_SC(Execution_SC)'!$BK26</f>
        <v>#DIV/0!</v>
      </c>
      <c r="V26" s="112" t="e">
        <f>IF(レート収益_SC_貼付用!$W25&gt;0,レート収益_SC_貼付用!L25/レート収益_SC_貼付用!$W25,レート収益_SC_貼付用!L25/レート収益_SC_貼付用!$W25*(-1))</f>
        <v>#DIV/0!</v>
      </c>
      <c r="W26" s="113" t="e">
        <f>'約定状況_SC(Execution_SC)'!AI26/'約定状況_SC(Execution_SC)'!$BK26</f>
        <v>#DIV/0!</v>
      </c>
      <c r="X26" s="112" t="e">
        <f>IF(レート収益_SC_貼付用!$W25&gt;0,レート収益_SC_貼付用!M25/レート収益_SC_貼付用!$W25,レート収益_SC_貼付用!M25/レート収益_SC_貼付用!$W25*(-1))</f>
        <v>#DIV/0!</v>
      </c>
      <c r="Y26" s="111" t="e">
        <f>'約定状況_SC(Execution_SC)'!AL26/'約定状況_SC(Execution_SC)'!$BK26</f>
        <v>#DIV/0!</v>
      </c>
      <c r="Z26" s="112" t="e">
        <f>IF(レート収益_SC_貼付用!$W25&gt;0,レート収益_SC_貼付用!N25/レート収益_SC_貼付用!$W25,レート収益_SC_貼付用!N25/レート収益_SC_貼付用!$W25*(-1))</f>
        <v>#DIV/0!</v>
      </c>
      <c r="AA26" s="111" t="e">
        <f>'約定状況_SC(Execution_SC)'!AO26/'約定状況_SC(Execution_SC)'!$BK26</f>
        <v>#DIV/0!</v>
      </c>
      <c r="AB26" s="112" t="e">
        <f>IF(レート収益_SC_貼付用!$W25&gt;0,レート収益_SC_貼付用!O25/レート収益_SC_貼付用!$W25,レート収益_SC_貼付用!O25/レート収益_SC_貼付用!$W25*(-1))</f>
        <v>#DIV/0!</v>
      </c>
      <c r="AC26" s="111" t="e">
        <f>'約定状況_SC(Execution_SC)'!AR26/'約定状況_SC(Execution_SC)'!$BK26</f>
        <v>#DIV/0!</v>
      </c>
      <c r="AD26" s="112" t="e">
        <f>IF(レート収益_SC_貼付用!$W25&gt;0,レート収益_SC_貼付用!P25/レート収益_SC_貼付用!$W25,レート収益_SC_貼付用!P25/レート収益_SC_貼付用!$W25*(-1))</f>
        <v>#DIV/0!</v>
      </c>
      <c r="AE26" s="111" t="e">
        <f>'約定状況_SC(Execution_SC)'!AU26/'約定状況_SC(Execution_SC)'!$BK26</f>
        <v>#DIV/0!</v>
      </c>
      <c r="AF26" s="112" t="e">
        <f>IF(レート収益_SC_貼付用!$W25&gt;0,レート収益_SC_貼付用!Q25/レート収益_SC_貼付用!$W25,レート収益_SC_貼付用!Q25/レート収益_SC_貼付用!$W25*(-1))</f>
        <v>#DIV/0!</v>
      </c>
      <c r="AG26" s="111" t="e">
        <f>'約定状況_SC(Execution_SC)'!AX26/'約定状況_SC(Execution_SC)'!$BK26</f>
        <v>#DIV/0!</v>
      </c>
      <c r="AH26" s="112" t="e">
        <f>IF(レート収益_SC_貼付用!$W25&gt;0,レート収益_SC_貼付用!R25/レート収益_SC_貼付用!$W25,レート収益_SC_貼付用!R25/レート収益_SC_貼付用!$W25*(-1))</f>
        <v>#DIV/0!</v>
      </c>
      <c r="AI26" s="111" t="e">
        <f>'約定状況_SC(Execution_SC)'!BA26/'約定状況_SC(Execution_SC)'!$BK26</f>
        <v>#DIV/0!</v>
      </c>
      <c r="AJ26" s="112" t="e">
        <f>IF(レート収益_SC_貼付用!$W25&gt;0,レート収益_SC_貼付用!S25/レート収益_SC_貼付用!$W25,レート収益_SC_貼付用!S25/レート収益_SC_貼付用!$W25*(-1))</f>
        <v>#DIV/0!</v>
      </c>
      <c r="AK26" s="111" t="e">
        <f>'約定状況_SC(Execution_SC)'!BD26/'約定状況_SC(Execution_SC)'!$BK26</f>
        <v>#DIV/0!</v>
      </c>
      <c r="AL26" s="112" t="e">
        <f>IF(レート収益_SC_貼付用!$W25&gt;0,レート収益_SC_貼付用!T25/レート収益_SC_貼付用!$W25,レート収益_SC_貼付用!T25/レート収益_SC_貼付用!$W25*(-1))</f>
        <v>#DIV/0!</v>
      </c>
      <c r="AM26" s="111" t="e">
        <f>'約定状況_SC(Execution_SC)'!BG26/'約定状況_SC(Execution_SC)'!$BK26</f>
        <v>#DIV/0!</v>
      </c>
      <c r="AN26" s="112" t="e">
        <f>IF(レート収益_SC_貼付用!$W25&gt;0,レート収益_SC_貼付用!U25/レート収益_SC_貼付用!$W25,レート収益_SC_貼付用!U25/レート収益_SC_貼付用!$W25*(-1))</f>
        <v>#DIV/0!</v>
      </c>
      <c r="AO26" s="111" t="e">
        <f>'約定状況_SC(Execution_SC)'!BJ26/'約定状況_SC(Execution_SC)'!$BK26</f>
        <v>#DIV/0!</v>
      </c>
      <c r="AP26" s="112" t="e">
        <f>IF(レート収益_SC_貼付用!$W25&gt;0,レート収益_SC_貼付用!V25/レート収益_SC_貼付用!$W25,レート収益_SC_貼付用!V25/レート収益_SC_貼付用!$W25*(-1))</f>
        <v>#DIV/0!</v>
      </c>
    </row>
    <row r="27" spans="1:42" ht="18.75" customHeight="1">
      <c r="A27" s="10">
        <v>22</v>
      </c>
      <c r="B27" s="110" t="n">
        <f>'実績表 (Business results)'!B27</f>
        <v>43434.0</v>
      </c>
      <c r="C27" s="111" t="e">
        <f>'約定状況_SC(Execution_SC)'!E27/'約定状況_SC(Execution_SC)'!$BK27</f>
        <v>#DIV/0!</v>
      </c>
      <c r="D27" s="112" t="e">
        <f>IF(レート収益_SC_貼付用!$W26&gt;0,レート収益_SC_貼付用!C26/レート収益_SC_貼付用!$W26,レート収益_SC_貼付用!C26/レート収益_SC_貼付用!$W26*(-1))</f>
        <v>#DIV/0!</v>
      </c>
      <c r="E27" s="113" t="e">
        <f>'約定状況_SC(Execution_SC)'!H27/'約定状況_SC(Execution_SC)'!$BK27</f>
        <v>#DIV/0!</v>
      </c>
      <c r="F27" s="114" t="e">
        <f>IF(レート収益_SC_貼付用!$W26&gt;0,レート収益_SC_貼付用!D26/レート収益_SC_貼付用!$W26,レート収益_SC_貼付用!D26/レート収益_SC_貼付用!$W26*(-1))</f>
        <v>#DIV/0!</v>
      </c>
      <c r="G27" s="111" t="e">
        <f>'約定状況_SC(Execution_SC)'!K27/'約定状況_SC(Execution_SC)'!$BK27</f>
        <v>#DIV/0!</v>
      </c>
      <c r="H27" s="112" t="e">
        <f>IF(レート収益_SC_貼付用!$W26&gt;0,レート収益_SC_貼付用!E26/レート収益_SC_貼付用!$W26,レート収益_SC_貼付用!E26/レート収益_SC_貼付用!$W26*(-1))</f>
        <v>#DIV/0!</v>
      </c>
      <c r="I27" s="111" t="e">
        <f>'約定状況_SC(Execution_SC)'!N27/'約定状況_SC(Execution_SC)'!$BK27</f>
        <v>#DIV/0!</v>
      </c>
      <c r="J27" s="112" t="e">
        <f>IF(レート収益_SC_貼付用!$W26&gt;0,レート収益_SC_貼付用!F26/レート収益_SC_貼付用!$W26,レート収益_SC_貼付用!F26/レート収益_SC_貼付用!$W26*(-1))</f>
        <v>#DIV/0!</v>
      </c>
      <c r="K27" s="113" t="e">
        <f>'約定状況_SC(Execution_SC)'!Q27/'約定状況_SC(Execution_SC)'!$BK27</f>
        <v>#DIV/0!</v>
      </c>
      <c r="L27" s="114" t="e">
        <f>IF(レート収益_SC_貼付用!$W26&gt;0,レート収益_SC_貼付用!G26/レート収益_SC_貼付用!$W26,レート収益_SC_貼付用!G26/レート収益_SC_貼付用!$W26*(-1))</f>
        <v>#DIV/0!</v>
      </c>
      <c r="M27" s="111" t="e">
        <f>'約定状況_SC(Execution_SC)'!T27/'約定状況_SC(Execution_SC)'!$BK27</f>
        <v>#DIV/0!</v>
      </c>
      <c r="N27" s="112" t="e">
        <f>IF(レート収益_SC_貼付用!$W26&gt;0,レート収益_SC_貼付用!H26/レート収益_SC_貼付用!$W26,レート収益_SC_貼付用!H26/レート収益_SC_貼付用!$W26*(-1))</f>
        <v>#DIV/0!</v>
      </c>
      <c r="O27" s="111" t="e">
        <f>'約定状況_SC(Execution_SC)'!W27/'約定状況_SC(Execution_SC)'!$BK27</f>
        <v>#DIV/0!</v>
      </c>
      <c r="P27" s="112" t="e">
        <f>IF(レート収益_SC_貼付用!$W26&gt;0,レート収益_SC_貼付用!I26/レート収益_SC_貼付用!$W26,レート収益_SC_貼付用!I26/レート収益_SC_貼付用!$W26*(-1))</f>
        <v>#DIV/0!</v>
      </c>
      <c r="Q27" s="111" t="e">
        <f>'約定状況_SC(Execution_SC)'!Z27/'約定状況_SC(Execution_SC)'!$BK27</f>
        <v>#DIV/0!</v>
      </c>
      <c r="R27" s="112" t="e">
        <f>IF(レート収益_SC_貼付用!$W26&gt;0,レート収益_SC_貼付用!J26/レート収益_SC_貼付用!$W26,レート収益_SC_貼付用!J26/レート収益_SC_貼付用!$W26*(-1))</f>
        <v>#DIV/0!</v>
      </c>
      <c r="S27" s="113" t="e">
        <f>'約定状況_SC(Execution_SC)'!AC27/'約定状況_SC(Execution_SC)'!$BK27</f>
        <v>#DIV/0!</v>
      </c>
      <c r="T27" s="114" t="e">
        <f>IF(レート収益_SC_貼付用!$W26&gt;0,レート収益_SC_貼付用!K26/レート収益_SC_貼付用!$W26,レート収益_SC_貼付用!K26/レート収益_SC_貼付用!$W26*(-1))</f>
        <v>#DIV/0!</v>
      </c>
      <c r="U27" s="111" t="e">
        <f>'約定状況_SC(Execution_SC)'!AF27/'約定状況_SC(Execution_SC)'!$BK27</f>
        <v>#DIV/0!</v>
      </c>
      <c r="V27" s="112" t="e">
        <f>IF(レート収益_SC_貼付用!$W26&gt;0,レート収益_SC_貼付用!L26/レート収益_SC_貼付用!$W26,レート収益_SC_貼付用!L26/レート収益_SC_貼付用!$W26*(-1))</f>
        <v>#DIV/0!</v>
      </c>
      <c r="W27" s="113" t="e">
        <f>'約定状況_SC(Execution_SC)'!AI27/'約定状況_SC(Execution_SC)'!$BK27</f>
        <v>#DIV/0!</v>
      </c>
      <c r="X27" s="112" t="e">
        <f>IF(レート収益_SC_貼付用!$W26&gt;0,レート収益_SC_貼付用!M26/レート収益_SC_貼付用!$W26,レート収益_SC_貼付用!M26/レート収益_SC_貼付用!$W26*(-1))</f>
        <v>#DIV/0!</v>
      </c>
      <c r="Y27" s="111" t="e">
        <f>'約定状況_SC(Execution_SC)'!AL27/'約定状況_SC(Execution_SC)'!$BK27</f>
        <v>#DIV/0!</v>
      </c>
      <c r="Z27" s="112" t="e">
        <f>IF(レート収益_SC_貼付用!$W26&gt;0,レート収益_SC_貼付用!N26/レート収益_SC_貼付用!$W26,レート収益_SC_貼付用!N26/レート収益_SC_貼付用!$W26*(-1))</f>
        <v>#DIV/0!</v>
      </c>
      <c r="AA27" s="111" t="e">
        <f>'約定状況_SC(Execution_SC)'!AO27/'約定状況_SC(Execution_SC)'!$BK27</f>
        <v>#DIV/0!</v>
      </c>
      <c r="AB27" s="112" t="e">
        <f>IF(レート収益_SC_貼付用!$W26&gt;0,レート収益_SC_貼付用!O26/レート収益_SC_貼付用!$W26,レート収益_SC_貼付用!O26/レート収益_SC_貼付用!$W26*(-1))</f>
        <v>#DIV/0!</v>
      </c>
      <c r="AC27" s="111" t="e">
        <f>'約定状況_SC(Execution_SC)'!AR27/'約定状況_SC(Execution_SC)'!$BK27</f>
        <v>#DIV/0!</v>
      </c>
      <c r="AD27" s="112" t="e">
        <f>IF(レート収益_SC_貼付用!$W26&gt;0,レート収益_SC_貼付用!P26/レート収益_SC_貼付用!$W26,レート収益_SC_貼付用!P26/レート収益_SC_貼付用!$W26*(-1))</f>
        <v>#DIV/0!</v>
      </c>
      <c r="AE27" s="111" t="e">
        <f>'約定状況_SC(Execution_SC)'!AU27/'約定状況_SC(Execution_SC)'!$BK27</f>
        <v>#DIV/0!</v>
      </c>
      <c r="AF27" s="112" t="e">
        <f>IF(レート収益_SC_貼付用!$W26&gt;0,レート収益_SC_貼付用!Q26/レート収益_SC_貼付用!$W26,レート収益_SC_貼付用!Q26/レート収益_SC_貼付用!$W26*(-1))</f>
        <v>#DIV/0!</v>
      </c>
      <c r="AG27" s="111" t="e">
        <f>'約定状況_SC(Execution_SC)'!AX27/'約定状況_SC(Execution_SC)'!$BK27</f>
        <v>#DIV/0!</v>
      </c>
      <c r="AH27" s="112" t="e">
        <f>IF(レート収益_SC_貼付用!$W26&gt;0,レート収益_SC_貼付用!R26/レート収益_SC_貼付用!$W26,レート収益_SC_貼付用!R26/レート収益_SC_貼付用!$W26*(-1))</f>
        <v>#DIV/0!</v>
      </c>
      <c r="AI27" s="111" t="e">
        <f>'約定状況_SC(Execution_SC)'!BA27/'約定状況_SC(Execution_SC)'!$BK27</f>
        <v>#DIV/0!</v>
      </c>
      <c r="AJ27" s="112" t="e">
        <f>IF(レート収益_SC_貼付用!$W26&gt;0,レート収益_SC_貼付用!S26/レート収益_SC_貼付用!$W26,レート収益_SC_貼付用!S26/レート収益_SC_貼付用!$W26*(-1))</f>
        <v>#DIV/0!</v>
      </c>
      <c r="AK27" s="111" t="e">
        <f>'約定状況_SC(Execution_SC)'!BD27/'約定状況_SC(Execution_SC)'!$BK27</f>
        <v>#DIV/0!</v>
      </c>
      <c r="AL27" s="112" t="e">
        <f>IF(レート収益_SC_貼付用!$W26&gt;0,レート収益_SC_貼付用!T26/レート収益_SC_貼付用!$W26,レート収益_SC_貼付用!T26/レート収益_SC_貼付用!$W26*(-1))</f>
        <v>#DIV/0!</v>
      </c>
      <c r="AM27" s="111" t="e">
        <f>'約定状況_SC(Execution_SC)'!BG27/'約定状況_SC(Execution_SC)'!$BK27</f>
        <v>#DIV/0!</v>
      </c>
      <c r="AN27" s="112" t="e">
        <f>IF(レート収益_SC_貼付用!$W26&gt;0,レート収益_SC_貼付用!U26/レート収益_SC_貼付用!$W26,レート収益_SC_貼付用!U26/レート収益_SC_貼付用!$W26*(-1))</f>
        <v>#DIV/0!</v>
      </c>
      <c r="AO27" s="111" t="e">
        <f>'約定状況_SC(Execution_SC)'!BJ27/'約定状況_SC(Execution_SC)'!$BK27</f>
        <v>#DIV/0!</v>
      </c>
      <c r="AP27" s="112" t="e">
        <f>IF(レート収益_SC_貼付用!$W26&gt;0,レート収益_SC_貼付用!V26/レート収益_SC_貼付用!$W26,レート収益_SC_貼付用!V26/レート収益_SC_貼付用!$W26*(-1))</f>
        <v>#DIV/0!</v>
      </c>
    </row>
    <row r="28" spans="1:42" ht="18.75" customHeight="1">
      <c r="A28" s="10"/>
      <c r="B28" s="110"/>
      <c r="C28" s="111"/>
      <c r="D28" s="112"/>
      <c r="E28" s="113"/>
      <c r="F28" s="114"/>
      <c r="G28" s="111"/>
      <c r="H28" s="112"/>
      <c r="I28" s="111"/>
      <c r="J28" s="112"/>
      <c r="K28" s="113"/>
      <c r="L28" s="114"/>
      <c r="M28" s="111"/>
      <c r="N28" s="112"/>
      <c r="O28" s="111"/>
      <c r="P28" s="112"/>
      <c r="Q28" s="111"/>
      <c r="R28" s="112"/>
      <c r="S28" s="113"/>
      <c r="T28" s="114"/>
      <c r="U28" s="111"/>
      <c r="V28" s="112"/>
      <c r="W28" s="113"/>
      <c r="X28" s="112"/>
      <c r="Y28" s="111"/>
      <c r="Z28" s="112"/>
      <c r="AA28" s="111"/>
      <c r="AB28" s="112"/>
      <c r="AC28" s="111"/>
      <c r="AD28" s="112"/>
      <c r="AE28" s="111"/>
      <c r="AF28" s="112"/>
      <c r="AG28" s="111"/>
      <c r="AH28" s="112"/>
      <c r="AI28" s="111"/>
      <c r="AJ28" s="112"/>
      <c r="AK28" s="111"/>
      <c r="AL28" s="112"/>
      <c r="AM28" s="111"/>
      <c r="AN28" s="112"/>
      <c r="AO28" s="111"/>
      <c r="AP28" s="112"/>
    </row>
    <row r="29" spans="1:42" ht="18.75" customHeight="1">
      <c r="A29" s="424" t="s">
        <v>34</v>
      </c>
      <c r="B29" s="425"/>
      <c r="C29" s="115" t="e">
        <f>'約定状況_SC(Execution_SC)'!E29/'約定状況_SC(Execution_SC)'!$BK29</f>
        <v>#DIV/0!</v>
      </c>
      <c r="D29" s="116" t="e">
        <f>IF(レート収益_SC_貼付用!$W28&gt;0,レート収益_SC_貼付用!C28/レート収益_SC_貼付用!$W28,レート収益_SC_貼付用!C28/レート収益_SC_貼付用!$W28*(-1))</f>
        <v>#DIV/0!</v>
      </c>
      <c r="E29" s="117" t="e">
        <f>'約定状況_SC(Execution_SC)'!H29/'約定状況_SC(Execution_SC)'!$BK29</f>
        <v>#DIV/0!</v>
      </c>
      <c r="F29" s="118" t="e">
        <f>IF(レート収益_SC_貼付用!$W28&gt;0,レート収益_SC_貼付用!D28/レート収益_SC_貼付用!$W28,レート収益_SC_貼付用!D28/レート収益_SC_貼付用!$W28*(-1))</f>
        <v>#DIV/0!</v>
      </c>
      <c r="G29" s="115" t="e">
        <f>'約定状況_SC(Execution_SC)'!K29/'約定状況_SC(Execution_SC)'!$BK29</f>
        <v>#DIV/0!</v>
      </c>
      <c r="H29" s="116" t="e">
        <f>IF(レート収益_SC_貼付用!$W28&gt;0,レート収益_SC_貼付用!E28/レート収益_SC_貼付用!$W28,レート収益_SC_貼付用!E28/レート収益_SC_貼付用!$W28*(-1))</f>
        <v>#DIV/0!</v>
      </c>
      <c r="I29" s="115" t="e">
        <f>'約定状況_SC(Execution_SC)'!N29/'約定状況_SC(Execution_SC)'!$BK29</f>
        <v>#DIV/0!</v>
      </c>
      <c r="J29" s="116" t="e">
        <f>IF(レート収益_SC_貼付用!$W28&gt;0,レート収益_SC_貼付用!F28/レート収益_SC_貼付用!$W28,レート収益_SC_貼付用!F28/レート収益_SC_貼付用!$W28*(-1))</f>
        <v>#DIV/0!</v>
      </c>
      <c r="K29" s="117" t="e">
        <f>'約定状況_SC(Execution_SC)'!Q29/'約定状況_SC(Execution_SC)'!$BK29</f>
        <v>#DIV/0!</v>
      </c>
      <c r="L29" s="118" t="e">
        <f>IF(レート収益_SC_貼付用!$W28&gt;0,レート収益_SC_貼付用!G28/レート収益_SC_貼付用!$W28,レート収益_SC_貼付用!G28/レート収益_SC_貼付用!$W28*(-1))</f>
        <v>#DIV/0!</v>
      </c>
      <c r="M29" s="115" t="e">
        <f>'約定状況_SC(Execution_SC)'!T29/'約定状況_SC(Execution_SC)'!$BK29</f>
        <v>#DIV/0!</v>
      </c>
      <c r="N29" s="116" t="e">
        <f>IF(レート収益_SC_貼付用!$W28&gt;0,レート収益_SC_貼付用!H28/レート収益_SC_貼付用!$W28,レート収益_SC_貼付用!H28/レート収益_SC_貼付用!$W28*(-1))</f>
        <v>#DIV/0!</v>
      </c>
      <c r="O29" s="115" t="e">
        <f>'約定状況_SC(Execution_SC)'!W29/'約定状況_SC(Execution_SC)'!$BK29</f>
        <v>#DIV/0!</v>
      </c>
      <c r="P29" s="116" t="e">
        <f>IF(レート収益_SC_貼付用!$W28&gt;0,レート収益_SC_貼付用!I28/レート収益_SC_貼付用!$W28,レート収益_SC_貼付用!I28/レート収益_SC_貼付用!$W28*(-1))</f>
        <v>#DIV/0!</v>
      </c>
      <c r="Q29" s="115" t="e">
        <f>'約定状況_SC(Execution_SC)'!Z29/'約定状況_SC(Execution_SC)'!$BK29</f>
        <v>#DIV/0!</v>
      </c>
      <c r="R29" s="116" t="e">
        <f>IF(レート収益_SC_貼付用!$W28&gt;0,レート収益_SC_貼付用!J28/レート収益_SC_貼付用!$W28,レート収益_SC_貼付用!J28/レート収益_SC_貼付用!$W28*(-1))</f>
        <v>#DIV/0!</v>
      </c>
      <c r="S29" s="117" t="e">
        <f>'約定状況_SC(Execution_SC)'!AC29/'約定状況_SC(Execution_SC)'!$BK29</f>
        <v>#DIV/0!</v>
      </c>
      <c r="T29" s="118" t="e">
        <f>IF(レート収益_SC_貼付用!$W28&gt;0,レート収益_SC_貼付用!K28/レート収益_SC_貼付用!$W28,レート収益_SC_貼付用!K28/レート収益_SC_貼付用!$W28*(-1))</f>
        <v>#DIV/0!</v>
      </c>
      <c r="U29" s="115" t="e">
        <f>'約定状況_SC(Execution_SC)'!AF29/'約定状況_SC(Execution_SC)'!$BK29</f>
        <v>#DIV/0!</v>
      </c>
      <c r="V29" s="116" t="e">
        <f>IF(レート収益_SC_貼付用!$W28&gt;0,レート収益_SC_貼付用!L28/レート収益_SC_貼付用!$W28,レート収益_SC_貼付用!L28/レート収益_SC_貼付用!$W28*(-1))</f>
        <v>#DIV/0!</v>
      </c>
      <c r="W29" s="117" t="e">
        <f>'約定状況_SC(Execution_SC)'!AI29/'約定状況_SC(Execution_SC)'!$BK29</f>
        <v>#DIV/0!</v>
      </c>
      <c r="X29" s="116" t="e">
        <f>IF(レート収益_SC_貼付用!$W28&gt;0,レート収益_SC_貼付用!M28/レート収益_SC_貼付用!$W28,レート収益_SC_貼付用!M28/レート収益_SC_貼付用!$W28*(-1))</f>
        <v>#DIV/0!</v>
      </c>
      <c r="Y29" s="115" t="e">
        <f>'約定状況_SC(Execution_SC)'!AL29/'約定状況_SC(Execution_SC)'!$BK29</f>
        <v>#DIV/0!</v>
      </c>
      <c r="Z29" s="116" t="e">
        <f>IF(レート収益_SC_貼付用!$W28&gt;0,レート収益_SC_貼付用!N28/レート収益_SC_貼付用!$W28,レート収益_SC_貼付用!N28/レート収益_SC_貼付用!$W28*(-1))</f>
        <v>#DIV/0!</v>
      </c>
      <c r="AA29" s="115" t="e">
        <f>'約定状況_SC(Execution_SC)'!AO29/'約定状況_SC(Execution_SC)'!$BK29</f>
        <v>#DIV/0!</v>
      </c>
      <c r="AB29" s="116" t="e">
        <f>IF(レート収益_SC_貼付用!$W28&gt;0,レート収益_SC_貼付用!O28/レート収益_SC_貼付用!$W28,レート収益_SC_貼付用!O28/レート収益_SC_貼付用!$W28*(-1))</f>
        <v>#DIV/0!</v>
      </c>
      <c r="AC29" s="115" t="e">
        <f>'約定状況_SC(Execution_SC)'!AR29/'約定状況_SC(Execution_SC)'!$BK29</f>
        <v>#DIV/0!</v>
      </c>
      <c r="AD29" s="116" t="e">
        <f>IF(レート収益_SC_貼付用!$W28&gt;0,レート収益_SC_貼付用!P28/レート収益_SC_貼付用!$W28,レート収益_SC_貼付用!P28/レート収益_SC_貼付用!$W28*(-1))</f>
        <v>#DIV/0!</v>
      </c>
      <c r="AE29" s="115" t="e">
        <f>'約定状況_SC(Execution_SC)'!AU29/'約定状況_SC(Execution_SC)'!$BK29</f>
        <v>#DIV/0!</v>
      </c>
      <c r="AF29" s="116" t="e">
        <f>IF(レート収益_SC_貼付用!$W28&gt;0,レート収益_SC_貼付用!Q28/レート収益_SC_貼付用!$W28,レート収益_SC_貼付用!Q28/レート収益_SC_貼付用!$W28*(-1))</f>
        <v>#DIV/0!</v>
      </c>
      <c r="AG29" s="115" t="e">
        <f>'約定状況_SC(Execution_SC)'!AX29/'約定状況_SC(Execution_SC)'!$BK29</f>
        <v>#DIV/0!</v>
      </c>
      <c r="AH29" s="116" t="e">
        <f>IF(レート収益_SC_貼付用!$W28&gt;0,レート収益_SC_貼付用!R28/レート収益_SC_貼付用!$W28,レート収益_SC_貼付用!R28/レート収益_SC_貼付用!$W28*(-1))</f>
        <v>#DIV/0!</v>
      </c>
      <c r="AI29" s="115" t="e">
        <f>'約定状況_SC(Execution_SC)'!BA29/'約定状況_SC(Execution_SC)'!$BK29</f>
        <v>#DIV/0!</v>
      </c>
      <c r="AJ29" s="116" t="e">
        <f>IF(レート収益_SC_貼付用!$W28&gt;0,レート収益_SC_貼付用!S28/レート収益_SC_貼付用!$W28,レート収益_SC_貼付用!S28/レート収益_SC_貼付用!$W28*(-1))</f>
        <v>#DIV/0!</v>
      </c>
      <c r="AK29" s="115" t="e">
        <f>'約定状況_SC(Execution_SC)'!BD29/'約定状況_SC(Execution_SC)'!$BK29</f>
        <v>#DIV/0!</v>
      </c>
      <c r="AL29" s="116" t="e">
        <f>IF(レート収益_SC_貼付用!$W28&gt;0,レート収益_SC_貼付用!T28/レート収益_SC_貼付用!$W28,レート収益_SC_貼付用!T28/レート収益_SC_貼付用!$W28*(-1))</f>
        <v>#DIV/0!</v>
      </c>
      <c r="AM29" s="115" t="e">
        <f>'約定状況_SC(Execution_SC)'!BG29/'約定状況_SC(Execution_SC)'!$BK29</f>
        <v>#DIV/0!</v>
      </c>
      <c r="AN29" s="116" t="e">
        <f>IF(レート収益_SC_貼付用!$W28&gt;0,レート収益_SC_貼付用!U28/レート収益_SC_貼付用!$W28,レート収益_SC_貼付用!U28/レート収益_SC_貼付用!$W28*(-1))</f>
        <v>#DIV/0!</v>
      </c>
      <c r="AO29" s="115" t="e">
        <f>'約定状況_SC(Execution_SC)'!BJ29/'約定状況_SC(Execution_SC)'!$BK29</f>
        <v>#DIV/0!</v>
      </c>
      <c r="AP29" s="116" t="e">
        <f>IF(レート収益_SC_貼付用!$W28&gt;0,レート収益_SC_貼付用!V28/レート収益_SC_貼付用!$W28,レート収益_SC_貼付用!V28/レート収益_SC_貼付用!$W28*(-1))</f>
        <v>#DIV/0!</v>
      </c>
    </row>
  </sheetData>
  <mergeCells count="22">
    <mergeCell ref="A29:B29"/>
    <mergeCell ref="A4:B5"/>
    <mergeCell ref="AG4:AH4"/>
    <mergeCell ref="AI4:AJ4"/>
    <mergeCell ref="AK4:AL4"/>
    <mergeCell ref="AM4:AN4"/>
    <mergeCell ref="AO4:AP4"/>
    <mergeCell ref="W4:X4"/>
    <mergeCell ref="Y4:Z4"/>
    <mergeCell ref="AA4:AB4"/>
    <mergeCell ref="AC4:AD4"/>
    <mergeCell ref="AE4:AF4"/>
    <mergeCell ref="M4:N4"/>
    <mergeCell ref="O4:P4"/>
    <mergeCell ref="Q4:R4"/>
    <mergeCell ref="S4:T4"/>
    <mergeCell ref="U4:V4"/>
    <mergeCell ref="C4:D4"/>
    <mergeCell ref="E4:F4"/>
    <mergeCell ref="G4:H4"/>
    <mergeCell ref="I4:J4"/>
    <mergeCell ref="K4:L4"/>
  </mergeCells>
  <pageMargins left="0.75" right="0.75" top="1" bottom="1" header="0.51180555555555596" footer="0.5118055555555559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26</vt:i4>
      </vt:variant>
    </vt:vector>
  </HeadingPairs>
  <TitlesOfParts>
    <vt:vector size="26" baseType="lpstr">
      <vt:lpstr>実績表_bk</vt:lpstr>
      <vt:lpstr>実績表 (Business results)</vt:lpstr>
      <vt:lpstr>営業収益(Business profit)</vt:lpstr>
      <vt:lpstr>建玉状況_FX(Position_FX)</vt:lpstr>
      <vt:lpstr>建玉状況_SC(Position_SC)</vt:lpstr>
      <vt:lpstr>約定状況_FX(Execution_FX)</vt:lpstr>
      <vt:lpstr>約定状況_SC(Execution_SC)</vt:lpstr>
      <vt:lpstr>シェア_FX(Share_FX)</vt:lpstr>
      <vt:lpstr>シェア_SC(Share_SC)</vt:lpstr>
      <vt:lpstr>businessreport</vt:lpstr>
      <vt:lpstr>CustomerTransactionHistory</vt:lpstr>
      <vt:lpstr>book_pnl_fx</vt:lpstr>
      <vt:lpstr>book_pnl_sc</vt:lpstr>
      <vt:lpstr>Others</vt:lpstr>
      <vt:lpstr>顧客PL_貼付用</vt:lpstr>
      <vt:lpstr>PLHistory</vt:lpstr>
      <vt:lpstr>DailyPosition</vt:lpstr>
      <vt:lpstr>DailySwapTotal</vt:lpstr>
      <vt:lpstr>DailySwap_MinFX</vt:lpstr>
      <vt:lpstr>DailySwap_LightFX</vt:lpstr>
      <vt:lpstr>約定状況_SC_貼付用</vt:lpstr>
      <vt:lpstr>約定状況_FX_貼付用</vt:lpstr>
      <vt:lpstr>建玉状況_FX_貼付用</vt:lpstr>
      <vt:lpstr>建玉状況_SC_貼付用</vt:lpstr>
      <vt:lpstr>レート収益_FX_貼付用</vt:lpstr>
      <vt:lpstr>レート収益_SC_貼付用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2012-01-18T00:31:00Z</dcterms:created>
  <dc:creator>kshiramizu</dc:creator>
  <cp:lastModifiedBy>Windows User</cp:lastModifiedBy>
  <dcterms:modified xsi:type="dcterms:W3CDTF">2018-11-30T08:12:38Z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