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niversiteittwente-my.sharepoint.com/personal/tranthihoanganh_student_utwente_nl/Documents/2022-Capita Selecta/3. Capita Selecta Experiment/3. CAPITA-Evaluation/"/>
    </mc:Choice>
  </mc:AlternateContent>
  <xr:revisionPtr revIDLastSave="1287" documentId="14_{22F53446-EC4D-CC4C-B549-8B092472DA4D}" xr6:coauthVersionLast="47" xr6:coauthVersionMax="47" xr10:uidLastSave="{7CB5CF7F-DA8D-D744-BCBC-DEC52C8C7996}"/>
  <bookViews>
    <workbookView xWindow="-35440" yWindow="-6120" windowWidth="32740" windowHeight="21100" activeTab="10" xr2:uid="{F5FC7B50-003D-E141-B529-667A673E7927}"/>
  </bookViews>
  <sheets>
    <sheet name="Metrics" sheetId="3" r:id="rId1"/>
    <sheet name="Paper" sheetId="22" r:id="rId2"/>
    <sheet name="Wix-test-accuracy" sheetId="23" r:id="rId3"/>
    <sheet name="Wix-test-BIAS" sheetId="24" r:id="rId4"/>
    <sheet name="Wix-test-VARIANCE" sheetId="25" r:id="rId5"/>
    <sheet name="Pivot_Statistics sample" sheetId="17" state="hidden" r:id="rId6"/>
    <sheet name="Bubble" sheetId="20" state="hidden" r:id="rId7"/>
    <sheet name="PIVOT CHART_Bias_Var" sheetId="7" r:id="rId8"/>
    <sheet name="PIVOT CHART_TIME" sheetId="9" r:id="rId9"/>
    <sheet name="PIVOT CHART_TIME_CM" sheetId="21" state="hidden" r:id="rId10"/>
    <sheet name="Combined-Incon_Accuracy" sheetId="12" r:id="rId11"/>
  </sheets>
  <definedNames>
    <definedName name="_xlnm._FilterDatabase" localSheetId="6" hidden="1">Bubble!$B$2:$M$542</definedName>
    <definedName name="_xlnm._FilterDatabase" localSheetId="0" hidden="1">Metrics!$A$2:$U$542</definedName>
    <definedName name="_xlnm._FilterDatabase" localSheetId="2" hidden="1">'Wix-test-accuracy'!$L$7:$P$115</definedName>
    <definedName name="_xlnm._FilterDatabase" localSheetId="3" hidden="1">'Wix-test-BIAS'!$L$7:$P$112</definedName>
    <definedName name="_xlnm._FilterDatabase" localSheetId="4" hidden="1">'Wix-test-VARIANCE'!$L$7:$P$110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0" l="1"/>
  <c r="N62" i="20"/>
  <c r="N61" i="20"/>
  <c r="N60" i="20"/>
  <c r="N59" i="20"/>
  <c r="N58" i="20"/>
  <c r="N57" i="20"/>
  <c r="N56" i="20"/>
  <c r="N55" i="20"/>
  <c r="N54" i="20"/>
  <c r="N53" i="20"/>
  <c r="N52" i="20"/>
  <c r="N51" i="20"/>
  <c r="N50" i="20"/>
  <c r="N49" i="20"/>
  <c r="N48" i="20"/>
  <c r="N47" i="20"/>
  <c r="N46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E1" i="20"/>
  <c r="M1" i="3"/>
  <c r="L1" i="3"/>
  <c r="K1" i="3"/>
  <c r="J1" i="3"/>
  <c r="I1" i="3"/>
  <c r="G1" i="3"/>
  <c r="F32" i="9"/>
  <c r="F31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Hoang-Anh Tran</author>
    <author>Hoang Anh Tran</author>
  </authors>
  <commentList>
    <comment ref="J81" authorId="0" shapeId="0" xr:uid="{DC86DEE1-2CFB-9346-BEA6-572ED915E6AD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81" authorId="0" shapeId="0" xr:uid="{AADEFC91-ADA5-A44B-BE6C-4FDC4D4F0A63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M81" authorId="0" shapeId="0" xr:uid="{5F410CB4-0E7E-244B-981F-BD869788C519}">
      <text>
        <r>
          <rPr>
            <b/>
            <sz val="10"/>
            <color rgb="FF000000"/>
            <rFont val="Tahoma"/>
            <family val="2"/>
          </rPr>
          <t>Hoang-Anh Tran:</t>
        </r>
        <r>
          <rPr>
            <sz val="10"/>
            <color rgb="FF000000"/>
            <rFont val="Tahoma"/>
            <family val="2"/>
          </rPr>
          <t xml:space="preserve">
Index out of bound, no change after update min_categories</t>
        </r>
      </text>
    </comment>
    <comment ref="L185" authorId="1" shapeId="0" xr:uid="{8D509361-A55B-6841-8CB2-5D6D73F3DC14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  <comment ref="M185" authorId="1" shapeId="0" xr:uid="{51E57AC6-5714-9749-9518-1427972AB650}">
      <text>
        <r>
          <rPr>
            <b/>
            <sz val="10"/>
            <color rgb="FF000000"/>
            <rFont val="Tahoma"/>
            <family val="2"/>
          </rPr>
          <t>Hoang Anh Tran: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Error even with min_categories</t>
        </r>
      </text>
    </comment>
  </commentList>
</comments>
</file>

<file path=xl/sharedStrings.xml><?xml version="1.0" encoding="utf-8"?>
<sst xmlns="http://schemas.openxmlformats.org/spreadsheetml/2006/main" count="4756" uniqueCount="132">
  <si>
    <t>iris</t>
  </si>
  <si>
    <t>ID3</t>
  </si>
  <si>
    <t>satimage</t>
  </si>
  <si>
    <t>pendigits</t>
  </si>
  <si>
    <t>EWD</t>
  </si>
  <si>
    <t>EFD</t>
  </si>
  <si>
    <t>FFD</t>
  </si>
  <si>
    <t>N/A</t>
  </si>
  <si>
    <t>KeyError: 9.0</t>
  </si>
  <si>
    <t>ChiMerge</t>
  </si>
  <si>
    <t>Knn-VDM</t>
  </si>
  <si>
    <t>Row Labels</t>
  </si>
  <si>
    <t>Grand Total</t>
  </si>
  <si>
    <t>Average of Inconsistency</t>
  </si>
  <si>
    <t>Average of Accuracy</t>
  </si>
  <si>
    <t>(All)</t>
  </si>
  <si>
    <t>Average of Variance</t>
  </si>
  <si>
    <t>Average of Bias</t>
  </si>
  <si>
    <t>Inconsistency vs Accuracy (Please select filter)</t>
  </si>
  <si>
    <t>Time training vs time discretization</t>
  </si>
  <si>
    <t>Please select filter for models and discretization methods</t>
  </si>
  <si>
    <t>DT</t>
  </si>
  <si>
    <t>Index out of bounds</t>
  </si>
  <si>
    <t>dataset</t>
  </si>
  <si>
    <t>param</t>
  </si>
  <si>
    <t>inconsistency</t>
  </si>
  <si>
    <t>models</t>
  </si>
  <si>
    <t>accuracy</t>
  </si>
  <si>
    <t>con_features</t>
  </si>
  <si>
    <t>time_disc</t>
  </si>
  <si>
    <t>time_train</t>
  </si>
  <si>
    <t>bias</t>
  </si>
  <si>
    <t>variance</t>
  </si>
  <si>
    <t>disc</t>
  </si>
  <si>
    <t>Average of time_disc</t>
  </si>
  <si>
    <t>Average of time_train</t>
  </si>
  <si>
    <t>COUNT</t>
  </si>
  <si>
    <t>Count of accuracy</t>
  </si>
  <si>
    <t>Count of bias</t>
  </si>
  <si>
    <t>Count of variance</t>
  </si>
  <si>
    <t>CNB</t>
  </si>
  <si>
    <t>australia</t>
  </si>
  <si>
    <t>KeyError: 3.0</t>
  </si>
  <si>
    <t>KeyError: 13.0</t>
  </si>
  <si>
    <t>pima</t>
  </si>
  <si>
    <t>KeyError: 6.0</t>
  </si>
  <si>
    <t>tranfusion</t>
  </si>
  <si>
    <t>Knn-Hamming</t>
  </si>
  <si>
    <t>phoneme</t>
  </si>
  <si>
    <t>musk</t>
  </si>
  <si>
    <t>adult</t>
  </si>
  <si>
    <t>pageblock</t>
  </si>
  <si>
    <t>ChiMerge-SB</t>
  </si>
  <si>
    <t>Pivot Chart: Bias - Variance trade-off</t>
  </si>
  <si>
    <t>To produce figures in the paper: Use filter for each discretization method, then compare the metrics among different models</t>
  </si>
  <si>
    <t>size</t>
  </si>
  <si>
    <t>(Multiple Items)</t>
  </si>
  <si>
    <t>#cont_feature</t>
  </si>
  <si>
    <t>avg_incon</t>
  </si>
  <si>
    <t>data_size</t>
  </si>
  <si>
    <t>Discretization Time</t>
  </si>
  <si>
    <t>Training Time</t>
  </si>
  <si>
    <t>Sum of size</t>
  </si>
  <si>
    <t>Sum of con_features</t>
  </si>
  <si>
    <t>CM (combined)</t>
  </si>
  <si>
    <t>CM (pleliminary)</t>
  </si>
  <si>
    <t>CM - SB</t>
  </si>
  <si>
    <t>Decision Tree</t>
  </si>
  <si>
    <t>UNSUPERVISED</t>
  </si>
  <si>
    <t>EFD (k)</t>
  </si>
  <si>
    <t>EWD (k)</t>
  </si>
  <si>
    <t>FFD (m)</t>
  </si>
  <si>
    <t>DT (max_depth)</t>
  </si>
  <si>
    <t>CM (k)</t>
  </si>
  <si>
    <t>CM-SB (k)</t>
  </si>
  <si>
    <t>Discretization time (s)</t>
  </si>
  <si>
    <t xml:space="preserve">CM-SB (k) </t>
  </si>
  <si>
    <t>Average training time (s)</t>
  </si>
  <si>
    <t>UPDATED (27.04.2023)</t>
  </si>
  <si>
    <t>Summary experiment results (27.04.2023)</t>
  </si>
  <si>
    <t>UPDATED: 27.04.23</t>
  </si>
  <si>
    <t>CHIMERGE</t>
  </si>
  <si>
    <t>Report</t>
  </si>
  <si>
    <t>One sided bias</t>
  </si>
  <si>
    <t>One-sided variance</t>
  </si>
  <si>
    <t>disc_compare</t>
  </si>
  <si>
    <t>wtest_stat</t>
  </si>
  <si>
    <t>p_value</t>
  </si>
  <si>
    <t>level</t>
  </si>
  <si>
    <t>metric</t>
  </si>
  <si>
    <t>cm vs ewd</t>
  </si>
  <si>
    <t>all</t>
  </si>
  <si>
    <t>ewd vs efd</t>
  </si>
  <si>
    <t>ffd vs ewd</t>
  </si>
  <si>
    <t>dt vs ewd</t>
  </si>
  <si>
    <t>ewd vs cm</t>
  </si>
  <si>
    <t>ffd vs efd</t>
  </si>
  <si>
    <t>dt vs efd</t>
  </si>
  <si>
    <t>ewd vs dt</t>
  </si>
  <si>
    <t>ffd vs cm</t>
  </si>
  <si>
    <t>dt vs ffd</t>
  </si>
  <si>
    <t>ffd vs dt</t>
  </si>
  <si>
    <t>cm vs ffd</t>
  </si>
  <si>
    <t>KNN-Hamming</t>
  </si>
  <si>
    <t>KNN</t>
  </si>
  <si>
    <t>efd vs ewd</t>
  </si>
  <si>
    <t>efd vs ffd</t>
  </si>
  <si>
    <t>cm vs efd</t>
  </si>
  <si>
    <t>Wilcoxon ranked test</t>
  </si>
  <si>
    <t>ACCURACY</t>
  </si>
  <si>
    <t>Update as at 27/04/2023</t>
  </si>
  <si>
    <t>Disclaimer</t>
  </si>
  <si>
    <t>https://www.graphpad.com/support/faq/what-is-the-meaning-of--or--or--in-reports-of-statistical-significance-from-prism-or-instat/</t>
  </si>
  <si>
    <t>KNN means combining KNN-VDM and KNN-Hamming in the sample to perform hypothesis testing</t>
  </si>
  <si>
    <t>ChiMerge: combine both BNAIC (manually) and automatic calculated metric</t>
  </si>
  <si>
    <t>Regardless of algorithm</t>
  </si>
  <si>
    <t>TWO SIDED</t>
  </si>
  <si>
    <t>ONE-SIDED</t>
  </si>
  <si>
    <t>t_stat</t>
  </si>
  <si>
    <t>model</t>
  </si>
  <si>
    <t>ewd vs ffd</t>
  </si>
  <si>
    <t>efd vs cm</t>
  </si>
  <si>
    <t>efd vs dt</t>
  </si>
  <si>
    <t>Only for CNB</t>
  </si>
  <si>
    <t>cm vs dt</t>
  </si>
  <si>
    <t>Only for ID3</t>
  </si>
  <si>
    <t>dt vs cm</t>
  </si>
  <si>
    <t>Only for Knn</t>
  </si>
  <si>
    <t>KNN-VDM</t>
  </si>
  <si>
    <t>BIAS</t>
  </si>
  <si>
    <t>VARIANCE</t>
  </si>
  <si>
    <t>One-sided Wilcoxon test on accuracy (Only significant tests are included)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</si>
</sst>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164" formatCode="_-* #,##0.00_-;\-* #,##0.00_-;_-* &quot;-&quot;??_-;_-@_-"/>
    <numFmt numFmtId="165" formatCode="_-* #,##0.0000_-;\-* #,##0.0000_-;_-* &quot;-&quot;??_-;_-@_-"/>
    <numFmt numFmtId="166" formatCode="0.000000"/>
    <numFmt numFmtId="167" formatCode="_-* #,##0.00000_-;\-* #,##0.00000_-;_-* &quot;-&quot;??_-;_-@_-"/>
    <numFmt numFmtId="168" formatCode="_(* #,##0.0000_);_(* \(#,##0.0000\);_(* &quot;-&quot;_);_(@_)"/>
    <numFmt numFmtId="169" formatCode="_(* #,##0.00000000_);_(* \(#,##0.00000000\);_(* &quot;-&quot;_);_(@_)"/>
    <numFmt numFmtId="170" formatCode="_-* #,##0_-;\-* #,##0_-;_-* &quot;-&quot;??_-;_-@_-"/>
    <numFmt numFmtId="171" formatCode="###0;###0"/>
    <numFmt numFmtId="172" formatCode="_(* #,##0.000_);_(* \(#,##0.000\);_(* &quot;-&quot;_);_(@_)"/>
  </numFmts>
  <fonts count="3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i/>
      <sz val="14"/>
      <color theme="1"/>
      <name val="Arial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2"/>
      <color rgb="FFC00000"/>
      <name val="Arial"/>
      <family val="2"/>
    </font>
    <font>
      <b/>
      <sz val="14"/>
      <color rgb="FFC00000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C00000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sz val="12"/>
      <color rgb="FF000000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b/>
      <sz val="11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rgb="FFC00000"/>
      <name val="Arial"/>
      <family val="2"/>
    </font>
    <font>
      <sz val="14"/>
      <color rgb="FFC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/>
    <xf numFmtId="165" fontId="3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3" fillId="0" borderId="0" xfId="1" applyFont="1"/>
    <xf numFmtId="165" fontId="0" fillId="0" borderId="0" xfId="1" applyNumberFormat="1" applyFont="1"/>
    <xf numFmtId="0" fontId="7" fillId="0" borderId="0" xfId="0" applyFont="1"/>
    <xf numFmtId="0" fontId="9" fillId="0" borderId="0" xfId="0" applyFont="1"/>
    <xf numFmtId="0" fontId="0" fillId="0" borderId="0" xfId="1" applyNumberFormat="1" applyFont="1"/>
    <xf numFmtId="164" fontId="0" fillId="0" borderId="0" xfId="0" applyNumberFormat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4" fillId="2" borderId="1" xfId="0" applyFont="1" applyFill="1" applyBorder="1"/>
    <xf numFmtId="0" fontId="13" fillId="0" borderId="1" xfId="1" applyNumberFormat="1" applyFont="1" applyBorder="1"/>
    <xf numFmtId="0" fontId="14" fillId="6" borderId="1" xfId="0" applyFont="1" applyFill="1" applyBorder="1"/>
    <xf numFmtId="0" fontId="14" fillId="3" borderId="1" xfId="0" applyFont="1" applyFill="1" applyBorder="1"/>
    <xf numFmtId="0" fontId="14" fillId="5" borderId="1" xfId="0" applyFont="1" applyFill="1" applyBorder="1"/>
    <xf numFmtId="0" fontId="13" fillId="4" borderId="1" xfId="1" applyNumberFormat="1" applyFont="1" applyFill="1" applyBorder="1"/>
    <xf numFmtId="0" fontId="8" fillId="4" borderId="1" xfId="1" applyNumberFormat="1" applyFont="1" applyFill="1" applyBorder="1" applyAlignment="1"/>
    <xf numFmtId="0" fontId="14" fillId="7" borderId="1" xfId="0" applyFont="1" applyFill="1" applyBorder="1"/>
    <xf numFmtId="0" fontId="13" fillId="0" borderId="1" xfId="1" applyNumberFormat="1" applyFont="1" applyBorder="1" applyAlignment="1">
      <alignment wrapText="1"/>
    </xf>
    <xf numFmtId="0" fontId="8" fillId="4" borderId="1" xfId="1" applyNumberFormat="1" applyFont="1" applyFill="1" applyBorder="1"/>
    <xf numFmtId="0" fontId="13" fillId="0" borderId="1" xfId="1" applyNumberFormat="1" applyFont="1" applyFill="1" applyBorder="1"/>
    <xf numFmtId="0" fontId="13" fillId="4" borderId="1" xfId="1" applyNumberFormat="1" applyFont="1" applyFill="1" applyBorder="1" applyAlignment="1"/>
    <xf numFmtId="165" fontId="13" fillId="0" borderId="1" xfId="1" applyNumberFormat="1" applyFont="1" applyBorder="1"/>
    <xf numFmtId="164" fontId="13" fillId="0" borderId="1" xfId="1" applyFont="1" applyBorder="1"/>
    <xf numFmtId="167" fontId="13" fillId="0" borderId="1" xfId="1" applyNumberFormat="1" applyFont="1" applyBorder="1"/>
    <xf numFmtId="168" fontId="13" fillId="0" borderId="1" xfId="3" applyNumberFormat="1" applyFont="1" applyBorder="1"/>
    <xf numFmtId="168" fontId="13" fillId="4" borderId="1" xfId="3" applyNumberFormat="1" applyFont="1" applyFill="1" applyBorder="1"/>
    <xf numFmtId="168" fontId="13" fillId="0" borderId="1" xfId="3" applyNumberFormat="1" applyFont="1" applyFill="1" applyBorder="1"/>
    <xf numFmtId="168" fontId="8" fillId="0" borderId="1" xfId="3" applyNumberFormat="1" applyFont="1" applyBorder="1"/>
    <xf numFmtId="169" fontId="13" fillId="0" borderId="1" xfId="3" applyNumberFormat="1" applyFont="1" applyBorder="1"/>
    <xf numFmtId="0" fontId="15" fillId="0" borderId="0" xfId="0" applyFont="1"/>
    <xf numFmtId="0" fontId="5" fillId="0" borderId="8" xfId="0" applyFont="1" applyBorder="1" applyAlignment="1">
      <alignment horizontal="left"/>
    </xf>
    <xf numFmtId="0" fontId="3" fillId="0" borderId="0" xfId="0" applyFont="1" applyAlignment="1">
      <alignment horizontal="left" indent="1"/>
    </xf>
    <xf numFmtId="0" fontId="16" fillId="0" borderId="0" xfId="0" applyFont="1"/>
    <xf numFmtId="0" fontId="17" fillId="0" borderId="1" xfId="0" applyFont="1" applyBorder="1"/>
    <xf numFmtId="169" fontId="18" fillId="0" borderId="1" xfId="3" applyNumberFormat="1" applyFont="1" applyBorder="1"/>
    <xf numFmtId="0" fontId="18" fillId="0" borderId="1" xfId="0" applyFont="1" applyBorder="1"/>
    <xf numFmtId="168" fontId="18" fillId="0" borderId="1" xfId="3" applyNumberFormat="1" applyFont="1" applyFill="1" applyBorder="1"/>
    <xf numFmtId="0" fontId="17" fillId="9" borderId="1" xfId="1" applyNumberFormat="1" applyFont="1" applyFill="1" applyBorder="1"/>
    <xf numFmtId="168" fontId="17" fillId="9" borderId="1" xfId="3" applyNumberFormat="1" applyFont="1" applyFill="1" applyBorder="1"/>
    <xf numFmtId="0" fontId="17" fillId="10" borderId="1" xfId="1" applyNumberFormat="1" applyFont="1" applyFill="1" applyBorder="1"/>
    <xf numFmtId="0" fontId="19" fillId="11" borderId="1" xfId="1" applyNumberFormat="1" applyFont="1" applyFill="1" applyBorder="1"/>
    <xf numFmtId="0" fontId="7" fillId="12" borderId="8" xfId="0" applyFont="1" applyFill="1" applyBorder="1"/>
    <xf numFmtId="3" fontId="13" fillId="0" borderId="1" xfId="0" applyNumberFormat="1" applyFont="1" applyBorder="1"/>
    <xf numFmtId="170" fontId="8" fillId="0" borderId="1" xfId="0" applyNumberFormat="1" applyFont="1" applyBorder="1" applyAlignment="1">
      <alignment horizontal="right"/>
    </xf>
    <xf numFmtId="0" fontId="7" fillId="12" borderId="0" xfId="0" applyFont="1" applyFill="1"/>
    <xf numFmtId="0" fontId="7" fillId="12" borderId="9" xfId="0" applyFont="1" applyFill="1" applyBorder="1" applyAlignment="1">
      <alignment horizontal="left"/>
    </xf>
    <xf numFmtId="0" fontId="7" fillId="12" borderId="9" xfId="0" applyFont="1" applyFill="1" applyBorder="1"/>
    <xf numFmtId="170" fontId="13" fillId="0" borderId="1" xfId="2" applyNumberFormat="1" applyFont="1" applyBorder="1" applyAlignment="1">
      <alignment horizontal="right" vertical="top" wrapText="1"/>
    </xf>
    <xf numFmtId="170" fontId="13" fillId="0" borderId="1" xfId="2" applyNumberFormat="1" applyFont="1" applyBorder="1" applyAlignment="1">
      <alignment horizontal="right"/>
    </xf>
    <xf numFmtId="171" fontId="13" fillId="0" borderId="1" xfId="0" applyNumberFormat="1" applyFont="1" applyBorder="1" applyAlignment="1">
      <alignment horizontal="right" vertical="top" wrapText="1"/>
    </xf>
    <xf numFmtId="0" fontId="13" fillId="0" borderId="1" xfId="0" applyFont="1" applyBorder="1" applyAlignment="1">
      <alignment horizontal="right"/>
    </xf>
    <xf numFmtId="0" fontId="17" fillId="8" borderId="1" xfId="0" applyFont="1" applyFill="1" applyBorder="1" applyAlignment="1">
      <alignment horizontal="right"/>
    </xf>
    <xf numFmtId="170" fontId="17" fillId="8" borderId="1" xfId="2" applyNumberFormat="1" applyFont="1" applyFill="1" applyBorder="1" applyAlignment="1">
      <alignment horizontal="right"/>
    </xf>
    <xf numFmtId="166" fontId="3" fillId="0" borderId="0" xfId="1" applyNumberFormat="1" applyFont="1"/>
    <xf numFmtId="166" fontId="18" fillId="0" borderId="1" xfId="3" applyNumberFormat="1" applyFont="1" applyBorder="1"/>
    <xf numFmtId="166" fontId="13" fillId="0" borderId="1" xfId="3" applyNumberFormat="1" applyFont="1" applyBorder="1"/>
    <xf numFmtId="166" fontId="0" fillId="0" borderId="0" xfId="1" applyNumberFormat="1" applyFont="1"/>
    <xf numFmtId="0" fontId="0" fillId="0" borderId="1" xfId="0" applyBorder="1"/>
    <xf numFmtId="171" fontId="8" fillId="0" borderId="1" xfId="0" applyNumberFormat="1" applyFont="1" applyBorder="1" applyAlignment="1">
      <alignment horizontal="right" vertical="top" wrapText="1"/>
    </xf>
    <xf numFmtId="170" fontId="8" fillId="0" borderId="1" xfId="0" applyNumberFormat="1" applyFont="1" applyBorder="1" applyAlignment="1">
      <alignment horizontal="right" vertical="top" wrapText="1"/>
    </xf>
    <xf numFmtId="0" fontId="8" fillId="0" borderId="1" xfId="0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164" fontId="7" fillId="0" borderId="8" xfId="0" applyNumberFormat="1" applyFont="1" applyBorder="1"/>
    <xf numFmtId="0" fontId="7" fillId="0" borderId="8" xfId="0" applyFont="1" applyBorder="1"/>
    <xf numFmtId="0" fontId="7" fillId="12" borderId="0" xfId="0" applyFont="1" applyFill="1" applyAlignment="1">
      <alignment horizontal="left"/>
    </xf>
    <xf numFmtId="0" fontId="7" fillId="12" borderId="10" xfId="0" applyFont="1" applyFill="1" applyBorder="1"/>
    <xf numFmtId="0" fontId="7" fillId="12" borderId="11" xfId="0" applyFont="1" applyFill="1" applyBorder="1"/>
    <xf numFmtId="0" fontId="7" fillId="0" borderId="12" xfId="0" applyFont="1" applyBorder="1" applyAlignment="1">
      <alignment horizontal="left"/>
    </xf>
    <xf numFmtId="0" fontId="0" fillId="0" borderId="4" xfId="0" applyBorder="1"/>
    <xf numFmtId="0" fontId="0" fillId="0" borderId="3" xfId="0" applyBorder="1" applyAlignment="1">
      <alignment horizontal="left" indent="1"/>
    </xf>
    <xf numFmtId="0" fontId="7" fillId="0" borderId="13" xfId="0" applyFont="1" applyBorder="1"/>
    <xf numFmtId="0" fontId="0" fillId="0" borderId="5" xfId="0" applyBorder="1" applyAlignment="1">
      <alignment horizontal="left" indent="1"/>
    </xf>
    <xf numFmtId="0" fontId="0" fillId="0" borderId="6" xfId="0" applyBorder="1"/>
    <xf numFmtId="0" fontId="0" fillId="0" borderId="7" xfId="0" applyBorder="1"/>
    <xf numFmtId="0" fontId="7" fillId="0" borderId="2" xfId="0" applyFont="1" applyBorder="1"/>
    <xf numFmtId="0" fontId="7" fillId="12" borderId="14" xfId="0" applyFont="1" applyFill="1" applyBorder="1"/>
    <xf numFmtId="172" fontId="3" fillId="0" borderId="0" xfId="3" applyNumberFormat="1" applyFont="1"/>
    <xf numFmtId="172" fontId="5" fillId="0" borderId="8" xfId="3" applyNumberFormat="1" applyFont="1" applyBorder="1"/>
    <xf numFmtId="0" fontId="5" fillId="0" borderId="15" xfId="0" applyFont="1" applyBorder="1"/>
    <xf numFmtId="0" fontId="5" fillId="0" borderId="16" xfId="0" applyFont="1" applyBorder="1"/>
    <xf numFmtId="0" fontId="5" fillId="13" borderId="16" xfId="0" applyFont="1" applyFill="1" applyBorder="1"/>
    <xf numFmtId="0" fontId="5" fillId="0" borderId="17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3" fillId="0" borderId="18" xfId="0" applyFont="1" applyBorder="1"/>
    <xf numFmtId="0" fontId="3" fillId="0" borderId="1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0" fontId="17" fillId="0" borderId="0" xfId="0" applyFont="1"/>
    <xf numFmtId="0" fontId="13" fillId="0" borderId="0" xfId="0" applyFont="1"/>
    <xf numFmtId="0" fontId="17" fillId="8" borderId="0" xfId="0" applyFont="1" applyFill="1"/>
    <xf numFmtId="0" fontId="20" fillId="8" borderId="0" xfId="0" applyFont="1" applyFill="1"/>
    <xf numFmtId="0" fontId="20" fillId="0" borderId="0" xfId="0" applyFont="1"/>
    <xf numFmtId="0" fontId="13" fillId="0" borderId="0" xfId="0" applyFont="1" applyAlignment="1">
      <alignment horizontal="right"/>
    </xf>
    <xf numFmtId="0" fontId="17" fillId="14" borderId="0" xfId="0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8" fillId="0" borderId="0" xfId="0" applyFont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5" fillId="4" borderId="0" xfId="0" applyFont="1" applyFill="1" applyAlignment="1">
      <alignment horizontal="right" vertical="center" wrapText="1"/>
    </xf>
    <xf numFmtId="0" fontId="26" fillId="4" borderId="0" xfId="0" applyFont="1" applyFill="1" applyAlignment="1">
      <alignment horizontal="right" vertical="center" wrapText="1"/>
    </xf>
    <xf numFmtId="0" fontId="27" fillId="0" borderId="0" xfId="0" applyFont="1" applyAlignment="1">
      <alignment horizontal="right"/>
    </xf>
    <xf numFmtId="0" fontId="23" fillId="4" borderId="0" xfId="0" applyFont="1" applyFill="1" applyAlignment="1">
      <alignment horizontal="right" vertical="center" wrapText="1"/>
    </xf>
    <xf numFmtId="0" fontId="28" fillId="0" borderId="0" xfId="0" applyFont="1"/>
    <xf numFmtId="0" fontId="29" fillId="0" borderId="0" xfId="0" applyFont="1"/>
    <xf numFmtId="0" fontId="30" fillId="8" borderId="0" xfId="0" applyFont="1" applyFill="1"/>
    <xf numFmtId="0" fontId="31" fillId="8" borderId="0" xfId="0" applyFont="1" applyFill="1"/>
    <xf numFmtId="0" fontId="31" fillId="8" borderId="0" xfId="0" applyFont="1" applyFill="1" applyAlignment="1">
      <alignment horizontal="right"/>
    </xf>
    <xf numFmtId="0" fontId="29" fillId="0" borderId="0" xfId="0" applyFont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0" fillId="0" borderId="0" xfId="0" applyBorder="1" applyAlignment="1">
      <alignment horizontal="left" indent="1"/>
    </xf>
    <xf numFmtId="0" fontId="7" fillId="12" borderId="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12" borderId="12" xfId="0" applyFont="1" applyFill="1" applyBorder="1"/>
    <xf numFmtId="0" fontId="7" fillId="12" borderId="4" xfId="0" applyFont="1" applyFill="1" applyBorder="1"/>
    <xf numFmtId="0" fontId="7" fillId="12" borderId="13" xfId="0" applyFont="1" applyFill="1" applyBorder="1"/>
    <xf numFmtId="0" fontId="0" fillId="0" borderId="29" xfId="0" applyBorder="1"/>
    <xf numFmtId="0" fontId="0" fillId="0" borderId="30" xfId="0" applyBorder="1"/>
    <xf numFmtId="0" fontId="0" fillId="0" borderId="3" xfId="0" applyBorder="1"/>
    <xf numFmtId="164" fontId="0" fillId="0" borderId="0" xfId="0" applyNumberForma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  <xf numFmtId="0" fontId="12" fillId="0" borderId="2" xfId="0" applyFont="1" applyBorder="1"/>
    <xf numFmtId="164" fontId="7" fillId="0" borderId="13" xfId="0" applyNumberFormat="1" applyFont="1" applyBorder="1"/>
    <xf numFmtId="0" fontId="7" fillId="0" borderId="3" xfId="0" applyFont="1" applyBorder="1"/>
    <xf numFmtId="0" fontId="0" fillId="0" borderId="0" xfId="0" applyFill="1" applyBorder="1" applyAlignment="1">
      <alignment horizontal="left" indent="1"/>
    </xf>
    <xf numFmtId="164" fontId="0" fillId="0" borderId="0" xfId="0" applyNumberFormat="1" applyFill="1" applyBorder="1"/>
    <xf numFmtId="164" fontId="7" fillId="0" borderId="0" xfId="0" applyNumberFormat="1" applyFont="1" applyFill="1" applyBorder="1"/>
    <xf numFmtId="0" fontId="7" fillId="12" borderId="31" xfId="0" applyFont="1" applyFill="1" applyBorder="1" applyAlignment="1">
      <alignment horizontal="left"/>
    </xf>
    <xf numFmtId="164" fontId="7" fillId="12" borderId="32" xfId="0" applyNumberFormat="1" applyFont="1" applyFill="1" applyBorder="1"/>
    <xf numFmtId="164" fontId="7" fillId="12" borderId="33" xfId="0" applyNumberFormat="1" applyFont="1" applyFill="1" applyBorder="1"/>
    <xf numFmtId="0" fontId="12" fillId="12" borderId="14" xfId="0" applyFont="1" applyFill="1" applyBorder="1"/>
  </cellXfs>
  <cellStyles count="4">
    <cellStyle name="Comma" xfId="1" builtinId="3"/>
    <cellStyle name="Comma [0]" xfId="3" builtinId="6"/>
    <cellStyle name="Comma 2" xfId="2" xr:uid="{16DC5938-442C-4070-AFDA-3AE995CE2349}"/>
    <cellStyle name="Normal" xfId="0" builtinId="0"/>
  </cellStyles>
  <dxfs count="12"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9" tint="0.59996337778862885"/>
        </patternFill>
      </fill>
    </dxf>
    <dxf>
      <fill>
        <patternFill patternType="solid">
          <fgColor rgb="FFC6E0B4"/>
          <bgColor rgb="FF000000"/>
        </patternFill>
      </fill>
    </dxf>
    <dxf>
      <fill>
        <patternFill patternType="solid">
          <fgColor rgb="FFC6E0B4"/>
          <bgColor rgb="FF000000"/>
        </patternFill>
      </fill>
    </dxf>
    <dxf>
      <numFmt numFmtId="164" formatCode="_-* #,##0.00_-;\-* #,##0.00_-;_-* &quot;-&quot;??_-;_-@_-"/>
    </dxf>
  </dxfs>
  <tableStyles count="0" defaultTableStyle="TableStyleMedium2" defaultPivotStyle="PivotStyleLight16"/>
  <colors>
    <mruColors>
      <color rgb="FF941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Bubble!$N$2</c:f>
              <c:strCache>
                <c:ptCount val="1"/>
                <c:pt idx="0">
                  <c:v>avg_incon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Bubble!$M$3:$M$62</c:f>
              <c:numCache>
                <c:formatCode>_-* #,##0_-;\-* #,##0_-;_-* "-"??_-;_-@_-</c:formatCode>
                <c:ptCount val="60"/>
                <c:pt idx="0">
                  <c:v>48842</c:v>
                </c:pt>
                <c:pt idx="1">
                  <c:v>10992</c:v>
                </c:pt>
                <c:pt idx="2">
                  <c:v>6598</c:v>
                </c:pt>
                <c:pt idx="3">
                  <c:v>6435</c:v>
                </c:pt>
                <c:pt idx="4">
                  <c:v>5472</c:v>
                </c:pt>
                <c:pt idx="5">
                  <c:v>5404</c:v>
                </c:pt>
                <c:pt idx="6">
                  <c:v>768</c:v>
                </c:pt>
                <c:pt idx="7">
                  <c:v>748</c:v>
                </c:pt>
                <c:pt idx="8">
                  <c:v>690</c:v>
                </c:pt>
                <c:pt idx="9">
                  <c:v>150</c:v>
                </c:pt>
                <c:pt idx="10">
                  <c:v>48842</c:v>
                </c:pt>
                <c:pt idx="11">
                  <c:v>10992</c:v>
                </c:pt>
                <c:pt idx="12">
                  <c:v>6598</c:v>
                </c:pt>
                <c:pt idx="13">
                  <c:v>6435</c:v>
                </c:pt>
                <c:pt idx="14">
                  <c:v>5472</c:v>
                </c:pt>
                <c:pt idx="15">
                  <c:v>5404</c:v>
                </c:pt>
                <c:pt idx="16">
                  <c:v>768</c:v>
                </c:pt>
                <c:pt idx="17">
                  <c:v>748</c:v>
                </c:pt>
                <c:pt idx="18">
                  <c:v>690</c:v>
                </c:pt>
                <c:pt idx="19">
                  <c:v>150</c:v>
                </c:pt>
                <c:pt idx="20">
                  <c:v>48842</c:v>
                </c:pt>
                <c:pt idx="21">
                  <c:v>10992</c:v>
                </c:pt>
                <c:pt idx="22">
                  <c:v>6598</c:v>
                </c:pt>
                <c:pt idx="23">
                  <c:v>6435</c:v>
                </c:pt>
                <c:pt idx="24">
                  <c:v>5472</c:v>
                </c:pt>
                <c:pt idx="25">
                  <c:v>5404</c:v>
                </c:pt>
                <c:pt idx="26">
                  <c:v>768</c:v>
                </c:pt>
                <c:pt idx="27">
                  <c:v>748</c:v>
                </c:pt>
                <c:pt idx="28">
                  <c:v>690</c:v>
                </c:pt>
                <c:pt idx="29">
                  <c:v>150</c:v>
                </c:pt>
                <c:pt idx="30">
                  <c:v>48842</c:v>
                </c:pt>
                <c:pt idx="31">
                  <c:v>10992</c:v>
                </c:pt>
                <c:pt idx="32">
                  <c:v>6598</c:v>
                </c:pt>
                <c:pt idx="33">
                  <c:v>6435</c:v>
                </c:pt>
                <c:pt idx="34">
                  <c:v>5472</c:v>
                </c:pt>
                <c:pt idx="35">
                  <c:v>5404</c:v>
                </c:pt>
                <c:pt idx="36">
                  <c:v>768</c:v>
                </c:pt>
                <c:pt idx="37">
                  <c:v>748</c:v>
                </c:pt>
                <c:pt idx="38">
                  <c:v>690</c:v>
                </c:pt>
                <c:pt idx="39">
                  <c:v>150</c:v>
                </c:pt>
                <c:pt idx="40">
                  <c:v>48842</c:v>
                </c:pt>
                <c:pt idx="41">
                  <c:v>10992</c:v>
                </c:pt>
                <c:pt idx="42">
                  <c:v>6598</c:v>
                </c:pt>
                <c:pt idx="43">
                  <c:v>6435</c:v>
                </c:pt>
                <c:pt idx="44">
                  <c:v>5472</c:v>
                </c:pt>
                <c:pt idx="45">
                  <c:v>5404</c:v>
                </c:pt>
                <c:pt idx="46">
                  <c:v>768</c:v>
                </c:pt>
                <c:pt idx="47">
                  <c:v>748</c:v>
                </c:pt>
                <c:pt idx="48">
                  <c:v>690</c:v>
                </c:pt>
                <c:pt idx="49">
                  <c:v>150</c:v>
                </c:pt>
                <c:pt idx="50">
                  <c:v>48842</c:v>
                </c:pt>
                <c:pt idx="51">
                  <c:v>10992</c:v>
                </c:pt>
                <c:pt idx="52">
                  <c:v>6598</c:v>
                </c:pt>
                <c:pt idx="53">
                  <c:v>6435</c:v>
                </c:pt>
                <c:pt idx="54">
                  <c:v>5472</c:v>
                </c:pt>
                <c:pt idx="55">
                  <c:v>5404</c:v>
                </c:pt>
                <c:pt idx="56">
                  <c:v>768</c:v>
                </c:pt>
                <c:pt idx="57">
                  <c:v>748</c:v>
                </c:pt>
                <c:pt idx="58">
                  <c:v>690</c:v>
                </c:pt>
                <c:pt idx="59">
                  <c:v>150</c:v>
                </c:pt>
              </c:numCache>
            </c:numRef>
          </c:xVal>
          <c:yVal>
            <c:numRef>
              <c:f>Bubble!$N$3:$N$62</c:f>
              <c:numCache>
                <c:formatCode>General</c:formatCode>
                <c:ptCount val="60"/>
                <c:pt idx="0">
                  <c:v>0</c:v>
                </c:pt>
                <c:pt idx="1">
                  <c:v>3.1111112333333333E-2</c:v>
                </c:pt>
                <c:pt idx="2">
                  <c:v>0</c:v>
                </c:pt>
                <c:pt idx="3">
                  <c:v>3.1111112333333333E-2</c:v>
                </c:pt>
                <c:pt idx="4">
                  <c:v>0</c:v>
                </c:pt>
                <c:pt idx="5">
                  <c:v>0</c:v>
                </c:pt>
                <c:pt idx="6">
                  <c:v>5.2517372333333333E-2</c:v>
                </c:pt>
                <c:pt idx="7">
                  <c:v>0</c:v>
                </c:pt>
                <c:pt idx="8">
                  <c:v>0</c:v>
                </c:pt>
                <c:pt idx="9">
                  <c:v>3.1111112333333333E-2</c:v>
                </c:pt>
                <c:pt idx="10">
                  <c:v>0</c:v>
                </c:pt>
                <c:pt idx="11">
                  <c:v>2.6666666666666668E-2</c:v>
                </c:pt>
                <c:pt idx="12">
                  <c:v>0</c:v>
                </c:pt>
                <c:pt idx="13">
                  <c:v>2.6666666666666668E-2</c:v>
                </c:pt>
                <c:pt idx="14">
                  <c:v>0</c:v>
                </c:pt>
                <c:pt idx="15">
                  <c:v>0</c:v>
                </c:pt>
                <c:pt idx="16">
                  <c:v>4.7743056666666667E-3</c:v>
                </c:pt>
                <c:pt idx="17">
                  <c:v>0</c:v>
                </c:pt>
                <c:pt idx="18">
                  <c:v>0</c:v>
                </c:pt>
                <c:pt idx="19">
                  <c:v>2.6666666666666668E-2</c:v>
                </c:pt>
                <c:pt idx="20">
                  <c:v>0</c:v>
                </c:pt>
                <c:pt idx="21">
                  <c:v>9.5000016749999985E-2</c:v>
                </c:pt>
                <c:pt idx="22">
                  <c:v>0</c:v>
                </c:pt>
                <c:pt idx="23">
                  <c:v>9.5000016749999985E-2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9.5000016749999985E-2</c:v>
                </c:pt>
                <c:pt idx="30">
                  <c:v>0</c:v>
                </c:pt>
                <c:pt idx="31">
                  <c:v>2.2743812500000002E-5</c:v>
                </c:pt>
                <c:pt idx="32">
                  <c:v>0</c:v>
                </c:pt>
                <c:pt idx="33">
                  <c:v>3.875E-5</c:v>
                </c:pt>
                <c:pt idx="34">
                  <c:v>0</c:v>
                </c:pt>
                <c:pt idx="35">
                  <c:v>0</c:v>
                </c:pt>
                <c:pt idx="36">
                  <c:v>5.5338549999999999E-3</c:v>
                </c:pt>
                <c:pt idx="37">
                  <c:v>0</c:v>
                </c:pt>
                <c:pt idx="38">
                  <c:v>0</c:v>
                </c:pt>
                <c:pt idx="39">
                  <c:v>3.4999990000000002E-3</c:v>
                </c:pt>
                <c:pt idx="40">
                  <c:v>0.14440440000000002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5.7098484999999997E-3</c:v>
                </c:pt>
                <c:pt idx="45">
                  <c:v>8.0912277500000004E-2</c:v>
                </c:pt>
                <c:pt idx="46">
                  <c:v>0</c:v>
                </c:pt>
                <c:pt idx="47">
                  <c:v>0.19117650000000005</c:v>
                </c:pt>
                <c:pt idx="48">
                  <c:v>0</c:v>
                </c:pt>
                <c:pt idx="49">
                  <c:v>0</c:v>
                </c:pt>
                <c:pt idx="50">
                  <c:v>5.2536749999999993E-2</c:v>
                </c:pt>
                <c:pt idx="51">
                  <c:v>2.5245505000000001E-3</c:v>
                </c:pt>
                <c:pt idx="52">
                  <c:v>0</c:v>
                </c:pt>
                <c:pt idx="53">
                  <c:v>5.7885049999999993E-3</c:v>
                </c:pt>
                <c:pt idx="54">
                  <c:v>1.032340675E-2</c:v>
                </c:pt>
                <c:pt idx="55">
                  <c:v>9.201516500000001E-2</c:v>
                </c:pt>
                <c:pt idx="56">
                  <c:v>1.8880207499999999E-2</c:v>
                </c:pt>
                <c:pt idx="57">
                  <c:v>0.18348932500000004</c:v>
                </c:pt>
                <c:pt idx="58">
                  <c:v>0</c:v>
                </c:pt>
                <c:pt idx="59">
                  <c:v>3.9998999999999993E-2</c:v>
                </c:pt>
              </c:numCache>
            </c:numRef>
          </c:yVal>
          <c:bubbleSize>
            <c:numRef>
              <c:f>Bubble!$L$3:$L$62</c:f>
              <c:numCache>
                <c:formatCode>General</c:formatCode>
                <c:ptCount val="60"/>
                <c:pt idx="0" formatCode="###0;###0">
                  <c:v>6</c:v>
                </c:pt>
                <c:pt idx="1">
                  <c:v>16</c:v>
                </c:pt>
                <c:pt idx="2" formatCode="###0;###0">
                  <c:v>166</c:v>
                </c:pt>
                <c:pt idx="3">
                  <c:v>36</c:v>
                </c:pt>
                <c:pt idx="4">
                  <c:v>10</c:v>
                </c:pt>
                <c:pt idx="5">
                  <c:v>5</c:v>
                </c:pt>
                <c:pt idx="6">
                  <c:v>8</c:v>
                </c:pt>
                <c:pt idx="7">
                  <c:v>4</c:v>
                </c:pt>
                <c:pt idx="8">
                  <c:v>8</c:v>
                </c:pt>
                <c:pt idx="9">
                  <c:v>4</c:v>
                </c:pt>
                <c:pt idx="10" formatCode="###0;###0">
                  <c:v>6</c:v>
                </c:pt>
                <c:pt idx="11">
                  <c:v>16</c:v>
                </c:pt>
                <c:pt idx="12" formatCode="###0;###0">
                  <c:v>166</c:v>
                </c:pt>
                <c:pt idx="13">
                  <c:v>36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8</c:v>
                </c:pt>
                <c:pt idx="19">
                  <c:v>4</c:v>
                </c:pt>
                <c:pt idx="20" formatCode="###0;###0">
                  <c:v>6</c:v>
                </c:pt>
                <c:pt idx="21">
                  <c:v>16</c:v>
                </c:pt>
                <c:pt idx="22" formatCode="###0;###0">
                  <c:v>166</c:v>
                </c:pt>
                <c:pt idx="23">
                  <c:v>36</c:v>
                </c:pt>
                <c:pt idx="24">
                  <c:v>10</c:v>
                </c:pt>
                <c:pt idx="25">
                  <c:v>5</c:v>
                </c:pt>
                <c:pt idx="26">
                  <c:v>8</c:v>
                </c:pt>
                <c:pt idx="27">
                  <c:v>4</c:v>
                </c:pt>
                <c:pt idx="28">
                  <c:v>8</c:v>
                </c:pt>
                <c:pt idx="29">
                  <c:v>4</c:v>
                </c:pt>
                <c:pt idx="30" formatCode="###0;###0">
                  <c:v>6</c:v>
                </c:pt>
                <c:pt idx="31">
                  <c:v>16</c:v>
                </c:pt>
                <c:pt idx="32" formatCode="###0;###0">
                  <c:v>166</c:v>
                </c:pt>
                <c:pt idx="33">
                  <c:v>36</c:v>
                </c:pt>
                <c:pt idx="34">
                  <c:v>10</c:v>
                </c:pt>
                <c:pt idx="35">
                  <c:v>5</c:v>
                </c:pt>
                <c:pt idx="36">
                  <c:v>8</c:v>
                </c:pt>
                <c:pt idx="37">
                  <c:v>4</c:v>
                </c:pt>
                <c:pt idx="38">
                  <c:v>8</c:v>
                </c:pt>
                <c:pt idx="39">
                  <c:v>4</c:v>
                </c:pt>
                <c:pt idx="40" formatCode="###0;###0">
                  <c:v>6</c:v>
                </c:pt>
                <c:pt idx="41">
                  <c:v>16</c:v>
                </c:pt>
                <c:pt idx="42" formatCode="###0;###0">
                  <c:v>166</c:v>
                </c:pt>
                <c:pt idx="43">
                  <c:v>36</c:v>
                </c:pt>
                <c:pt idx="44">
                  <c:v>10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8</c:v>
                </c:pt>
                <c:pt idx="49">
                  <c:v>4</c:v>
                </c:pt>
                <c:pt idx="50" formatCode="###0;###0">
                  <c:v>6</c:v>
                </c:pt>
                <c:pt idx="51">
                  <c:v>16</c:v>
                </c:pt>
                <c:pt idx="52" formatCode="###0;###0">
                  <c:v>166</c:v>
                </c:pt>
                <c:pt idx="53">
                  <c:v>36</c:v>
                </c:pt>
                <c:pt idx="54">
                  <c:v>10</c:v>
                </c:pt>
                <c:pt idx="55">
                  <c:v>5</c:v>
                </c:pt>
                <c:pt idx="56">
                  <c:v>8</c:v>
                </c:pt>
                <c:pt idx="57">
                  <c:v>4</c:v>
                </c:pt>
                <c:pt idx="58">
                  <c:v>8</c:v>
                </c:pt>
                <c:pt idx="59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5B3-494C-B5AC-3C211782B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31920496"/>
        <c:axId val="428841056"/>
      </c:bubbleChart>
      <c:valAx>
        <c:axId val="43192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28841056"/>
        <c:crosses val="autoZero"/>
        <c:crossBetween val="midCat"/>
      </c:valAx>
      <c:valAx>
        <c:axId val="4288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43192049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(DT)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0.1610619862278814"/>
          <c:w val="0.8352126078342571"/>
          <c:h val="0.6743867088199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CHART_TIME'!$U$21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CHART_TIME'!$T$44:$T$47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CHART_TIME'!$U$44:$U$47</c:f>
              <c:numCache>
                <c:formatCode>General</c:formatCode>
                <c:ptCount val="4"/>
                <c:pt idx="0">
                  <c:v>0.74001056296630807</c:v>
                </c:pt>
                <c:pt idx="1">
                  <c:v>0.76907278572723325</c:v>
                </c:pt>
                <c:pt idx="2">
                  <c:v>0.76551724818975808</c:v>
                </c:pt>
                <c:pt idx="3">
                  <c:v>0.73510235160738502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F-EC45-8B32-B5C5839A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CHART_TIME'!$V$21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numRef>
              <c:f>'PIVOT CHART_TIME'!$T$44:$T$47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CHART_TIME'!$V$44:$V$47</c:f>
              <c:numCache>
                <c:formatCode>General</c:formatCode>
                <c:ptCount val="4"/>
                <c:pt idx="0">
                  <c:v>8.8234408529161286</c:v>
                </c:pt>
                <c:pt idx="1">
                  <c:v>16.670392812202017</c:v>
                </c:pt>
                <c:pt idx="2">
                  <c:v>45.712959523346598</c:v>
                </c:pt>
                <c:pt idx="3">
                  <c:v>16.289451984781721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F-EC45-8B32-B5C5839A8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44783"/>
        <c:axId val="137758671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 (max depth)</a:t>
                </a:r>
              </a:p>
            </c:rich>
          </c:tx>
          <c:layout>
            <c:manualLayout>
              <c:xMode val="edge"/>
              <c:yMode val="edge"/>
              <c:x val="0.30514140093660541"/>
              <c:y val="0.906933439827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37758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81044783"/>
        <c:crosses val="max"/>
        <c:crossBetween val="between"/>
      </c:valAx>
      <c:catAx>
        <c:axId val="148104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58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7635884694611347"/>
          <c:h val="5.32994750722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CHART_TIME'!$O$20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CHART_TIME'!$N$21:$N$38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cat>
          <c:val>
            <c:numRef>
              <c:f>'PIVOT CHART_TIME'!$O$21:$O$38</c:f>
              <c:numCache>
                <c:formatCode>General</c:formatCode>
                <c:ptCount val="18"/>
                <c:pt idx="1">
                  <c:v>9.302744865417463E-2</c:v>
                </c:pt>
                <c:pt idx="2">
                  <c:v>9.0869188308715723E-2</c:v>
                </c:pt>
                <c:pt idx="3">
                  <c:v>0.10555722713470447</c:v>
                </c:pt>
                <c:pt idx="5">
                  <c:v>8.1309413909912004E-2</c:v>
                </c:pt>
                <c:pt idx="6">
                  <c:v>8.0345702171325514E-2</c:v>
                </c:pt>
                <c:pt idx="7">
                  <c:v>7.8864741325378296E-2</c:v>
                </c:pt>
                <c:pt idx="9">
                  <c:v>0.31086544990539455</c:v>
                </c:pt>
                <c:pt idx="10">
                  <c:v>0.19551131725311244</c:v>
                </c:pt>
                <c:pt idx="11">
                  <c:v>0.15536179542541489</c:v>
                </c:pt>
                <c:pt idx="12">
                  <c:v>0.12986278533935539</c:v>
                </c:pt>
                <c:pt idx="14">
                  <c:v>0.74001056296630807</c:v>
                </c:pt>
                <c:pt idx="15">
                  <c:v>0.76907278572723325</c:v>
                </c:pt>
                <c:pt idx="16">
                  <c:v>0.76551724818975797</c:v>
                </c:pt>
                <c:pt idx="17">
                  <c:v>0.73510235160738513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C-4E49-B8C9-4CB0092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689967"/>
        <c:axId val="1545359647"/>
      </c:barChart>
      <c:scatterChart>
        <c:scatterStyle val="lineMarker"/>
        <c:varyColors val="0"/>
        <c:ser>
          <c:idx val="1"/>
          <c:order val="1"/>
          <c:tx>
            <c:strRef>
              <c:f>'PIVOT CHART_TIME'!$P$20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CHART_TIME'!$N$21:$N$38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xVal>
          <c:yVal>
            <c:numRef>
              <c:f>'PIVOT CHART_TIME'!$P$21:$P$38</c:f>
              <c:numCache>
                <c:formatCode>General</c:formatCode>
                <c:ptCount val="18"/>
                <c:pt idx="1">
                  <c:v>5.1283376693725513</c:v>
                </c:pt>
                <c:pt idx="2">
                  <c:v>5.8025760650634721</c:v>
                </c:pt>
                <c:pt idx="3">
                  <c:v>9.3173814773559549</c:v>
                </c:pt>
                <c:pt idx="5">
                  <c:v>3.4240058183669975</c:v>
                </c:pt>
                <c:pt idx="6">
                  <c:v>4.3933366060256871</c:v>
                </c:pt>
                <c:pt idx="7">
                  <c:v>6.5091465711593539</c:v>
                </c:pt>
                <c:pt idx="9">
                  <c:v>18.659299206733639</c:v>
                </c:pt>
                <c:pt idx="10">
                  <c:v>16.335921454429574</c:v>
                </c:pt>
                <c:pt idx="11">
                  <c:v>16.311398029327339</c:v>
                </c:pt>
                <c:pt idx="12">
                  <c:v>15.471759247779818</c:v>
                </c:pt>
                <c:pt idx="14">
                  <c:v>0.57572826600897142</c:v>
                </c:pt>
                <c:pt idx="15">
                  <c:v>0.56285513596173042</c:v>
                </c:pt>
                <c:pt idx="16">
                  <c:v>0.68294275384277281</c:v>
                </c:pt>
                <c:pt idx="17">
                  <c:v>0.75641669377746501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CC-4E49-B8C9-4CB00922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2159"/>
        <c:axId val="1569396591"/>
      </c:scatterChart>
      <c:catAx>
        <c:axId val="13766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45359647"/>
        <c:crosses val="autoZero"/>
        <c:auto val="1"/>
        <c:lblAlgn val="ctr"/>
        <c:lblOffset val="100"/>
        <c:noMultiLvlLbl val="0"/>
      </c:catAx>
      <c:valAx>
        <c:axId val="1545359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6689967"/>
        <c:crosses val="autoZero"/>
        <c:crossBetween val="between"/>
      </c:valAx>
      <c:valAx>
        <c:axId val="1569396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Trainign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69452159"/>
        <c:crosses val="max"/>
        <c:crossBetween val="midCat"/>
      </c:valAx>
      <c:valAx>
        <c:axId val="156945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39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ChiMerge 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CHART_TIME'!$O$43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941100"/>
              </a:solidFill>
            </a:ln>
            <a:effectLst/>
          </c:spPr>
          <c:invertIfNegative val="0"/>
          <c:cat>
            <c:strRef>
              <c:f>'PIVOT CHART_TIME'!$N$44:$N$53</c:f>
              <c:strCache>
                <c:ptCount val="10"/>
                <c:pt idx="0">
                  <c:v>CM (k)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CM-SB (k) 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</c:strCache>
            </c:strRef>
          </c:cat>
          <c:val>
            <c:numRef>
              <c:f>'PIVOT CHART_TIME'!$O$44:$O$53</c:f>
              <c:numCache>
                <c:formatCode>General</c:formatCode>
                <c:ptCount val="10"/>
                <c:pt idx="1">
                  <c:v>87.069855356216408</c:v>
                </c:pt>
                <c:pt idx="2">
                  <c:v>91.331322050094315</c:v>
                </c:pt>
                <c:pt idx="3">
                  <c:v>90.608069658279106</c:v>
                </c:pt>
                <c:pt idx="4">
                  <c:v>94.20936675071701</c:v>
                </c:pt>
                <c:pt idx="6">
                  <c:v>111.66342420577988</c:v>
                </c:pt>
                <c:pt idx="7">
                  <c:v>111.12977013587934</c:v>
                </c:pt>
                <c:pt idx="8">
                  <c:v>108.87418074607827</c:v>
                </c:pt>
                <c:pt idx="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4-B94A-9B6D-44422ABD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27007"/>
        <c:axId val="1478846127"/>
      </c:barChart>
      <c:scatterChart>
        <c:scatterStyle val="lineMarker"/>
        <c:varyColors val="0"/>
        <c:ser>
          <c:idx val="2"/>
          <c:order val="1"/>
          <c:tx>
            <c:strRef>
              <c:f>'PIVOT CHART_TIME'!$P$43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2"/>
                </a:solidFill>
              </a:ln>
              <a:effectLst/>
            </c:spPr>
          </c:marker>
          <c:yVal>
            <c:numRef>
              <c:f>'PIVOT CHART_TIME'!$P$44:$P$53</c:f>
              <c:numCache>
                <c:formatCode>General</c:formatCode>
                <c:ptCount val="10"/>
                <c:pt idx="1">
                  <c:v>0.50821043128356924</c:v>
                </c:pt>
                <c:pt idx="2">
                  <c:v>0.63632976840820299</c:v>
                </c:pt>
                <c:pt idx="3">
                  <c:v>0.55262972191162107</c:v>
                </c:pt>
                <c:pt idx="4">
                  <c:v>0.66633384721252431</c:v>
                </c:pt>
                <c:pt idx="6">
                  <c:v>1.7390933990478501</c:v>
                </c:pt>
                <c:pt idx="7">
                  <c:v>1.8377794742584226</c:v>
                </c:pt>
                <c:pt idx="8">
                  <c:v>2.0670584201812732</c:v>
                </c:pt>
                <c:pt idx="9">
                  <c:v>2.5906342029571441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B4-B94A-9B6D-44422ABD9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8319"/>
        <c:axId val="1550775919"/>
      </c:scatterChart>
      <c:catAx>
        <c:axId val="15730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78846127"/>
        <c:crosses val="autoZero"/>
        <c:auto val="1"/>
        <c:lblAlgn val="ctr"/>
        <c:lblOffset val="100"/>
        <c:noMultiLvlLbl val="0"/>
      </c:catAx>
      <c:valAx>
        <c:axId val="1478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73027007"/>
        <c:crosses val="autoZero"/>
        <c:crossBetween val="between"/>
      </c:valAx>
      <c:valAx>
        <c:axId val="1550775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39988319"/>
        <c:crosses val="max"/>
        <c:crossBetween val="midCat"/>
      </c:valAx>
      <c:valAx>
        <c:axId val="1539988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077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[Summary_Evaluation_270423.xlsx]PIVOT CHART_TIME_CM!PivotTable4</c:name>
    <c:fmtId val="14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  <a:r>
              <a:rPr lang="en-US" baseline="0"/>
              <a:t> -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CHART_TIME_CM'!$B$6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CHART_TIME_CM'!$A$7:$A$27</c:f>
              <c:multiLvlStrCache>
                <c:ptCount val="16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6</c:v>
                  </c:pt>
                  <c:pt idx="5">
                    <c:v>8</c:v>
                  </c:pt>
                  <c:pt idx="6">
                    <c:v>10</c:v>
                  </c:pt>
                  <c:pt idx="7">
                    <c:v>15</c:v>
                  </c:pt>
                  <c:pt idx="8">
                    <c:v>6</c:v>
                  </c:pt>
                  <c:pt idx="9">
                    <c:v>8</c:v>
                  </c:pt>
                  <c:pt idx="10">
                    <c:v>10</c:v>
                  </c:pt>
                  <c:pt idx="11">
                    <c:v>15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15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CHART_TIME_CM'!$B$7:$B$27</c:f>
              <c:numCache>
                <c:formatCode>General</c:formatCode>
                <c:ptCount val="16"/>
                <c:pt idx="0">
                  <c:v>99.366639780998142</c:v>
                </c:pt>
                <c:pt idx="1">
                  <c:v>101.23054609298681</c:v>
                </c:pt>
                <c:pt idx="2">
                  <c:v>99.741125202178679</c:v>
                </c:pt>
                <c:pt idx="3">
                  <c:v>98.858912563323798</c:v>
                </c:pt>
                <c:pt idx="4">
                  <c:v>74.522710235223741</c:v>
                </c:pt>
                <c:pt idx="5">
                  <c:v>76.227434775256768</c:v>
                </c:pt>
                <c:pt idx="6">
                  <c:v>75.2529322785945</c:v>
                </c:pt>
                <c:pt idx="7">
                  <c:v>76.444856646613999</c:v>
                </c:pt>
                <c:pt idx="8">
                  <c:v>99.366639780998142</c:v>
                </c:pt>
                <c:pt idx="9">
                  <c:v>101.23054609298681</c:v>
                </c:pt>
                <c:pt idx="10">
                  <c:v>99.741125202178679</c:v>
                </c:pt>
                <c:pt idx="11">
                  <c:v>98.858912563323798</c:v>
                </c:pt>
                <c:pt idx="12">
                  <c:v>105.53041899204244</c:v>
                </c:pt>
                <c:pt idx="13">
                  <c:v>107.4504904747007</c:v>
                </c:pt>
                <c:pt idx="14">
                  <c:v>105.7573585808275</c:v>
                </c:pt>
                <c:pt idx="15">
                  <c:v>104.36431992053966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2F-C549-8D06-553C8DF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455584"/>
        <c:axId val="1571908944"/>
      </c:barChart>
      <c:lineChart>
        <c:grouping val="standard"/>
        <c:varyColors val="0"/>
        <c:ser>
          <c:idx val="1"/>
          <c:order val="1"/>
          <c:tx>
            <c:strRef>
              <c:f>'PIVOT CHART_TIME_CM'!$C$6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CHART_TIME_CM'!$A$7:$A$27</c:f>
              <c:multiLvlStrCache>
                <c:ptCount val="16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6</c:v>
                  </c:pt>
                  <c:pt idx="5">
                    <c:v>8</c:v>
                  </c:pt>
                  <c:pt idx="6">
                    <c:v>10</c:v>
                  </c:pt>
                  <c:pt idx="7">
                    <c:v>15</c:v>
                  </c:pt>
                  <c:pt idx="8">
                    <c:v>6</c:v>
                  </c:pt>
                  <c:pt idx="9">
                    <c:v>8</c:v>
                  </c:pt>
                  <c:pt idx="10">
                    <c:v>10</c:v>
                  </c:pt>
                  <c:pt idx="11">
                    <c:v>15</c:v>
                  </c:pt>
                  <c:pt idx="12">
                    <c:v>6</c:v>
                  </c:pt>
                  <c:pt idx="13">
                    <c:v>8</c:v>
                  </c:pt>
                  <c:pt idx="14">
                    <c:v>10</c:v>
                  </c:pt>
                  <c:pt idx="15">
                    <c:v>15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CHART_TIME_CM'!$C$7:$C$27</c:f>
              <c:numCache>
                <c:formatCode>General</c:formatCode>
                <c:ptCount val="16"/>
                <c:pt idx="0">
                  <c:v>1.1236519151657096</c:v>
                </c:pt>
                <c:pt idx="1">
                  <c:v>1.2370546213333129</c:v>
                </c:pt>
                <c:pt idx="2">
                  <c:v>1.3098440710464472</c:v>
                </c:pt>
                <c:pt idx="3">
                  <c:v>1.628484025084834</c:v>
                </c:pt>
                <c:pt idx="4">
                  <c:v>19.521277785301166</c:v>
                </c:pt>
                <c:pt idx="5">
                  <c:v>19.32277905941006</c:v>
                </c:pt>
                <c:pt idx="6">
                  <c:v>39.844727277755702</c:v>
                </c:pt>
                <c:pt idx="7">
                  <c:v>#N/A</c:v>
                </c:pt>
                <c:pt idx="8">
                  <c:v>2.5833308836059547E-2</c:v>
                </c:pt>
                <c:pt idx="9">
                  <c:v>3.022979610900876E-2</c:v>
                </c:pt>
                <c:pt idx="10">
                  <c:v>2.6342472320556604E-2</c:v>
                </c:pt>
                <c:pt idx="11">
                  <c:v>2.8241468938191714E-2</c:v>
                </c:pt>
                <c:pt idx="12">
                  <c:v>1.6806014180183402</c:v>
                </c:pt>
                <c:pt idx="13">
                  <c:v>2.2328042685985499</c:v>
                </c:pt>
                <c:pt idx="14">
                  <c:v>2.2836295962333626</c:v>
                </c:pt>
                <c:pt idx="15">
                  <c:v>2.6087646186351763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F-C549-8D06-553C8DF58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925279"/>
        <c:axId val="1151240703"/>
      </c:lineChart>
      <c:catAx>
        <c:axId val="16064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06455584"/>
        <c:crosses val="autoZero"/>
        <c:crossBetween val="between"/>
      </c:valAx>
      <c:valAx>
        <c:axId val="11512407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47925279"/>
        <c:crosses val="max"/>
        <c:crossBetween val="between"/>
      </c:valAx>
      <c:catAx>
        <c:axId val="1147925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124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(ChiMerge)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6.9477824930867918E-2"/>
          <c:w val="0.8352126078342571"/>
          <c:h val="0.72141631470012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CHART_TIME_CM'!$X$2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CHART_TIME_CM'!$W$3:$W$17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CHART_TIME_CM'!$X$3:$X$17</c:f>
              <c:numCache>
                <c:formatCode>General</c:formatCode>
                <c:ptCount val="15"/>
                <c:pt idx="1">
                  <c:v>99.354052267558316</c:v>
                </c:pt>
                <c:pt idx="2">
                  <c:v>101.22232384026184</c:v>
                </c:pt>
                <c:pt idx="3">
                  <c:v>99.712907908246095</c:v>
                </c:pt>
                <c:pt idx="4">
                  <c:v>98.832750797467355</c:v>
                </c:pt>
                <c:pt idx="6">
                  <c:v>87.044680329336785</c:v>
                </c:pt>
                <c:pt idx="7">
                  <c:v>91.314877544644375</c:v>
                </c:pt>
                <c:pt idx="8">
                  <c:v>90.551635070413937</c:v>
                </c:pt>
                <c:pt idx="9">
                  <c:v>94.157043219004152</c:v>
                </c:pt>
                <c:pt idx="11">
                  <c:v>111.66342420577986</c:v>
                </c:pt>
                <c:pt idx="12">
                  <c:v>111.12977013587933</c:v>
                </c:pt>
                <c:pt idx="13">
                  <c:v>108.87418074607827</c:v>
                </c:pt>
                <c:pt idx="14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3-D348-9F28-349E8CEE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CHART_TIME_CM'!$Y$2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strRef>
              <c:f>'PIVOT CHART_TIME_CM'!$W$3:$W$17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CHART_TIME_CM'!$Y$3:$Y$17</c:f>
              <c:numCache>
                <c:formatCode>General</c:formatCode>
                <c:ptCount val="15"/>
                <c:pt idx="1">
                  <c:v>36.843947545726415</c:v>
                </c:pt>
                <c:pt idx="2">
                  <c:v>8.2603212449190284</c:v>
                </c:pt>
                <c:pt idx="3">
                  <c:v>10.012282031117028</c:v>
                </c:pt>
                <c:pt idx="4">
                  <c:v>9.0789523737450217</c:v>
                </c:pt>
                <c:pt idx="6">
                  <c:v>72.307554197389521</c:v>
                </c:pt>
                <c:pt idx="7">
                  <c:v>15.260996268930047</c:v>
                </c:pt>
                <c:pt idx="8">
                  <c:v>19.455714482945361</c:v>
                </c:pt>
                <c:pt idx="9">
                  <c:v>18.481267727119583</c:v>
                </c:pt>
                <c:pt idx="11">
                  <c:v>1.3803408940633128</c:v>
                </c:pt>
                <c:pt idx="12">
                  <c:v>1.7263578891754114</c:v>
                </c:pt>
                <c:pt idx="13">
                  <c:v>1.827973906199134</c:v>
                </c:pt>
                <c:pt idx="14">
                  <c:v>2.1839211146036748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3-D348-9F28-349E8CEE1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13519"/>
        <c:axId val="140377023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layout>
            <c:manualLayout>
              <c:xMode val="edge"/>
              <c:yMode val="edge"/>
              <c:x val="0.72166892366583424"/>
              <c:y val="0.845052255175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40377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Model 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96413519"/>
        <c:crosses val="max"/>
        <c:crossBetween val="between"/>
      </c:valAx>
      <c:catAx>
        <c:axId val="139641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77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9205971216368211"/>
          <c:h val="4.601066693586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(DT)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0.1610619862278814"/>
          <c:w val="0.8352126078342571"/>
          <c:h val="0.674386708819928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CHART_TIME_CM'!$X$2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'PIVOT CHART_TIME_CM'!$W$34:$W$37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CHART_TIME_CM'!$X$34:$X$37</c:f>
              <c:numCache>
                <c:formatCode>General</c:formatCode>
                <c:ptCount val="4"/>
                <c:pt idx="0">
                  <c:v>0.74001056296630807</c:v>
                </c:pt>
                <c:pt idx="1">
                  <c:v>0.76907278572723325</c:v>
                </c:pt>
                <c:pt idx="2">
                  <c:v>0.76551724818975808</c:v>
                </c:pt>
                <c:pt idx="3">
                  <c:v>0.73510235160738502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6-1B41-B261-256C6100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CHART_TIME_CM'!$Y$2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numRef>
              <c:f>'PIVOT CHART_TIME_CM'!$W$34:$W$37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'PIVOT CHART_TIME_CM'!$Y$34:$Y$37</c:f>
              <c:numCache>
                <c:formatCode>General</c:formatCode>
                <c:ptCount val="4"/>
                <c:pt idx="0">
                  <c:v>8.8234408529161286</c:v>
                </c:pt>
                <c:pt idx="1">
                  <c:v>16.670392812202017</c:v>
                </c:pt>
                <c:pt idx="2">
                  <c:v>45.712959523346598</c:v>
                </c:pt>
                <c:pt idx="3">
                  <c:v>16.289451984781721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6-1B41-B261-256C61009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1044783"/>
        <c:axId val="137758671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 (max depth)</a:t>
                </a:r>
              </a:p>
            </c:rich>
          </c:tx>
          <c:layout>
            <c:manualLayout>
              <c:xMode val="edge"/>
              <c:yMode val="edge"/>
              <c:x val="0.30514140093660541"/>
              <c:y val="0.906933439827426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37758671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81044783"/>
        <c:crosses val="max"/>
        <c:crossBetween val="between"/>
      </c:valAx>
      <c:catAx>
        <c:axId val="148104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775867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7635884694611347"/>
          <c:h val="5.3299475072215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CHART_TIME_CM'!$L$3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'PIVOT CHART_TIME_CM'!$K$4:$K$21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cat>
          <c:val>
            <c:numRef>
              <c:f>'PIVOT CHART_TIME_CM'!$L$4:$L$21</c:f>
              <c:numCache>
                <c:formatCode>General</c:formatCode>
                <c:ptCount val="18"/>
                <c:pt idx="1">
                  <c:v>9.302744865417463E-2</c:v>
                </c:pt>
                <c:pt idx="2">
                  <c:v>9.0869188308715723E-2</c:v>
                </c:pt>
                <c:pt idx="3">
                  <c:v>0.10555722713470447</c:v>
                </c:pt>
                <c:pt idx="5">
                  <c:v>8.1309413909912004E-2</c:v>
                </c:pt>
                <c:pt idx="6">
                  <c:v>8.0345702171325514E-2</c:v>
                </c:pt>
                <c:pt idx="7">
                  <c:v>7.8864741325378296E-2</c:v>
                </c:pt>
                <c:pt idx="9">
                  <c:v>0.31086544990539455</c:v>
                </c:pt>
                <c:pt idx="10">
                  <c:v>0.19551131725311244</c:v>
                </c:pt>
                <c:pt idx="11">
                  <c:v>0.15536179542541489</c:v>
                </c:pt>
                <c:pt idx="12">
                  <c:v>0.12986278533935539</c:v>
                </c:pt>
                <c:pt idx="14">
                  <c:v>0.74001056296630807</c:v>
                </c:pt>
                <c:pt idx="15">
                  <c:v>0.76907278572723325</c:v>
                </c:pt>
                <c:pt idx="16">
                  <c:v>0.76551724818975797</c:v>
                </c:pt>
                <c:pt idx="17">
                  <c:v>0.73510235160738513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CC-0540-9687-24B4CA2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6689967"/>
        <c:axId val="1545359647"/>
      </c:barChart>
      <c:scatterChart>
        <c:scatterStyle val="lineMarker"/>
        <c:varyColors val="0"/>
        <c:ser>
          <c:idx val="1"/>
          <c:order val="1"/>
          <c:tx>
            <c:strRef>
              <c:f>'PIVOT CHART_TIME_CM'!$M$3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CHART_TIME_CM'!$K$4:$K$21</c:f>
              <c:strCache>
                <c:ptCount val="18"/>
                <c:pt idx="0">
                  <c:v>EFD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EWD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DT (max_depth)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strCache>
            </c:strRef>
          </c:xVal>
          <c:yVal>
            <c:numRef>
              <c:f>'PIVOT CHART_TIME_CM'!$M$4:$M$21</c:f>
              <c:numCache>
                <c:formatCode>General</c:formatCode>
                <c:ptCount val="18"/>
                <c:pt idx="1">
                  <c:v>5.1283376693725513</c:v>
                </c:pt>
                <c:pt idx="2">
                  <c:v>5.8025760650634721</c:v>
                </c:pt>
                <c:pt idx="3">
                  <c:v>9.3173814773559549</c:v>
                </c:pt>
                <c:pt idx="5">
                  <c:v>3.4240058183669975</c:v>
                </c:pt>
                <c:pt idx="6">
                  <c:v>4.3933366060256871</c:v>
                </c:pt>
                <c:pt idx="7">
                  <c:v>6.5091465711593539</c:v>
                </c:pt>
                <c:pt idx="9">
                  <c:v>18.659299206733639</c:v>
                </c:pt>
                <c:pt idx="10">
                  <c:v>16.335921454429574</c:v>
                </c:pt>
                <c:pt idx="11">
                  <c:v>16.311398029327339</c:v>
                </c:pt>
                <c:pt idx="12">
                  <c:v>15.471759247779818</c:v>
                </c:pt>
                <c:pt idx="14">
                  <c:v>0.57572826600897142</c:v>
                </c:pt>
                <c:pt idx="15">
                  <c:v>0.56285513596173042</c:v>
                </c:pt>
                <c:pt idx="16">
                  <c:v>0.68294275384277281</c:v>
                </c:pt>
                <c:pt idx="17">
                  <c:v>0.75641669377746501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C-0540-9687-24B4CA200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2159"/>
        <c:axId val="1569396591"/>
      </c:scatterChart>
      <c:catAx>
        <c:axId val="137668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45359647"/>
        <c:crosses val="autoZero"/>
        <c:auto val="1"/>
        <c:lblAlgn val="ctr"/>
        <c:lblOffset val="100"/>
        <c:noMultiLvlLbl val="0"/>
      </c:catAx>
      <c:valAx>
        <c:axId val="1545359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6689967"/>
        <c:crosses val="autoZero"/>
        <c:crossBetween val="between"/>
      </c:valAx>
      <c:valAx>
        <c:axId val="15693965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Trainign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69452159"/>
        <c:crosses val="max"/>
        <c:crossBetween val="midCat"/>
      </c:valAx>
      <c:valAx>
        <c:axId val="15694521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9396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Execution time (s)</a:t>
            </a:r>
          </a:p>
          <a:p>
            <a:pPr>
              <a:defRPr/>
            </a:pPr>
            <a:r>
              <a:rPr lang="en-US"/>
              <a:t>ChiMerge discretization vs. training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CHART_TIME_CM'!$L$25</c:f>
              <c:strCache>
                <c:ptCount val="1"/>
                <c:pt idx="0">
                  <c:v>Discretization time (s)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solidFill>
                <a:srgbClr val="941100"/>
              </a:solidFill>
            </a:ln>
            <a:effectLst/>
          </c:spPr>
          <c:invertIfNegative val="0"/>
          <c:cat>
            <c:strRef>
              <c:f>'PIVOT CHART_TIME_CM'!$K$26:$K$35</c:f>
              <c:strCache>
                <c:ptCount val="10"/>
                <c:pt idx="0">
                  <c:v>CM (k)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CM-SB (k) 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</c:strCache>
            </c:strRef>
          </c:cat>
          <c:val>
            <c:numRef>
              <c:f>'PIVOT CHART_TIME_CM'!$L$26:$L$35</c:f>
              <c:numCache>
                <c:formatCode>General</c:formatCode>
                <c:ptCount val="10"/>
                <c:pt idx="1">
                  <c:v>87.069855356216408</c:v>
                </c:pt>
                <c:pt idx="2">
                  <c:v>91.331322050094315</c:v>
                </c:pt>
                <c:pt idx="3">
                  <c:v>90.608069658279106</c:v>
                </c:pt>
                <c:pt idx="4">
                  <c:v>94.20936675071701</c:v>
                </c:pt>
                <c:pt idx="6">
                  <c:v>111.66342420577988</c:v>
                </c:pt>
                <c:pt idx="7">
                  <c:v>111.12977013587934</c:v>
                </c:pt>
                <c:pt idx="8">
                  <c:v>108.87418074607827</c:v>
                </c:pt>
                <c:pt idx="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A-FC4C-8CC1-0F351769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027007"/>
        <c:axId val="1478846127"/>
      </c:barChart>
      <c:scatterChart>
        <c:scatterStyle val="lineMarker"/>
        <c:varyColors val="0"/>
        <c:ser>
          <c:idx val="2"/>
          <c:order val="1"/>
          <c:tx>
            <c:strRef>
              <c:f>'PIVOT CHART_TIME_CM'!$M$25</c:f>
              <c:strCache>
                <c:ptCount val="1"/>
                <c:pt idx="0">
                  <c:v>Average training time (s)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2"/>
                </a:solidFill>
              </a:ln>
              <a:effectLst/>
            </c:spPr>
          </c:marker>
          <c:yVal>
            <c:numRef>
              <c:f>'PIVOT CHART_TIME_CM'!$M$26:$M$35</c:f>
              <c:numCache>
                <c:formatCode>General</c:formatCode>
                <c:ptCount val="10"/>
                <c:pt idx="1">
                  <c:v>0.50821043128356924</c:v>
                </c:pt>
                <c:pt idx="2">
                  <c:v>0.63632976840820299</c:v>
                </c:pt>
                <c:pt idx="3">
                  <c:v>0.55262972191162107</c:v>
                </c:pt>
                <c:pt idx="4">
                  <c:v>0.66633384721252431</c:v>
                </c:pt>
                <c:pt idx="6">
                  <c:v>1.7390933990478501</c:v>
                </c:pt>
                <c:pt idx="7">
                  <c:v>1.8377794742584226</c:v>
                </c:pt>
                <c:pt idx="8">
                  <c:v>2.0670584201812732</c:v>
                </c:pt>
                <c:pt idx="9">
                  <c:v>2.5906342029571441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EA-FC4C-8CC1-0F351769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8319"/>
        <c:axId val="1550775919"/>
      </c:scatterChart>
      <c:catAx>
        <c:axId val="157302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478846127"/>
        <c:crosses val="autoZero"/>
        <c:auto val="1"/>
        <c:lblAlgn val="ctr"/>
        <c:lblOffset val="100"/>
        <c:noMultiLvlLbl val="0"/>
      </c:catAx>
      <c:valAx>
        <c:axId val="147884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73027007"/>
        <c:crosses val="autoZero"/>
        <c:crossBetween val="between"/>
      </c:valAx>
      <c:valAx>
        <c:axId val="1550775919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39988319"/>
        <c:crosses val="max"/>
        <c:crossBetween val="midCat"/>
      </c:valAx>
      <c:valAx>
        <c:axId val="1539988319"/>
        <c:scaling>
          <c:orientation val="minMax"/>
        </c:scaling>
        <c:delete val="1"/>
        <c:axPos val="b"/>
        <c:majorTickMark val="none"/>
        <c:minorTickMark val="none"/>
        <c:tickLblPos val="nextTo"/>
        <c:crossAx val="1550775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 - Execution time - ChiMerge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'PIVOT CHART_TIME_CM'!$G$49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CHART_TIME_CM'!$F$50:$F$69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cat>
          <c:val>
            <c:numRef>
              <c:f>'PIVOT CHART_TIME_CM'!$G$50:$G$69</c:f>
              <c:numCache>
                <c:formatCode>General</c:formatCode>
                <c:ptCount val="20"/>
                <c:pt idx="1">
                  <c:v>99.366639780998142</c:v>
                </c:pt>
                <c:pt idx="2">
                  <c:v>101.23054609298681</c:v>
                </c:pt>
                <c:pt idx="3">
                  <c:v>99.741125202178679</c:v>
                </c:pt>
                <c:pt idx="4">
                  <c:v>98.858912563323798</c:v>
                </c:pt>
                <c:pt idx="6">
                  <c:v>86.994330275577511</c:v>
                </c:pt>
                <c:pt idx="7">
                  <c:v>91.28198853374451</c:v>
                </c:pt>
                <c:pt idx="8">
                  <c:v>90.438765894683513</c:v>
                </c:pt>
                <c:pt idx="9">
                  <c:v>94.052396155578435</c:v>
                </c:pt>
                <c:pt idx="11">
                  <c:v>99.366639780998142</c:v>
                </c:pt>
                <c:pt idx="12">
                  <c:v>101.23054609298681</c:v>
                </c:pt>
                <c:pt idx="13">
                  <c:v>99.741125202178679</c:v>
                </c:pt>
                <c:pt idx="14">
                  <c:v>98.858912563323798</c:v>
                </c:pt>
                <c:pt idx="16">
                  <c:v>111.66342420577988</c:v>
                </c:pt>
                <c:pt idx="17">
                  <c:v>111.12977013587934</c:v>
                </c:pt>
                <c:pt idx="18">
                  <c:v>108.87418074607827</c:v>
                </c:pt>
                <c:pt idx="19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8D-8E42-9877-F1C015E4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0784799"/>
        <c:axId val="1147744399"/>
      </c:barChart>
      <c:lineChart>
        <c:grouping val="standard"/>
        <c:varyColors val="0"/>
        <c:ser>
          <c:idx val="2"/>
          <c:order val="1"/>
          <c:tx>
            <c:strRef>
              <c:f>'PIVOT CHART_TIME_CM'!$H$49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'PIVOT CHART_TIME_CM'!$H$50:$H$69</c:f>
              <c:numCache>
                <c:formatCode>General</c:formatCode>
                <c:ptCount val="20"/>
                <c:pt idx="1">
                  <c:v>1.1236519151657096</c:v>
                </c:pt>
                <c:pt idx="2">
                  <c:v>1.2370546213333129</c:v>
                </c:pt>
                <c:pt idx="3">
                  <c:v>1.3098440710464472</c:v>
                </c:pt>
                <c:pt idx="4">
                  <c:v>1.628484025084834</c:v>
                </c:pt>
                <c:pt idx="6">
                  <c:v>216.3906173360443</c:v>
                </c:pt>
                <c:pt idx="7">
                  <c:v>52.585251254705028</c:v>
                </c:pt>
                <c:pt idx="8">
                  <c:v>83.345399092585225</c:v>
                </c:pt>
                <c:pt idx="9">
                  <c:v>99.923689999999993</c:v>
                </c:pt>
                <c:pt idx="11">
                  <c:v>2.5833308836059547E-2</c:v>
                </c:pt>
                <c:pt idx="12">
                  <c:v>3.022979610900876E-2</c:v>
                </c:pt>
                <c:pt idx="13">
                  <c:v>2.6342472320556604E-2</c:v>
                </c:pt>
                <c:pt idx="14">
                  <c:v>2.8241468938191714E-2</c:v>
                </c:pt>
                <c:pt idx="16">
                  <c:v>2.3740974903106675</c:v>
                </c:pt>
                <c:pt idx="17">
                  <c:v>3.3070933818817032</c:v>
                </c:pt>
                <c:pt idx="18">
                  <c:v>3.3891668319702064</c:v>
                </c:pt>
                <c:pt idx="19">
                  <c:v>3.9332736492156961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D-8E42-9877-F1C015E4B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686783"/>
        <c:axId val="1116270015"/>
      </c:lineChart>
      <c:catAx>
        <c:axId val="115078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47744399"/>
        <c:crosses val="autoZero"/>
        <c:auto val="1"/>
        <c:lblAlgn val="ctr"/>
        <c:lblOffset val="100"/>
        <c:noMultiLvlLbl val="0"/>
      </c:catAx>
      <c:valAx>
        <c:axId val="11477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150784799"/>
        <c:crosses val="autoZero"/>
        <c:crossBetween val="between"/>
      </c:valAx>
      <c:valAx>
        <c:axId val="111627001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97686783"/>
        <c:crosses val="max"/>
        <c:crossBetween val="between"/>
      </c:valAx>
      <c:catAx>
        <c:axId val="1597686783"/>
        <c:scaling>
          <c:orientation val="minMax"/>
        </c:scaling>
        <c:delete val="1"/>
        <c:axPos val="b"/>
        <c:majorTickMark val="out"/>
        <c:minorTickMark val="none"/>
        <c:tickLblPos val="nextTo"/>
        <c:crossAx val="1116270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[Summary_Evaluation_270423.xlsx]Combined-Incon_Accuracy!PivotTable4</c:name>
    <c:fmtId val="3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rgbClr val="94110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rgbClr val="9411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'Combined-Incon_Accuracy'!$B$7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'Combined-Incon_Accuracy'!$A$8:$A$35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'Combined-Incon_Accuracy'!$B$8:$B$35</c:f>
              <c:numCache>
                <c:formatCode>General</c:formatCode>
                <c:ptCount val="22"/>
                <c:pt idx="0">
                  <c:v>0.84533333333333327</c:v>
                </c:pt>
                <c:pt idx="1">
                  <c:v>0.84199999999999997</c:v>
                </c:pt>
                <c:pt idx="2">
                  <c:v>0.84214285714285708</c:v>
                </c:pt>
                <c:pt idx="3">
                  <c:v>0.83538461538461539</c:v>
                </c:pt>
                <c:pt idx="4">
                  <c:v>0.83933333333333315</c:v>
                </c:pt>
                <c:pt idx="5">
                  <c:v>0.84133333333333316</c:v>
                </c:pt>
                <c:pt idx="6">
                  <c:v>0.84233333333333327</c:v>
                </c:pt>
                <c:pt idx="7">
                  <c:v>0.83999999999999975</c:v>
                </c:pt>
                <c:pt idx="8">
                  <c:v>0.79833333333333301</c:v>
                </c:pt>
                <c:pt idx="9">
                  <c:v>0.81300000000000017</c:v>
                </c:pt>
                <c:pt idx="10">
                  <c:v>0.81600000000000017</c:v>
                </c:pt>
                <c:pt idx="11">
                  <c:v>0.7782758620689656</c:v>
                </c:pt>
                <c:pt idx="12">
                  <c:v>0.79037037037037061</c:v>
                </c:pt>
                <c:pt idx="13">
                  <c:v>0.80333333333333323</c:v>
                </c:pt>
                <c:pt idx="14">
                  <c:v>0.80249999999999999</c:v>
                </c:pt>
                <c:pt idx="15">
                  <c:v>0.81099999999999983</c:v>
                </c:pt>
                <c:pt idx="16">
                  <c:v>0.79799999999999971</c:v>
                </c:pt>
                <c:pt idx="17">
                  <c:v>0.80566666666666642</c:v>
                </c:pt>
                <c:pt idx="18">
                  <c:v>0.82066666666666654</c:v>
                </c:pt>
                <c:pt idx="19">
                  <c:v>0.82466666666666677</c:v>
                </c:pt>
                <c:pt idx="20">
                  <c:v>0.82800000000000007</c:v>
                </c:pt>
                <c:pt idx="21">
                  <c:v>0.82666666666666666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F7-264B-9140-71B421F9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50431"/>
        <c:axId val="157565743"/>
      </c:barChart>
      <c:lineChart>
        <c:grouping val="standard"/>
        <c:varyColors val="0"/>
        <c:ser>
          <c:idx val="1"/>
          <c:order val="1"/>
          <c:tx>
            <c:strRef>
              <c:f>'Combined-Incon_Accuracy'!$C$7</c:f>
              <c:strCache>
                <c:ptCount val="1"/>
                <c:pt idx="0">
                  <c:v>Average of Inconsistency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multiLvlStrRef>
              <c:f>'Combined-Incon_Accuracy'!$A$8:$A$35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'Combined-Incon_Accuracy'!$C$8:$C$35</c:f>
              <c:numCache>
                <c:formatCode>General</c:formatCode>
                <c:ptCount val="22"/>
                <c:pt idx="0">
                  <c:v>1.7174647049999998E-2</c:v>
                </c:pt>
                <c:pt idx="1">
                  <c:v>8.1020826000000011E-3</c:v>
                </c:pt>
                <c:pt idx="2">
                  <c:v>5.7676625999999991E-3</c:v>
                </c:pt>
                <c:pt idx="3">
                  <c:v>1.4492754000000002E-3</c:v>
                </c:pt>
                <c:pt idx="4">
                  <c:v>5.9288626900000002E-2</c:v>
                </c:pt>
                <c:pt idx="5">
                  <c:v>4.3339118500000003E-2</c:v>
                </c:pt>
                <c:pt idx="6">
                  <c:v>3.3329452399999994E-2</c:v>
                </c:pt>
                <c:pt idx="7">
                  <c:v>2.7135131299999993E-2</c:v>
                </c:pt>
                <c:pt idx="8">
                  <c:v>1.3751585100000002E-2</c:v>
                </c:pt>
                <c:pt idx="9">
                  <c:v>1.2840126800000001E-2</c:v>
                </c:pt>
                <c:pt idx="10">
                  <c:v>5.7971010000000003E-4</c:v>
                </c:pt>
                <c:pt idx="11">
                  <c:v>3.6295293999999999E-2</c:v>
                </c:pt>
                <c:pt idx="12">
                  <c:v>9.2574729999999987E-3</c:v>
                </c:pt>
                <c:pt idx="13">
                  <c:v>3.1299820000000008E-3</c:v>
                </c:pt>
                <c:pt idx="14">
                  <c:v>0</c:v>
                </c:pt>
                <c:pt idx="15">
                  <c:v>2.0000001000000001E-3</c:v>
                </c:pt>
                <c:pt idx="16">
                  <c:v>5.6144937499999985E-2</c:v>
                </c:pt>
                <c:pt idx="17">
                  <c:v>5.6144937499999985E-2</c:v>
                </c:pt>
                <c:pt idx="18">
                  <c:v>0.10040918060000001</c:v>
                </c:pt>
                <c:pt idx="19">
                  <c:v>8.7370120000000009E-2</c:v>
                </c:pt>
                <c:pt idx="20">
                  <c:v>7.8755713600000013E-2</c:v>
                </c:pt>
                <c:pt idx="21">
                  <c:v>7.1227406600000015E-2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F7-264B-9140-71B421F9F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94448"/>
        <c:axId val="861199728"/>
      </c:lineChart>
      <c:valAx>
        <c:axId val="1575657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8050431"/>
        <c:crosses val="max"/>
        <c:crossBetween val="between"/>
      </c:valAx>
      <c:catAx>
        <c:axId val="15805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7565743"/>
        <c:crosses val="autoZero"/>
        <c:auto val="1"/>
        <c:lblAlgn val="ctr"/>
        <c:lblOffset val="100"/>
        <c:noMultiLvlLbl val="0"/>
      </c:catAx>
      <c:valAx>
        <c:axId val="86119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861194448"/>
        <c:crosses val="autoZero"/>
        <c:crossBetween val="between"/>
      </c:valAx>
      <c:catAx>
        <c:axId val="86119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199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[Summary_Evaluation_270423.xlsx]PIVOT CHART_Bias_Var!PivotTable4</c:name>
    <c:fmtId val="0"/>
  </c:pivotSource>
  <c:chart>
    <c:autoTitleDeleted val="0"/>
    <c:pivotFmts>
      <c:pivotFmt>
        <c:idx val="0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rgbClr val="9411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2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CHART_Bias_Var'!$B$8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CHART_Bias_Var'!$A$9:$A$29</c:f>
              <c:multiLvlStrCache>
                <c:ptCount val="1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CHART_Bias_Var'!$B$9:$B$29</c:f>
              <c:numCache>
                <c:formatCode>_-* #,##0.00_-;\-* #,##0.00_-;_-* "-"??_-;_-@_-</c:formatCode>
                <c:ptCount val="16"/>
                <c:pt idx="0">
                  <c:v>7.1800000000000003E-2</c:v>
                </c:pt>
                <c:pt idx="1">
                  <c:v>7.8800000000000009E-2</c:v>
                </c:pt>
                <c:pt idx="2">
                  <c:v>7.8200000000000006E-2</c:v>
                </c:pt>
                <c:pt idx="3">
                  <c:v>7.779999999999998E-2</c:v>
                </c:pt>
                <c:pt idx="4">
                  <c:v>6.6500000000000004E-2</c:v>
                </c:pt>
                <c:pt idx="5">
                  <c:v>0.10300000000000001</c:v>
                </c:pt>
                <c:pt idx="6">
                  <c:v>9.5500000000000002E-2</c:v>
                </c:pt>
                <c:pt idx="7">
                  <c:v>9.4500000000000001E-2</c:v>
                </c:pt>
                <c:pt idx="8">
                  <c:v>0.02</c:v>
                </c:pt>
                <c:pt idx="9">
                  <c:v>2.1700000000000004E-2</c:v>
                </c:pt>
                <c:pt idx="10">
                  <c:v>2.9600000000000005E-2</c:v>
                </c:pt>
                <c:pt idx="11">
                  <c:v>3.0000000000000006E-2</c:v>
                </c:pt>
                <c:pt idx="12">
                  <c:v>0.10450000000000001</c:v>
                </c:pt>
                <c:pt idx="13">
                  <c:v>9.5124999999999987E-2</c:v>
                </c:pt>
                <c:pt idx="14">
                  <c:v>7.9375000000000001E-2</c:v>
                </c:pt>
                <c:pt idx="15">
                  <c:v>8.7625000000000022E-2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3-5F45-BCF4-F51A2476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06455584"/>
        <c:axId val="1571908944"/>
      </c:barChart>
      <c:lineChart>
        <c:grouping val="standard"/>
        <c:varyColors val="0"/>
        <c:ser>
          <c:idx val="1"/>
          <c:order val="1"/>
          <c:tx>
            <c:strRef>
              <c:f>'PIVOT CHART_Bias_Var'!$C$8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222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CHART_Bias_Var'!$A$9:$A$29</c:f>
              <c:multiLvlStrCache>
                <c:ptCount val="16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5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</c:lvl>
                <c:lvl>
                  <c:pt idx="0">
                    <c:v>ID3</c:v>
                  </c:pt>
                  <c:pt idx="4">
                    <c:v>Knn-VDM</c:v>
                  </c:pt>
                  <c:pt idx="8">
                    <c:v>CNB</c:v>
                  </c:pt>
                  <c:pt idx="12">
                    <c:v>Knn-Hamming</c:v>
                  </c:pt>
                </c:lvl>
              </c:multiLvlStrCache>
            </c:multiLvlStrRef>
          </c:cat>
          <c:val>
            <c:numRef>
              <c:f>'PIVOT CHART_Bias_Var'!$C$9:$C$29</c:f>
              <c:numCache>
                <c:formatCode>_-* #,##0.00_-;\-* #,##0.00_-;_-* "-"??_-;_-@_-</c:formatCode>
                <c:ptCount val="16"/>
                <c:pt idx="0">
                  <c:v>0.14369999999999999</c:v>
                </c:pt>
                <c:pt idx="1">
                  <c:v>0.14730000000000001</c:v>
                </c:pt>
                <c:pt idx="2">
                  <c:v>0.153</c:v>
                </c:pt>
                <c:pt idx="3">
                  <c:v>0.12740000000000001</c:v>
                </c:pt>
                <c:pt idx="4">
                  <c:v>8.6499999999999994E-2</c:v>
                </c:pt>
                <c:pt idx="5">
                  <c:v>0.14199999999999999</c:v>
                </c:pt>
                <c:pt idx="6">
                  <c:v>0.14199999999999999</c:v>
                </c:pt>
                <c:pt idx="7">
                  <c:v>0.13899999999999998</c:v>
                </c:pt>
                <c:pt idx="8">
                  <c:v>0.19210000000000002</c:v>
                </c:pt>
                <c:pt idx="9">
                  <c:v>0.1739</c:v>
                </c:pt>
                <c:pt idx="10">
                  <c:v>0.19139999999999999</c:v>
                </c:pt>
                <c:pt idx="11">
                  <c:v>0.1739</c:v>
                </c:pt>
                <c:pt idx="12">
                  <c:v>0.16350000000000001</c:v>
                </c:pt>
                <c:pt idx="13">
                  <c:v>0.15637499999999999</c:v>
                </c:pt>
                <c:pt idx="14">
                  <c:v>0.18537500000000001</c:v>
                </c:pt>
                <c:pt idx="15">
                  <c:v>0.15587499999999999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3-5F45-BCF4-F51A2476C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929504"/>
        <c:axId val="801051888"/>
      </c:lineChart>
      <c:catAx>
        <c:axId val="160645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606455584"/>
        <c:crosses val="autoZero"/>
        <c:crossBetween val="between"/>
      </c:valAx>
      <c:valAx>
        <c:axId val="801051888"/>
        <c:scaling>
          <c:orientation val="minMax"/>
        </c:scaling>
        <c:delete val="0"/>
        <c:axPos val="r"/>
        <c:numFmt formatCode="_-* #,##0.00_-;\-* #,##0.00_-;_-* &quot;-&quot;??_-;_-@_-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800929504"/>
        <c:crosses val="max"/>
        <c:crossBetween val="between"/>
      </c:valAx>
      <c:catAx>
        <c:axId val="80092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10518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Inconsistency -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'Combined-Incon_Accuracy'!$P$28</c:f>
              <c:strCache>
                <c:ptCount val="1"/>
                <c:pt idx="0">
                  <c:v>Average of Accuracy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'Combined-Incon_Accuracy'!$O$29:$O$56</c:f>
              <c:strCache>
                <c:ptCount val="28"/>
                <c:pt idx="0">
                  <c:v>EWD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EFD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CM-SB (k)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15</c:v>
                </c:pt>
                <c:pt idx="18">
                  <c:v>CM-SB (k)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DT (max_depth)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strCache>
            </c:strRef>
          </c:cat>
          <c:val>
            <c:numRef>
              <c:f>'Combined-Incon_Accuracy'!$P$29:$P$56</c:f>
              <c:numCache>
                <c:formatCode>_(* #,##0.000_);_(* \(#,##0.000\);_(* "-"_);_(@_)</c:formatCode>
                <c:ptCount val="28"/>
                <c:pt idx="1">
                  <c:v>0.7782758620689656</c:v>
                </c:pt>
                <c:pt idx="2">
                  <c:v>0.79037037037037061</c:v>
                </c:pt>
                <c:pt idx="3">
                  <c:v>0.80333333333333323</c:v>
                </c:pt>
                <c:pt idx="5">
                  <c:v>0.79833333333333301</c:v>
                </c:pt>
                <c:pt idx="6">
                  <c:v>0.81300000000000017</c:v>
                </c:pt>
                <c:pt idx="7">
                  <c:v>0.81600000000000017</c:v>
                </c:pt>
                <c:pt idx="9">
                  <c:v>0.80249999999999999</c:v>
                </c:pt>
                <c:pt idx="10">
                  <c:v>0.81099999999999983</c:v>
                </c:pt>
                <c:pt idx="11">
                  <c:v>0.79799999999999971</c:v>
                </c:pt>
                <c:pt idx="12">
                  <c:v>0.80566666666666642</c:v>
                </c:pt>
                <c:pt idx="14">
                  <c:v>0.84533333333333327</c:v>
                </c:pt>
                <c:pt idx="15">
                  <c:v>0.84199999999999997</c:v>
                </c:pt>
                <c:pt idx="16">
                  <c:v>0.84214285714285708</c:v>
                </c:pt>
                <c:pt idx="17">
                  <c:v>0.83538461538461539</c:v>
                </c:pt>
                <c:pt idx="19">
                  <c:v>0.82066666666666654</c:v>
                </c:pt>
                <c:pt idx="20">
                  <c:v>0.82466666666666677</c:v>
                </c:pt>
                <c:pt idx="21">
                  <c:v>0.82800000000000007</c:v>
                </c:pt>
                <c:pt idx="22">
                  <c:v>0.82666666666666666</c:v>
                </c:pt>
                <c:pt idx="24">
                  <c:v>0.83933333333333315</c:v>
                </c:pt>
                <c:pt idx="25">
                  <c:v>0.84133333333333316</c:v>
                </c:pt>
                <c:pt idx="26">
                  <c:v>0.84233333333333327</c:v>
                </c:pt>
                <c:pt idx="27">
                  <c:v>0.83999999999999975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F-F845-8A4D-1EA1B07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277551"/>
        <c:axId val="77742191"/>
      </c:barChart>
      <c:lineChart>
        <c:grouping val="standard"/>
        <c:varyColors val="0"/>
        <c:ser>
          <c:idx val="1"/>
          <c:order val="1"/>
          <c:tx>
            <c:strRef>
              <c:f>'Combined-Incon_Accuracy'!$Q$28</c:f>
              <c:strCache>
                <c:ptCount val="1"/>
                <c:pt idx="0">
                  <c:v>Average of Inconsistency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'Combined-Incon_Accuracy'!$O$29:$O$56</c:f>
              <c:strCache>
                <c:ptCount val="28"/>
                <c:pt idx="0">
                  <c:v>EWD (k)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EFD (k)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FFD (m)</c:v>
                </c:pt>
                <c:pt idx="9">
                  <c:v>10</c:v>
                </c:pt>
                <c:pt idx="10">
                  <c:v>30</c:v>
                </c:pt>
                <c:pt idx="11">
                  <c:v>60</c:v>
                </c:pt>
                <c:pt idx="12">
                  <c:v>100</c:v>
                </c:pt>
                <c:pt idx="13">
                  <c:v>CM-SB (k)</c:v>
                </c:pt>
                <c:pt idx="14">
                  <c:v>6</c:v>
                </c:pt>
                <c:pt idx="15">
                  <c:v>8</c:v>
                </c:pt>
                <c:pt idx="16">
                  <c:v>10</c:v>
                </c:pt>
                <c:pt idx="17">
                  <c:v>15</c:v>
                </c:pt>
                <c:pt idx="18">
                  <c:v>CM-SB (k)</c:v>
                </c:pt>
                <c:pt idx="19">
                  <c:v>6</c:v>
                </c:pt>
                <c:pt idx="20">
                  <c:v>8</c:v>
                </c:pt>
                <c:pt idx="21">
                  <c:v>10</c:v>
                </c:pt>
                <c:pt idx="22">
                  <c:v>15</c:v>
                </c:pt>
                <c:pt idx="23">
                  <c:v>DT (max_depth)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</c:strCache>
            </c:strRef>
          </c:cat>
          <c:val>
            <c:numRef>
              <c:f>'Combined-Incon_Accuracy'!$Q$29:$Q$56</c:f>
              <c:numCache>
                <c:formatCode>_(* #,##0.000_);_(* \(#,##0.000\);_(* "-"_);_(@_)</c:formatCode>
                <c:ptCount val="28"/>
                <c:pt idx="1">
                  <c:v>3.6295293999999999E-2</c:v>
                </c:pt>
                <c:pt idx="2">
                  <c:v>9.2574729999999987E-3</c:v>
                </c:pt>
                <c:pt idx="3">
                  <c:v>3.1299820000000008E-3</c:v>
                </c:pt>
                <c:pt idx="5">
                  <c:v>1.3751585100000002E-2</c:v>
                </c:pt>
                <c:pt idx="6">
                  <c:v>1.2840126800000001E-2</c:v>
                </c:pt>
                <c:pt idx="7">
                  <c:v>5.7971010000000003E-4</c:v>
                </c:pt>
                <c:pt idx="9">
                  <c:v>0</c:v>
                </c:pt>
                <c:pt idx="10">
                  <c:v>2.0000001000000001E-3</c:v>
                </c:pt>
                <c:pt idx="11">
                  <c:v>5.6144937499999985E-2</c:v>
                </c:pt>
                <c:pt idx="12">
                  <c:v>5.6144937499999985E-2</c:v>
                </c:pt>
                <c:pt idx="14">
                  <c:v>1.7174647049999998E-2</c:v>
                </c:pt>
                <c:pt idx="15">
                  <c:v>8.1020826000000011E-3</c:v>
                </c:pt>
                <c:pt idx="16">
                  <c:v>5.7676625999999991E-3</c:v>
                </c:pt>
                <c:pt idx="17">
                  <c:v>1.4492754000000002E-3</c:v>
                </c:pt>
                <c:pt idx="19">
                  <c:v>0.10040918060000001</c:v>
                </c:pt>
                <c:pt idx="20">
                  <c:v>8.7370120000000009E-2</c:v>
                </c:pt>
                <c:pt idx="21">
                  <c:v>7.8755713600000013E-2</c:v>
                </c:pt>
                <c:pt idx="22">
                  <c:v>7.1227406600000015E-2</c:v>
                </c:pt>
                <c:pt idx="24">
                  <c:v>5.9288626900000002E-2</c:v>
                </c:pt>
                <c:pt idx="25">
                  <c:v>4.3339118500000003E-2</c:v>
                </c:pt>
                <c:pt idx="26">
                  <c:v>3.3329452399999994E-2</c:v>
                </c:pt>
                <c:pt idx="27">
                  <c:v>2.7135131299999993E-2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F-F845-8A4D-1EA1B0776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1682383"/>
        <c:axId val="1561681551"/>
      </c:lineChart>
      <c:catAx>
        <c:axId val="782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7742191"/>
        <c:crosses val="autoZero"/>
        <c:auto val="1"/>
        <c:lblAlgn val="ctr"/>
        <c:lblOffset val="100"/>
        <c:noMultiLvlLbl val="0"/>
      </c:catAx>
      <c:valAx>
        <c:axId val="777421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78277551"/>
        <c:crosses val="autoZero"/>
        <c:crossBetween val="between"/>
      </c:valAx>
      <c:valAx>
        <c:axId val="1561681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Inconsistency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VN"/>
          </a:p>
        </c:txPr>
        <c:crossAx val="1561682383"/>
        <c:crosses val="max"/>
        <c:crossBetween val="between"/>
      </c:valAx>
      <c:catAx>
        <c:axId val="156168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681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600" b="1"/>
              <a:t>Bias -Variance FFD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0241514607968218"/>
          <c:y val="0.16414003847670128"/>
          <c:w val="0.73086222994449901"/>
          <c:h val="0.58334824058535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CHART_Bias_Var'!$L$34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CHART_Bias_Var'!$K$35:$K$54</c:f>
              <c:strCache>
                <c:ptCount val="20"/>
                <c:pt idx="0">
                  <c:v>ID3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Knn-VDM</c:v>
                </c:pt>
                <c:pt idx="6">
                  <c:v>10</c:v>
                </c:pt>
                <c:pt idx="7">
                  <c:v>30</c:v>
                </c:pt>
                <c:pt idx="8">
                  <c:v>60</c:v>
                </c:pt>
                <c:pt idx="9">
                  <c:v>100</c:v>
                </c:pt>
                <c:pt idx="10">
                  <c:v>CNB</c:v>
                </c:pt>
                <c:pt idx="11">
                  <c:v>10</c:v>
                </c:pt>
                <c:pt idx="12">
                  <c:v>30</c:v>
                </c:pt>
                <c:pt idx="13">
                  <c:v>60</c:v>
                </c:pt>
                <c:pt idx="14">
                  <c:v>100</c:v>
                </c:pt>
                <c:pt idx="15">
                  <c:v>Knn-Hamming</c:v>
                </c:pt>
                <c:pt idx="16">
                  <c:v>10</c:v>
                </c:pt>
                <c:pt idx="17">
                  <c:v>30</c:v>
                </c:pt>
                <c:pt idx="18">
                  <c:v>60</c:v>
                </c:pt>
                <c:pt idx="19">
                  <c:v>100</c:v>
                </c:pt>
              </c:strCache>
            </c:strRef>
          </c:cat>
          <c:val>
            <c:numRef>
              <c:f>'PIVOT CHART_Bias_Var'!$L$35:$L$54</c:f>
              <c:numCache>
                <c:formatCode>_-* #,##0.00_-;\-* #,##0.00_-;_-* "-"??_-;_-@_-</c:formatCode>
                <c:ptCount val="20"/>
                <c:pt idx="1">
                  <c:v>8.9099999999999999E-2</c:v>
                </c:pt>
                <c:pt idx="2">
                  <c:v>9.3899999999999997E-2</c:v>
                </c:pt>
                <c:pt idx="3">
                  <c:v>8.9100000000000013E-2</c:v>
                </c:pt>
                <c:pt idx="4">
                  <c:v>9.1300000000000006E-2</c:v>
                </c:pt>
                <c:pt idx="6">
                  <c:v>9.7333333333333327E-2</c:v>
                </c:pt>
                <c:pt idx="7">
                  <c:v>8.900000000000001E-2</c:v>
                </c:pt>
                <c:pt idx="8">
                  <c:v>0.13200000000000001</c:v>
                </c:pt>
                <c:pt idx="9">
                  <c:v>0.19866666666666666</c:v>
                </c:pt>
                <c:pt idx="11">
                  <c:v>5.1285714285714282E-2</c:v>
                </c:pt>
                <c:pt idx="12">
                  <c:v>4.8444444444444436E-2</c:v>
                </c:pt>
                <c:pt idx="13">
                  <c:v>4.5555555555555544E-2</c:v>
                </c:pt>
                <c:pt idx="14">
                  <c:v>3.6799999999999999E-2</c:v>
                </c:pt>
                <c:pt idx="16">
                  <c:v>0.12</c:v>
                </c:pt>
                <c:pt idx="17">
                  <c:v>0.1056</c:v>
                </c:pt>
                <c:pt idx="18">
                  <c:v>9.5599999999999991E-2</c:v>
                </c:pt>
                <c:pt idx="19">
                  <c:v>9.5600000000000018E-2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F-445D-85F8-4FEA5530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2541599"/>
        <c:axId val="1162540351"/>
      </c:barChart>
      <c:scatterChart>
        <c:scatterStyle val="lineMarker"/>
        <c:varyColors val="0"/>
        <c:ser>
          <c:idx val="1"/>
          <c:order val="1"/>
          <c:tx>
            <c:strRef>
              <c:f>'PIVOT CHART_Bias_Var'!$M$34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CHART_Bias_Var'!$K$35:$K$54</c:f>
              <c:strCache>
                <c:ptCount val="20"/>
                <c:pt idx="0">
                  <c:v>ID3</c:v>
                </c:pt>
                <c:pt idx="1">
                  <c:v>10</c:v>
                </c:pt>
                <c:pt idx="2">
                  <c:v>30</c:v>
                </c:pt>
                <c:pt idx="3">
                  <c:v>60</c:v>
                </c:pt>
                <c:pt idx="4">
                  <c:v>100</c:v>
                </c:pt>
                <c:pt idx="5">
                  <c:v>Knn-VDM</c:v>
                </c:pt>
                <c:pt idx="6">
                  <c:v>10</c:v>
                </c:pt>
                <c:pt idx="7">
                  <c:v>30</c:v>
                </c:pt>
                <c:pt idx="8">
                  <c:v>60</c:v>
                </c:pt>
                <c:pt idx="9">
                  <c:v>100</c:v>
                </c:pt>
                <c:pt idx="10">
                  <c:v>CNB</c:v>
                </c:pt>
                <c:pt idx="11">
                  <c:v>10</c:v>
                </c:pt>
                <c:pt idx="12">
                  <c:v>30</c:v>
                </c:pt>
                <c:pt idx="13">
                  <c:v>60</c:v>
                </c:pt>
                <c:pt idx="14">
                  <c:v>100</c:v>
                </c:pt>
                <c:pt idx="15">
                  <c:v>Knn-Hamming</c:v>
                </c:pt>
                <c:pt idx="16">
                  <c:v>10</c:v>
                </c:pt>
                <c:pt idx="17">
                  <c:v>30</c:v>
                </c:pt>
                <c:pt idx="18">
                  <c:v>60</c:v>
                </c:pt>
                <c:pt idx="19">
                  <c:v>100</c:v>
                </c:pt>
              </c:strCache>
            </c:strRef>
          </c:xVal>
          <c:yVal>
            <c:numRef>
              <c:f>'PIVOT CHART_Bias_Var'!$M$35:$M$54</c:f>
              <c:numCache>
                <c:formatCode>_-* #,##0.00_-;\-* #,##0.00_-;_-* "-"??_-;_-@_-</c:formatCode>
                <c:ptCount val="20"/>
                <c:pt idx="1">
                  <c:v>0.16130000000000003</c:v>
                </c:pt>
                <c:pt idx="2">
                  <c:v>0.15689999999999998</c:v>
                </c:pt>
                <c:pt idx="3">
                  <c:v>0.1633</c:v>
                </c:pt>
                <c:pt idx="4">
                  <c:v>0.1618</c:v>
                </c:pt>
                <c:pt idx="6">
                  <c:v>0.18666666666666668</c:v>
                </c:pt>
                <c:pt idx="7">
                  <c:v>0.18299999999999997</c:v>
                </c:pt>
                <c:pt idx="8">
                  <c:v>0.21</c:v>
                </c:pt>
                <c:pt idx="9">
                  <c:v>0.16033333333333336</c:v>
                </c:pt>
                <c:pt idx="11">
                  <c:v>0.17771428571428574</c:v>
                </c:pt>
                <c:pt idx="12">
                  <c:v>0.20888888888888893</c:v>
                </c:pt>
                <c:pt idx="13">
                  <c:v>0.22499999999999998</c:v>
                </c:pt>
                <c:pt idx="14">
                  <c:v>0.20430000000000001</c:v>
                </c:pt>
                <c:pt idx="16">
                  <c:v>0.25040000000000001</c:v>
                </c:pt>
                <c:pt idx="17">
                  <c:v>0.21480000000000002</c:v>
                </c:pt>
                <c:pt idx="18">
                  <c:v>0.19700000000000001</c:v>
                </c:pt>
                <c:pt idx="19">
                  <c:v>0.1726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F-445D-85F8-4FEA5530C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286864"/>
        <c:axId val="435702720"/>
      </c:scatterChart>
      <c:catAx>
        <c:axId val="116254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162540351"/>
        <c:crosses val="autoZero"/>
        <c:auto val="0"/>
        <c:lblAlgn val="ctr"/>
        <c:lblOffset val="100"/>
        <c:noMultiLvlLbl val="0"/>
      </c:catAx>
      <c:valAx>
        <c:axId val="11625403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sz="1100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162541599"/>
        <c:crosses val="autoZero"/>
        <c:crossBetween val="between"/>
      </c:valAx>
      <c:valAx>
        <c:axId val="4357027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sz="1100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825286864"/>
        <c:crosses val="max"/>
        <c:crossBetween val="midCat"/>
      </c:valAx>
      <c:valAx>
        <c:axId val="82528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570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Bias-Variance EWD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CHART_Bias_Var'!$L$59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CHART_Bias_Var'!$K$60:$K$75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CHART_Bias_Var'!$L$60:$L$75</c:f>
              <c:numCache>
                <c:formatCode>_-* #,##0.00_-;\-* #,##0.00_-;_-* "-"??_-;_-@_-</c:formatCode>
                <c:ptCount val="16"/>
                <c:pt idx="1">
                  <c:v>8.030000000000001E-2</c:v>
                </c:pt>
                <c:pt idx="2">
                  <c:v>7.5600000000000014E-2</c:v>
                </c:pt>
                <c:pt idx="3">
                  <c:v>7.2499999999999995E-2</c:v>
                </c:pt>
                <c:pt idx="5">
                  <c:v>0.14899999999999999</c:v>
                </c:pt>
                <c:pt idx="6">
                  <c:v>0.04</c:v>
                </c:pt>
                <c:pt idx="7">
                  <c:v>6.6000000000000003E-2</c:v>
                </c:pt>
                <c:pt idx="9">
                  <c:v>2.3666666666666669E-2</c:v>
                </c:pt>
                <c:pt idx="10">
                  <c:v>2.3875000000000004E-2</c:v>
                </c:pt>
                <c:pt idx="11">
                  <c:v>2.0399999999999998E-2</c:v>
                </c:pt>
                <c:pt idx="13">
                  <c:v>9.6000000000000002E-2</c:v>
                </c:pt>
                <c:pt idx="14">
                  <c:v>0.10340000000000001</c:v>
                </c:pt>
                <c:pt idx="15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641-93D5-B8ECFB3E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2703071"/>
        <c:axId val="1592691423"/>
      </c:barChart>
      <c:lineChart>
        <c:grouping val="standard"/>
        <c:varyColors val="0"/>
        <c:ser>
          <c:idx val="1"/>
          <c:order val="1"/>
          <c:tx>
            <c:strRef>
              <c:f>'PIVOT CHART_Bias_Var'!$M$59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'PIVOT CHART_Bias_Var'!$K$60:$K$75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CHART_Bias_Var'!$M$60:$M$75</c:f>
              <c:numCache>
                <c:formatCode>_-* #,##0.00_-;\-* #,##0.00_-;_-* "-"??_-;_-@_-</c:formatCode>
                <c:ptCount val="16"/>
                <c:pt idx="1">
                  <c:v>0.2162</c:v>
                </c:pt>
                <c:pt idx="2">
                  <c:v>0.22459999999999999</c:v>
                </c:pt>
                <c:pt idx="3">
                  <c:v>0.2011</c:v>
                </c:pt>
                <c:pt idx="5">
                  <c:v>0.16533333333333333</c:v>
                </c:pt>
                <c:pt idx="6">
                  <c:v>2.5999999999999999E-2</c:v>
                </c:pt>
                <c:pt idx="7">
                  <c:v>0.13350000000000001</c:v>
                </c:pt>
                <c:pt idx="9">
                  <c:v>0.24644444444444449</c:v>
                </c:pt>
                <c:pt idx="10">
                  <c:v>0.23249999999999998</c:v>
                </c:pt>
                <c:pt idx="11">
                  <c:v>0.24400000000000005</c:v>
                </c:pt>
                <c:pt idx="13">
                  <c:v>0.28659999999999997</c:v>
                </c:pt>
                <c:pt idx="14">
                  <c:v>0.22939999999999999</c:v>
                </c:pt>
                <c:pt idx="15">
                  <c:v>0.21779999999999999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641-93D5-B8ECFB3E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691007"/>
        <c:axId val="1592685599"/>
      </c:lineChart>
      <c:catAx>
        <c:axId val="1592703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691423"/>
        <c:crosses val="autoZero"/>
        <c:auto val="1"/>
        <c:lblAlgn val="ctr"/>
        <c:lblOffset val="100"/>
        <c:noMultiLvlLbl val="0"/>
      </c:catAx>
      <c:valAx>
        <c:axId val="1592691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703071"/>
        <c:crosses val="autoZero"/>
        <c:crossBetween val="between"/>
      </c:valAx>
      <c:valAx>
        <c:axId val="15926855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592691007"/>
        <c:crosses val="max"/>
        <c:crossBetween val="between"/>
      </c:valAx>
      <c:catAx>
        <c:axId val="1592691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92685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b="1"/>
              <a:t>Bias -Variance EFD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CHART_Bias_Var'!$L$80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CHART_Bias_Var'!$K$81:$K$96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CHART_Bias_Var'!$L$81:$L$96</c:f>
              <c:numCache>
                <c:formatCode>_-* #,##0.00_-;\-* #,##0.00_-;_-* "-"??_-;_-@_-</c:formatCode>
                <c:ptCount val="16"/>
                <c:pt idx="1">
                  <c:v>8.1900000000000001E-2</c:v>
                </c:pt>
                <c:pt idx="2">
                  <c:v>8.6999999999999994E-2</c:v>
                </c:pt>
                <c:pt idx="3">
                  <c:v>9.5299999999999996E-2</c:v>
                </c:pt>
                <c:pt idx="5">
                  <c:v>0.10433333333333332</c:v>
                </c:pt>
                <c:pt idx="6">
                  <c:v>8.8333333333333333E-2</c:v>
                </c:pt>
                <c:pt idx="7">
                  <c:v>8.4000000000000005E-2</c:v>
                </c:pt>
                <c:pt idx="9">
                  <c:v>2.4799999999999999E-2</c:v>
                </c:pt>
                <c:pt idx="10">
                  <c:v>2.6500000000000003E-2</c:v>
                </c:pt>
                <c:pt idx="11">
                  <c:v>3.1100000000000006E-2</c:v>
                </c:pt>
                <c:pt idx="13">
                  <c:v>7.5800000000000006E-2</c:v>
                </c:pt>
                <c:pt idx="14">
                  <c:v>8.2200000000000009E-2</c:v>
                </c:pt>
                <c:pt idx="15">
                  <c:v>8.14E-2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EA-4EC7-8EE9-446F06BE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110511"/>
        <c:axId val="1683161231"/>
      </c:barChart>
      <c:lineChart>
        <c:grouping val="standard"/>
        <c:varyColors val="0"/>
        <c:ser>
          <c:idx val="1"/>
          <c:order val="1"/>
          <c:tx>
            <c:strRef>
              <c:f>'PIVOT CHART_Bias_Var'!$M$80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9525">
                <a:solidFill>
                  <a:srgbClr val="941100"/>
                </a:solidFill>
              </a:ln>
              <a:effectLst/>
            </c:spPr>
          </c:marker>
          <c:cat>
            <c:strRef>
              <c:f>'PIVOT CHART_Bias_Var'!$K$81:$K$96</c:f>
              <c:strCache>
                <c:ptCount val="16"/>
                <c:pt idx="0">
                  <c:v>ID3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Knn-VDM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CNB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Knn-Hamming</c:v>
                </c:pt>
                <c:pt idx="13">
                  <c:v>4</c:v>
                </c:pt>
                <c:pt idx="14">
                  <c:v>7</c:v>
                </c:pt>
                <c:pt idx="15">
                  <c:v>10</c:v>
                </c:pt>
              </c:strCache>
            </c:strRef>
          </c:cat>
          <c:val>
            <c:numRef>
              <c:f>'PIVOT CHART_Bias_Var'!$M$81:$M$96</c:f>
              <c:numCache>
                <c:formatCode>_-* #,##0.00_-;\-* #,##0.00_-;_-* "-"??_-;_-@_-</c:formatCode>
                <c:ptCount val="16"/>
                <c:pt idx="1">
                  <c:v>0.17760000000000001</c:v>
                </c:pt>
                <c:pt idx="2">
                  <c:v>0.16330000000000003</c:v>
                </c:pt>
                <c:pt idx="3">
                  <c:v>0.16430000000000003</c:v>
                </c:pt>
                <c:pt idx="5">
                  <c:v>0.20866666666666667</c:v>
                </c:pt>
                <c:pt idx="6">
                  <c:v>0.18433333333333332</c:v>
                </c:pt>
                <c:pt idx="7">
                  <c:v>0.18566666666666665</c:v>
                </c:pt>
                <c:pt idx="9">
                  <c:v>0.22879999999999998</c:v>
                </c:pt>
                <c:pt idx="10">
                  <c:v>0.21160000000000001</c:v>
                </c:pt>
                <c:pt idx="11">
                  <c:v>0.20710000000000001</c:v>
                </c:pt>
                <c:pt idx="13">
                  <c:v>0.1638</c:v>
                </c:pt>
                <c:pt idx="14">
                  <c:v>0.1706</c:v>
                </c:pt>
                <c:pt idx="15">
                  <c:v>0.18080000000000002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A-4EC7-8EE9-446F06BE6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3161647"/>
        <c:axId val="1683164559"/>
      </c:lineChart>
      <c:catAx>
        <c:axId val="17471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Discretization</a:t>
                </a:r>
                <a:r>
                  <a:rPr lang="en-US" b="1" baseline="0"/>
                  <a:t> parameter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0.39302435771873223"/>
              <c:y val="0.920241711545208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83161231"/>
        <c:crosses val="autoZero"/>
        <c:auto val="1"/>
        <c:lblAlgn val="ctr"/>
        <c:lblOffset val="100"/>
        <c:noMultiLvlLbl val="0"/>
      </c:catAx>
      <c:valAx>
        <c:axId val="1683161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747110511"/>
        <c:crosses val="autoZero"/>
        <c:crossBetween val="between"/>
      </c:valAx>
      <c:valAx>
        <c:axId val="16831645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83161647"/>
        <c:crosses val="max"/>
        <c:crossBetween val="between"/>
      </c:valAx>
      <c:catAx>
        <c:axId val="168316164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683164559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Bias-Variance DT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0318454887429117"/>
          <c:y val="0.30651644160544472"/>
          <c:w val="0.78792656223681989"/>
          <c:h val="0.394554551812145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CHART_Bias_Var'!$W$59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CHART_Bias_Var'!$V$60:$V$79</c:f>
              <c:strCache>
                <c:ptCount val="20"/>
                <c:pt idx="0">
                  <c:v>ID3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Knn-VDM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CNB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Knn-Hamming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strCache>
            </c:strRef>
          </c:cat>
          <c:val>
            <c:numRef>
              <c:f>'PIVOT CHART_Bias_Var'!$W$60:$W$79</c:f>
              <c:numCache>
                <c:formatCode>_-* #,##0.00_-;\-* #,##0.00_-;_-* "-"??_-;_-@_-</c:formatCode>
                <c:ptCount val="20"/>
                <c:pt idx="1">
                  <c:v>7.1800000000000003E-2</c:v>
                </c:pt>
                <c:pt idx="2">
                  <c:v>7.8800000000000009E-2</c:v>
                </c:pt>
                <c:pt idx="3">
                  <c:v>7.8200000000000006E-2</c:v>
                </c:pt>
                <c:pt idx="4">
                  <c:v>7.779999999999998E-2</c:v>
                </c:pt>
                <c:pt idx="6">
                  <c:v>6.6500000000000004E-2</c:v>
                </c:pt>
                <c:pt idx="7">
                  <c:v>0.10300000000000001</c:v>
                </c:pt>
                <c:pt idx="8">
                  <c:v>9.5500000000000002E-2</c:v>
                </c:pt>
                <c:pt idx="9">
                  <c:v>9.4500000000000001E-2</c:v>
                </c:pt>
                <c:pt idx="11">
                  <c:v>0.02</c:v>
                </c:pt>
                <c:pt idx="12">
                  <c:v>2.1700000000000004E-2</c:v>
                </c:pt>
                <c:pt idx="13">
                  <c:v>2.9600000000000005E-2</c:v>
                </c:pt>
                <c:pt idx="14">
                  <c:v>3.0000000000000006E-2</c:v>
                </c:pt>
                <c:pt idx="16">
                  <c:v>0.10450000000000001</c:v>
                </c:pt>
                <c:pt idx="17">
                  <c:v>9.5124999999999987E-2</c:v>
                </c:pt>
                <c:pt idx="18">
                  <c:v>7.9375000000000001E-2</c:v>
                </c:pt>
                <c:pt idx="19">
                  <c:v>8.7625000000000022E-2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E-C644-8DD0-260DCB8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3340063"/>
        <c:axId val="1633348799"/>
      </c:barChart>
      <c:scatterChart>
        <c:scatterStyle val="lineMarker"/>
        <c:varyColors val="0"/>
        <c:ser>
          <c:idx val="1"/>
          <c:order val="1"/>
          <c:tx>
            <c:strRef>
              <c:f>'PIVOT CHART_Bias_Var'!$X$59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CHART_Bias_Var'!$V$60:$V$79</c:f>
              <c:strCache>
                <c:ptCount val="20"/>
                <c:pt idx="0">
                  <c:v>ID3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Knn-VDM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CNB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Knn-Hamming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5</c:v>
                </c:pt>
              </c:strCache>
            </c:strRef>
          </c:xVal>
          <c:yVal>
            <c:numRef>
              <c:f>'PIVOT CHART_Bias_Var'!$X$60:$X$79</c:f>
              <c:numCache>
                <c:formatCode>_-* #,##0.00_-;\-* #,##0.00_-;_-* "-"??_-;_-@_-</c:formatCode>
                <c:ptCount val="20"/>
                <c:pt idx="1">
                  <c:v>0.14369999999999999</c:v>
                </c:pt>
                <c:pt idx="2">
                  <c:v>0.14730000000000001</c:v>
                </c:pt>
                <c:pt idx="3">
                  <c:v>0.153</c:v>
                </c:pt>
                <c:pt idx="4">
                  <c:v>0.12740000000000001</c:v>
                </c:pt>
                <c:pt idx="6">
                  <c:v>8.6499999999999994E-2</c:v>
                </c:pt>
                <c:pt idx="7">
                  <c:v>0.14199999999999999</c:v>
                </c:pt>
                <c:pt idx="8">
                  <c:v>0.14199999999999999</c:v>
                </c:pt>
                <c:pt idx="9">
                  <c:v>0.13899999999999998</c:v>
                </c:pt>
                <c:pt idx="11">
                  <c:v>0.19210000000000002</c:v>
                </c:pt>
                <c:pt idx="12">
                  <c:v>0.1739</c:v>
                </c:pt>
                <c:pt idx="13">
                  <c:v>0.19139999999999999</c:v>
                </c:pt>
                <c:pt idx="14">
                  <c:v>0.1739</c:v>
                </c:pt>
                <c:pt idx="16">
                  <c:v>0.16350000000000001</c:v>
                </c:pt>
                <c:pt idx="17">
                  <c:v>0.15637499999999999</c:v>
                </c:pt>
                <c:pt idx="18">
                  <c:v>0.18537500000000001</c:v>
                </c:pt>
                <c:pt idx="19">
                  <c:v>0.15587499999999999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E-C644-8DD0-260DCB852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335487"/>
        <c:axId val="1633350047"/>
      </c:scatterChart>
      <c:catAx>
        <c:axId val="16333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48799"/>
        <c:crosses val="autoZero"/>
        <c:auto val="1"/>
        <c:lblAlgn val="ctr"/>
        <c:lblOffset val="100"/>
        <c:noMultiLvlLbl val="0"/>
      </c:catAx>
      <c:valAx>
        <c:axId val="1633348799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40063"/>
        <c:crosses val="autoZero"/>
        <c:crossBetween val="between"/>
      </c:valAx>
      <c:valAx>
        <c:axId val="1633350047"/>
        <c:scaling>
          <c:orientation val="minMax"/>
        </c:scaling>
        <c:delete val="0"/>
        <c:axPos val="r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633335487"/>
        <c:crosses val="max"/>
        <c:crossBetween val="midCat"/>
      </c:valAx>
      <c:valAx>
        <c:axId val="1633335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335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326270282409748"/>
          <c:y val="0.13177040150537481"/>
          <c:w val="0.65058738981528264"/>
          <c:h val="8.0791691600037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/>
              <a:t>Bias -Variance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0.12797089604305792"/>
          <c:y val="0.28048023479252215"/>
          <c:w val="0.75165314462274502"/>
          <c:h val="0.41583091657050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CHART_Bias_Var'!$W$33</c:f>
              <c:strCache>
                <c:ptCount val="1"/>
                <c:pt idx="0">
                  <c:v>Average of Variance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CHART_Bias_Var'!$V$34:$V$53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cat>
          <c:val>
            <c:numRef>
              <c:f>'PIVOT CHART_Bias_Var'!$W$34:$W$53</c:f>
              <c:numCache>
                <c:formatCode>_-* #,##0.00_-;\-* #,##0.00_-;_-* "-"??_-;_-@_-</c:formatCode>
                <c:ptCount val="20"/>
                <c:pt idx="1">
                  <c:v>7.3099999999999998E-2</c:v>
                </c:pt>
                <c:pt idx="2">
                  <c:v>8.1499999999999989E-2</c:v>
                </c:pt>
                <c:pt idx="3">
                  <c:v>8.4200000000000011E-2</c:v>
                </c:pt>
                <c:pt idx="4">
                  <c:v>8.5699999999999998E-2</c:v>
                </c:pt>
                <c:pt idx="6">
                  <c:v>7.0500000000000007E-2</c:v>
                </c:pt>
                <c:pt idx="7">
                  <c:v>8.3500000000000005E-2</c:v>
                </c:pt>
                <c:pt idx="8">
                  <c:v>0.126</c:v>
                </c:pt>
                <c:pt idx="11">
                  <c:v>2.2700000000000005E-2</c:v>
                </c:pt>
                <c:pt idx="12">
                  <c:v>2.0199999999999999E-2</c:v>
                </c:pt>
                <c:pt idx="13">
                  <c:v>2.0500000000000001E-2</c:v>
                </c:pt>
                <c:pt idx="14">
                  <c:v>2.5399999999999999E-2</c:v>
                </c:pt>
                <c:pt idx="16">
                  <c:v>9.7625000000000003E-2</c:v>
                </c:pt>
                <c:pt idx="17">
                  <c:v>0.10450000000000002</c:v>
                </c:pt>
                <c:pt idx="18">
                  <c:v>0.10125000000000002</c:v>
                </c:pt>
                <c:pt idx="19">
                  <c:v>0.10325000000000001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2-3042-B62D-451576A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1656112"/>
        <c:axId val="874730720"/>
      </c:barChart>
      <c:scatterChart>
        <c:scatterStyle val="lineMarker"/>
        <c:varyColors val="0"/>
        <c:ser>
          <c:idx val="1"/>
          <c:order val="1"/>
          <c:tx>
            <c:strRef>
              <c:f>'PIVOT CHART_Bias_Var'!$X$33</c:f>
              <c:strCache>
                <c:ptCount val="1"/>
                <c:pt idx="0">
                  <c:v>Average of Bias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941100"/>
                </a:solidFill>
              </a:ln>
              <a:effectLst/>
            </c:spPr>
          </c:marker>
          <c:xVal>
            <c:strRef>
              <c:f>'PIVOT CHART_Bias_Var'!$V$34:$V$53</c:f>
              <c:strCache>
                <c:ptCount val="20"/>
                <c:pt idx="0">
                  <c:v>ID3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Knn-VDM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10">
                  <c:v>CNB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  <c:pt idx="15">
                  <c:v>Knn-Hamming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15</c:v>
                </c:pt>
              </c:strCache>
            </c:strRef>
          </c:xVal>
          <c:yVal>
            <c:numRef>
              <c:f>'PIVOT CHART_Bias_Var'!$X$34:$X$53</c:f>
              <c:numCache>
                <c:formatCode>_-* #,##0.00_-;\-* #,##0.00_-;_-* "-"??_-;_-@_-</c:formatCode>
                <c:ptCount val="20"/>
                <c:pt idx="1">
                  <c:v>0.17359999999999998</c:v>
                </c:pt>
                <c:pt idx="2">
                  <c:v>0.17719999999999997</c:v>
                </c:pt>
                <c:pt idx="3">
                  <c:v>0.17489999999999997</c:v>
                </c:pt>
                <c:pt idx="4">
                  <c:v>0.17799999999999996</c:v>
                </c:pt>
                <c:pt idx="6">
                  <c:v>0.1255</c:v>
                </c:pt>
                <c:pt idx="7">
                  <c:v>0.14350000000000002</c:v>
                </c:pt>
                <c:pt idx="8">
                  <c:v>0.219</c:v>
                </c:pt>
                <c:pt idx="11">
                  <c:v>0.19180000000000003</c:v>
                </c:pt>
                <c:pt idx="12">
                  <c:v>0.1898</c:v>
                </c:pt>
                <c:pt idx="13">
                  <c:v>0.18030000000000002</c:v>
                </c:pt>
                <c:pt idx="14">
                  <c:v>0.18079999999999999</c:v>
                </c:pt>
                <c:pt idx="16">
                  <c:v>0.15162499999999998</c:v>
                </c:pt>
                <c:pt idx="17">
                  <c:v>0.13349999999999998</c:v>
                </c:pt>
                <c:pt idx="18">
                  <c:v>0.13487499999999999</c:v>
                </c:pt>
                <c:pt idx="19">
                  <c:v>0.139875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32-3042-B62D-451576A4F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043632"/>
        <c:axId val="439584560"/>
      </c:scatterChart>
      <c:catAx>
        <c:axId val="47165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Discretization parameter</a:t>
                </a:r>
              </a:p>
            </c:rich>
          </c:tx>
          <c:layout>
            <c:manualLayout>
              <c:xMode val="edge"/>
              <c:yMode val="edge"/>
              <c:x val="0.38968344463271204"/>
              <c:y val="0.915020002540005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874730720"/>
        <c:crosses val="autoZero"/>
        <c:auto val="1"/>
        <c:lblAlgn val="ctr"/>
        <c:lblOffset val="100"/>
        <c:noMultiLvlLbl val="0"/>
      </c:catAx>
      <c:valAx>
        <c:axId val="87473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 b="1"/>
                  <a:t>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471656112"/>
        <c:crosses val="autoZero"/>
        <c:crossBetween val="between"/>
      </c:valAx>
      <c:valAx>
        <c:axId val="4395845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501043632"/>
        <c:crosses val="max"/>
        <c:crossBetween val="midCat"/>
      </c:valAx>
      <c:valAx>
        <c:axId val="501043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3958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324016027799377"/>
          <c:y val="0.12724764436579611"/>
          <c:w val="0.5987694740945505"/>
          <c:h val="8.2078136484506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[Summary_Evaluation_270423.xlsx]PIVOT CHART_TIME!PivotTable4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3"/>
          </a:solidFill>
          <a:ln>
            <a:noFill/>
          </a:ln>
          <a:effectLst/>
        </c:spPr>
      </c:pivotFmt>
      <c:pivotFmt>
        <c:idx val="25"/>
        <c:spPr>
          <a:solidFill>
            <a:schemeClr val="accent3"/>
          </a:solidFill>
          <a:ln>
            <a:noFill/>
          </a:ln>
          <a:effectLst/>
        </c:spPr>
      </c:pivotFmt>
      <c:pivotFmt>
        <c:idx val="26"/>
        <c:spPr>
          <a:solidFill>
            <a:schemeClr val="accent3"/>
          </a:solidFill>
          <a:ln>
            <a:noFill/>
          </a:ln>
          <a:effectLst/>
        </c:spPr>
      </c:pivotFmt>
      <c:pivotFmt>
        <c:idx val="27"/>
        <c:spPr>
          <a:solidFill>
            <a:schemeClr val="accent3"/>
          </a:solidFill>
          <a:ln>
            <a:noFill/>
          </a:ln>
          <a:effectLst/>
        </c:spPr>
      </c:pivotFmt>
      <c:pivotFmt>
        <c:idx val="28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CHART_TIME'!$B$6</c:f>
              <c:strCache>
                <c:ptCount val="1"/>
                <c:pt idx="0">
                  <c:v>Average of time_disc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CHART_TIME'!$B$7:$B$35</c:f>
              <c:numCache>
                <c:formatCode>General</c:formatCode>
                <c:ptCount val="22"/>
                <c:pt idx="0">
                  <c:v>87.069855356216408</c:v>
                </c:pt>
                <c:pt idx="1">
                  <c:v>91.331322050094315</c:v>
                </c:pt>
                <c:pt idx="2">
                  <c:v>90.608069658279106</c:v>
                </c:pt>
                <c:pt idx="3">
                  <c:v>94.20936675071701</c:v>
                </c:pt>
                <c:pt idx="4">
                  <c:v>0.74001056296630807</c:v>
                </c:pt>
                <c:pt idx="5">
                  <c:v>0.76907278572723325</c:v>
                </c:pt>
                <c:pt idx="6">
                  <c:v>0.76551724818975797</c:v>
                </c:pt>
                <c:pt idx="7">
                  <c:v>0.73510235160738513</c:v>
                </c:pt>
                <c:pt idx="8">
                  <c:v>9.302744865417463E-2</c:v>
                </c:pt>
                <c:pt idx="9">
                  <c:v>9.0869188308715723E-2</c:v>
                </c:pt>
                <c:pt idx="10">
                  <c:v>0.10555722713470447</c:v>
                </c:pt>
                <c:pt idx="11">
                  <c:v>8.1309413909912004E-2</c:v>
                </c:pt>
                <c:pt idx="12">
                  <c:v>8.0345702171325514E-2</c:v>
                </c:pt>
                <c:pt idx="13">
                  <c:v>7.8864741325378296E-2</c:v>
                </c:pt>
                <c:pt idx="14">
                  <c:v>0.31086544990539455</c:v>
                </c:pt>
                <c:pt idx="15">
                  <c:v>0.19551131725311244</c:v>
                </c:pt>
                <c:pt idx="16">
                  <c:v>0.15536179542541489</c:v>
                </c:pt>
                <c:pt idx="17">
                  <c:v>0.12986278533935539</c:v>
                </c:pt>
                <c:pt idx="18">
                  <c:v>111.66342420577988</c:v>
                </c:pt>
                <c:pt idx="19">
                  <c:v>111.12977013587934</c:v>
                </c:pt>
                <c:pt idx="20">
                  <c:v>108.87418074607827</c:v>
                </c:pt>
                <c:pt idx="21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DA-ED40-AF1F-60A3034E4B99}"/>
            </c:ext>
          </c:extLst>
        </c:ser>
        <c:ser>
          <c:idx val="1"/>
          <c:order val="1"/>
          <c:tx>
            <c:strRef>
              <c:f>'PIVOT CHART_TIME'!$C$6</c:f>
              <c:strCache>
                <c:ptCount val="1"/>
                <c:pt idx="0">
                  <c:v>Average of time_train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CHART_TIME'!$C$7:$C$35</c:f>
              <c:numCache>
                <c:formatCode>General</c:formatCode>
                <c:ptCount val="22"/>
                <c:pt idx="0">
                  <c:v>0.50821043128356924</c:v>
                </c:pt>
                <c:pt idx="1">
                  <c:v>0.63632976840820299</c:v>
                </c:pt>
                <c:pt idx="2">
                  <c:v>0.55262972191162107</c:v>
                </c:pt>
                <c:pt idx="3">
                  <c:v>0.66633384721252431</c:v>
                </c:pt>
                <c:pt idx="4">
                  <c:v>0.57572826600897142</c:v>
                </c:pt>
                <c:pt idx="5">
                  <c:v>0.56285513596173042</c:v>
                </c:pt>
                <c:pt idx="6">
                  <c:v>0.68294275384277281</c:v>
                </c:pt>
                <c:pt idx="7">
                  <c:v>0.75641669377746501</c:v>
                </c:pt>
                <c:pt idx="8">
                  <c:v>5.1283376693725513</c:v>
                </c:pt>
                <c:pt idx="9">
                  <c:v>5.8025760650634721</c:v>
                </c:pt>
                <c:pt idx="10">
                  <c:v>9.3173814773559549</c:v>
                </c:pt>
                <c:pt idx="11">
                  <c:v>3.4240058183669975</c:v>
                </c:pt>
                <c:pt idx="12">
                  <c:v>4.3933366060256871</c:v>
                </c:pt>
                <c:pt idx="13">
                  <c:v>6.5091465711593539</c:v>
                </c:pt>
                <c:pt idx="14">
                  <c:v>18.659299206733639</c:v>
                </c:pt>
                <c:pt idx="15">
                  <c:v>16.335921454429574</c:v>
                </c:pt>
                <c:pt idx="16">
                  <c:v>16.311398029327339</c:v>
                </c:pt>
                <c:pt idx="17">
                  <c:v>15.471759247779818</c:v>
                </c:pt>
                <c:pt idx="18">
                  <c:v>1.7390933990478501</c:v>
                </c:pt>
                <c:pt idx="19">
                  <c:v>1.8377794742584226</c:v>
                </c:pt>
                <c:pt idx="20">
                  <c:v>2.0670584201812732</c:v>
                </c:pt>
                <c:pt idx="21">
                  <c:v>2.5906342029571441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DA-ED40-AF1F-60A3034E4B99}"/>
            </c:ext>
          </c:extLst>
        </c:ser>
        <c:ser>
          <c:idx val="2"/>
          <c:order val="2"/>
          <c:tx>
            <c:strRef>
              <c:f>'PIVOT CHART_TIME'!$D$6</c:f>
              <c:strCache>
                <c:ptCount val="1"/>
                <c:pt idx="0">
                  <c:v>Sum of con_features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CHART_TIME'!$D$7:$D$35</c:f>
              <c:numCache>
                <c:formatCode>General</c:formatCode>
                <c:ptCount val="22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261</c:v>
                </c:pt>
                <c:pt idx="5">
                  <c:v>261</c:v>
                </c:pt>
                <c:pt idx="6">
                  <c:v>261</c:v>
                </c:pt>
                <c:pt idx="7">
                  <c:v>261</c:v>
                </c:pt>
                <c:pt idx="8">
                  <c:v>261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261</c:v>
                </c:pt>
                <c:pt idx="15">
                  <c:v>261</c:v>
                </c:pt>
                <c:pt idx="16">
                  <c:v>261</c:v>
                </c:pt>
                <c:pt idx="17">
                  <c:v>261</c:v>
                </c:pt>
                <c:pt idx="18">
                  <c:v>191</c:v>
                </c:pt>
                <c:pt idx="19">
                  <c:v>191</c:v>
                </c:pt>
                <c:pt idx="20">
                  <c:v>191</c:v>
                </c:pt>
                <c:pt idx="2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3F-F940-A999-196B6188A12F}"/>
            </c:ext>
          </c:extLst>
        </c:ser>
        <c:ser>
          <c:idx val="3"/>
          <c:order val="3"/>
          <c:tx>
            <c:strRef>
              <c:f>'PIVOT CHART_TIME'!$E$6</c:f>
              <c:strCache>
                <c:ptCount val="1"/>
                <c:pt idx="0">
                  <c:v>Sum of size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'PIVOT CHART_TIME'!$A$7:$A$35</c:f>
              <c:multiLvlStrCache>
                <c:ptCount val="22"/>
                <c:lvl>
                  <c:pt idx="0">
                    <c:v>6</c:v>
                  </c:pt>
                  <c:pt idx="1">
                    <c:v>8</c:v>
                  </c:pt>
                  <c:pt idx="2">
                    <c:v>10</c:v>
                  </c:pt>
                  <c:pt idx="3">
                    <c:v>15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5</c:v>
                  </c:pt>
                  <c:pt idx="8">
                    <c:v>4</c:v>
                  </c:pt>
                  <c:pt idx="9">
                    <c:v>7</c:v>
                  </c:pt>
                  <c:pt idx="10">
                    <c:v>10</c:v>
                  </c:pt>
                  <c:pt idx="11">
                    <c:v>4</c:v>
                  </c:pt>
                  <c:pt idx="12">
                    <c:v>7</c:v>
                  </c:pt>
                  <c:pt idx="13">
                    <c:v>10</c:v>
                  </c:pt>
                  <c:pt idx="14">
                    <c:v>10</c:v>
                  </c:pt>
                  <c:pt idx="15">
                    <c:v>30</c:v>
                  </c:pt>
                  <c:pt idx="16">
                    <c:v>60</c:v>
                  </c:pt>
                  <c:pt idx="17">
                    <c:v>100</c:v>
                  </c:pt>
                  <c:pt idx="18">
                    <c:v>6</c:v>
                  </c:pt>
                  <c:pt idx="19">
                    <c:v>8</c:v>
                  </c:pt>
                  <c:pt idx="20">
                    <c:v>10</c:v>
                  </c:pt>
                  <c:pt idx="21">
                    <c:v>15</c:v>
                  </c:pt>
                </c:lvl>
                <c:lvl>
                  <c:pt idx="0">
                    <c:v>ChiMerge</c:v>
                  </c:pt>
                  <c:pt idx="4">
                    <c:v>DT</c:v>
                  </c:pt>
                  <c:pt idx="8">
                    <c:v>EFD</c:v>
                  </c:pt>
                  <c:pt idx="11">
                    <c:v>EWD</c:v>
                  </c:pt>
                  <c:pt idx="14">
                    <c:v>FFD</c:v>
                  </c:pt>
                  <c:pt idx="18">
                    <c:v>ChiMerge-SB</c:v>
                  </c:pt>
                </c:lvl>
              </c:multiLvlStrCache>
            </c:multiLvlStrRef>
          </c:cat>
          <c:val>
            <c:numRef>
              <c:f>'PIVOT CHART_TIME'!$E$7:$E$35</c:f>
              <c:numCache>
                <c:formatCode>General</c:formatCode>
                <c:ptCount val="22"/>
                <c:pt idx="0">
                  <c:v>19035</c:v>
                </c:pt>
                <c:pt idx="1">
                  <c:v>19035</c:v>
                </c:pt>
                <c:pt idx="2">
                  <c:v>19035</c:v>
                </c:pt>
                <c:pt idx="3">
                  <c:v>19035</c:v>
                </c:pt>
                <c:pt idx="4">
                  <c:v>86099</c:v>
                </c:pt>
                <c:pt idx="5">
                  <c:v>86099</c:v>
                </c:pt>
                <c:pt idx="6">
                  <c:v>86099</c:v>
                </c:pt>
                <c:pt idx="7">
                  <c:v>86099</c:v>
                </c:pt>
                <c:pt idx="8">
                  <c:v>86099</c:v>
                </c:pt>
                <c:pt idx="9">
                  <c:v>86099</c:v>
                </c:pt>
                <c:pt idx="10">
                  <c:v>86099</c:v>
                </c:pt>
                <c:pt idx="11">
                  <c:v>86099</c:v>
                </c:pt>
                <c:pt idx="12">
                  <c:v>86099</c:v>
                </c:pt>
                <c:pt idx="13">
                  <c:v>86099</c:v>
                </c:pt>
                <c:pt idx="14">
                  <c:v>86099</c:v>
                </c:pt>
                <c:pt idx="15">
                  <c:v>86099</c:v>
                </c:pt>
                <c:pt idx="16">
                  <c:v>86099</c:v>
                </c:pt>
                <c:pt idx="17">
                  <c:v>86099</c:v>
                </c:pt>
                <c:pt idx="18">
                  <c:v>67064</c:v>
                </c:pt>
                <c:pt idx="19">
                  <c:v>67064</c:v>
                </c:pt>
                <c:pt idx="20">
                  <c:v>67064</c:v>
                </c:pt>
                <c:pt idx="21">
                  <c:v>67064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3F-F940-A999-196B6188A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6455584"/>
        <c:axId val="1571908944"/>
      </c:barChart>
      <c:catAx>
        <c:axId val="16064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571908944"/>
        <c:crosses val="autoZero"/>
        <c:auto val="1"/>
        <c:lblAlgn val="ctr"/>
        <c:lblOffset val="100"/>
        <c:noMultiLvlLbl val="0"/>
      </c:catAx>
      <c:valAx>
        <c:axId val="157190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for discretization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16064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r>
              <a:rPr lang="en-US" sz="1400" b="1"/>
              <a:t>Execution Time: Discretization (ChiMerge) vs. Training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title>
    <c:autoTitleDeleted val="0"/>
    <c:plotArea>
      <c:layout>
        <c:manualLayout>
          <c:layoutTarget val="inner"/>
          <c:xMode val="edge"/>
          <c:yMode val="edge"/>
          <c:x val="9.0884666120822383E-2"/>
          <c:y val="6.9477824930867918E-2"/>
          <c:w val="0.8352126078342571"/>
          <c:h val="0.721416314700127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CHART_TIME'!$U$21</c:f>
              <c:strCache>
                <c:ptCount val="1"/>
                <c:pt idx="0">
                  <c:v>Discretization Time</c:v>
                </c:pt>
              </c:strCache>
            </c:strRef>
          </c:tx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CHART_TIME'!$T$22:$T$36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CHART_TIME'!$U$22:$U$36</c:f>
              <c:numCache>
                <c:formatCode>General</c:formatCode>
                <c:ptCount val="15"/>
                <c:pt idx="1">
                  <c:v>99.354052267558316</c:v>
                </c:pt>
                <c:pt idx="2">
                  <c:v>101.22232384026184</c:v>
                </c:pt>
                <c:pt idx="3">
                  <c:v>99.712907908246095</c:v>
                </c:pt>
                <c:pt idx="4">
                  <c:v>98.832750797467355</c:v>
                </c:pt>
                <c:pt idx="6">
                  <c:v>87.044680329336785</c:v>
                </c:pt>
                <c:pt idx="7">
                  <c:v>91.314877544644375</c:v>
                </c:pt>
                <c:pt idx="8">
                  <c:v>90.551635070413937</c:v>
                </c:pt>
                <c:pt idx="9">
                  <c:v>94.157043219004152</c:v>
                </c:pt>
                <c:pt idx="11">
                  <c:v>111.66342420577986</c:v>
                </c:pt>
                <c:pt idx="12">
                  <c:v>111.12977013587933</c:v>
                </c:pt>
                <c:pt idx="13">
                  <c:v>108.87418074607827</c:v>
                </c:pt>
                <c:pt idx="14">
                  <c:v>103.5084583759306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F-A140-8C7E-76567821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7780623"/>
        <c:axId val="1377383263"/>
      </c:barChart>
      <c:lineChart>
        <c:grouping val="standard"/>
        <c:varyColors val="0"/>
        <c:ser>
          <c:idx val="1"/>
          <c:order val="1"/>
          <c:tx>
            <c:strRef>
              <c:f>'PIVOT CHART_TIME'!$V$21</c:f>
              <c:strCache>
                <c:ptCount val="1"/>
                <c:pt idx="0">
                  <c:v>Training Time</c:v>
                </c:pt>
              </c:strCache>
            </c:strRef>
          </c:tx>
          <c:spPr>
            <a:ln w="28575" cap="rnd">
              <a:solidFill>
                <a:srgbClr val="941100"/>
              </a:solidFill>
              <a:round/>
            </a:ln>
            <a:effectLst/>
          </c:spPr>
          <c:marker>
            <c:symbol val="none"/>
          </c:marker>
          <c:cat>
            <c:strRef>
              <c:f>'PIVOT CHART_TIME'!$T$22:$T$36</c:f>
              <c:strCache>
                <c:ptCount val="15"/>
                <c:pt idx="0">
                  <c:v>CM (combined)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CM (pleliminary)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15</c:v>
                </c:pt>
                <c:pt idx="10">
                  <c:v>CM - SB</c:v>
                </c:pt>
                <c:pt idx="11">
                  <c:v>6</c:v>
                </c:pt>
                <c:pt idx="12">
                  <c:v>8</c:v>
                </c:pt>
                <c:pt idx="13">
                  <c:v>10</c:v>
                </c:pt>
                <c:pt idx="14">
                  <c:v>15</c:v>
                </c:pt>
              </c:strCache>
            </c:strRef>
          </c:cat>
          <c:val>
            <c:numRef>
              <c:f>'PIVOT CHART_TIME'!$V$22:$V$36</c:f>
              <c:numCache>
                <c:formatCode>General</c:formatCode>
                <c:ptCount val="15"/>
                <c:pt idx="1">
                  <c:v>36.843947545726415</c:v>
                </c:pt>
                <c:pt idx="2">
                  <c:v>8.2603212449190284</c:v>
                </c:pt>
                <c:pt idx="3">
                  <c:v>10.012282031117028</c:v>
                </c:pt>
                <c:pt idx="4">
                  <c:v>9.0789523737450217</c:v>
                </c:pt>
                <c:pt idx="6">
                  <c:v>72.307554197389521</c:v>
                </c:pt>
                <c:pt idx="7">
                  <c:v>15.260996268930047</c:v>
                </c:pt>
                <c:pt idx="8">
                  <c:v>19.455714482945361</c:v>
                </c:pt>
                <c:pt idx="9">
                  <c:v>18.481267727119583</c:v>
                </c:pt>
                <c:pt idx="11">
                  <c:v>1.3803408940633128</c:v>
                </c:pt>
                <c:pt idx="12">
                  <c:v>1.7263578891754114</c:v>
                </c:pt>
                <c:pt idx="13">
                  <c:v>1.827973906199134</c:v>
                </c:pt>
                <c:pt idx="14">
                  <c:v>2.1839211146036748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3F-A140-8C7E-76567821F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413519"/>
        <c:axId val="1403770239"/>
      </c:lineChart>
      <c:catAx>
        <c:axId val="1377780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Parameters</a:t>
                </a:r>
              </a:p>
            </c:rich>
          </c:tx>
          <c:layout>
            <c:manualLayout>
              <c:xMode val="edge"/>
              <c:yMode val="edge"/>
              <c:x val="0.72166892366583424"/>
              <c:y val="0.84505225517557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383263"/>
        <c:crosses val="autoZero"/>
        <c:auto val="1"/>
        <c:lblAlgn val="ctr"/>
        <c:lblOffset val="100"/>
        <c:noMultiLvlLbl val="0"/>
      </c:catAx>
      <c:valAx>
        <c:axId val="1377383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Discretization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77780623"/>
        <c:crosses val="autoZero"/>
        <c:crossBetween val="between"/>
      </c:valAx>
      <c:valAx>
        <c:axId val="14037702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 Roman" panose="02000603000000000000" pitchFamily="2" charset="0"/>
                    <a:ea typeface="CMU Serif Roman" panose="02000603000000000000" pitchFamily="2" charset="0"/>
                    <a:cs typeface="CMU Serif Roman" panose="02000603000000000000" pitchFamily="2" charset="0"/>
                  </a:defRPr>
                </a:pPr>
                <a:r>
                  <a:rPr lang="en-US"/>
                  <a:t>Model 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 Roman" panose="02000603000000000000" pitchFamily="2" charset="0"/>
                  <a:ea typeface="CMU Serif Roman" panose="02000603000000000000" pitchFamily="2" charset="0"/>
                  <a:cs typeface="CMU Serif Roman" panose="02000603000000000000" pitchFamily="2" charset="0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 Roman" panose="02000603000000000000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VN"/>
          </a:p>
        </c:txPr>
        <c:crossAx val="1396413519"/>
        <c:crosses val="max"/>
        <c:crossBetween val="between"/>
      </c:valAx>
      <c:catAx>
        <c:axId val="13964135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0377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900556318422388"/>
          <c:y val="8.5870692207110216E-2"/>
          <c:w val="0.49205971216368211"/>
          <c:h val="4.60106669358637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CMU Serif Roman" panose="02000603000000000000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435428</xdr:colOff>
      <xdr:row>43</xdr:row>
      <xdr:rowOff>133190</xdr:rowOff>
    </xdr:from>
    <xdr:to>
      <xdr:col>17</xdr:col>
      <xdr:colOff>533613</xdr:colOff>
      <xdr:row>61</xdr:row>
      <xdr:rowOff>160084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C60E6C-8A42-9827-D183-EA5E4985F3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3</xdr:row>
      <xdr:rowOff>101600</xdr:rowOff>
    </xdr:from>
    <xdr:to>
      <xdr:col>14</xdr:col>
      <xdr:colOff>424180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97E6-4115-626D-5D66-06D4795AA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401953</xdr:colOff>
      <xdr:row>31</xdr:row>
      <xdr:rowOff>199388</xdr:rowOff>
    </xdr:from>
    <xdr:to>
      <xdr:col>9</xdr:col>
      <xdr:colOff>330200</xdr:colOff>
      <xdr:row>55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5BE1C3-1412-42D8-8846-D8537D64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445770</xdr:colOff>
      <xdr:row>56</xdr:row>
      <xdr:rowOff>63500</xdr:rowOff>
    </xdr:from>
    <xdr:to>
      <xdr:col>8</xdr:col>
      <xdr:colOff>749300</xdr:colOff>
      <xdr:row>73</xdr:row>
      <xdr:rowOff>193040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709603-A626-4D4A-9259-C0671682B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287654</xdr:colOff>
      <xdr:row>76</xdr:row>
      <xdr:rowOff>114300</xdr:rowOff>
    </xdr:from>
    <xdr:to>
      <xdr:col>8</xdr:col>
      <xdr:colOff>609600</xdr:colOff>
      <xdr:row>95</xdr:row>
      <xdr:rowOff>86995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348AE6-5BE6-4276-8A6B-D34369AD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469091</xdr:colOff>
      <xdr:row>57</xdr:row>
      <xdr:rowOff>82687</xdr:rowOff>
    </xdr:from>
    <xdr:to>
      <xdr:col>19</xdr:col>
      <xdr:colOff>715471</xdr:colOff>
      <xdr:row>71</xdr:row>
      <xdr:rowOff>25537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E186F6-87D0-F947-B746-F01440819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609600</xdr:colOff>
      <xdr:row>33</xdr:row>
      <xdr:rowOff>101600</xdr:rowOff>
    </xdr:from>
    <xdr:to>
      <xdr:col>20</xdr:col>
      <xdr:colOff>482600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79659-E8B0-A87E-BE90-D1B268BB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25400</xdr:rowOff>
    </xdr:from>
    <xdr:to>
      <xdr:col>19</xdr:col>
      <xdr:colOff>584199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ABC79E-E0BD-B94E-B737-E469798080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596900</xdr:colOff>
      <xdr:row>19</xdr:row>
      <xdr:rowOff>177800</xdr:rowOff>
    </xdr:from>
    <xdr:to>
      <xdr:col>29</xdr:col>
      <xdr:colOff>810558</xdr:colOff>
      <xdr:row>37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A11740-85B8-704C-83FC-7B89C21AE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762001</xdr:colOff>
      <xdr:row>42</xdr:row>
      <xdr:rowOff>12701</xdr:rowOff>
    </xdr:from>
    <xdr:to>
      <xdr:col>30</xdr:col>
      <xdr:colOff>292100</xdr:colOff>
      <xdr:row>59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A3FDA46-F398-124C-8B45-F68B437CE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552450</xdr:colOff>
      <xdr:row>19</xdr:row>
      <xdr:rowOff>12700</xdr:rowOff>
    </xdr:from>
    <xdr:to>
      <xdr:col>12</xdr:col>
      <xdr:colOff>1206500</xdr:colOff>
      <xdr:row>36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3EBC2A-C02C-F932-1CCC-8005FB88E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1085850</xdr:colOff>
      <xdr:row>40</xdr:row>
      <xdr:rowOff>114300</xdr:rowOff>
    </xdr:from>
    <xdr:to>
      <xdr:col>12</xdr:col>
      <xdr:colOff>1130300</xdr:colOff>
      <xdr:row>58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D123948-3D6C-8ACB-F66A-79B3D174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0</xdr:row>
      <xdr:rowOff>177800</xdr:rowOff>
    </xdr:from>
    <xdr:to>
      <xdr:col>9</xdr:col>
      <xdr:colOff>25400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62B750-74BF-C949-8827-5541F19E4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</xdr:row>
      <xdr:rowOff>0</xdr:rowOff>
    </xdr:from>
    <xdr:to>
      <xdr:col>34</xdr:col>
      <xdr:colOff>366058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2A07FA-A773-4C42-8D2C-AB4A6BB21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32</xdr:row>
      <xdr:rowOff>0</xdr:rowOff>
    </xdr:from>
    <xdr:to>
      <xdr:col>34</xdr:col>
      <xdr:colOff>599141</xdr:colOff>
      <xdr:row>57</xdr:row>
      <xdr:rowOff>50801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C2A503-638E-2A4D-8576-8F1ADDC2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552450</xdr:colOff>
      <xdr:row>1</xdr:row>
      <xdr:rowOff>266700</xdr:rowOff>
    </xdr:from>
    <xdr:to>
      <xdr:col>19</xdr:col>
      <xdr:colOff>368300</xdr:colOff>
      <xdr:row>19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72E82E-D515-4B46-9036-08E3AF1C4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463550</xdr:colOff>
      <xdr:row>23</xdr:row>
      <xdr:rowOff>139700</xdr:rowOff>
    </xdr:from>
    <xdr:to>
      <xdr:col>20</xdr:col>
      <xdr:colOff>228600</xdr:colOff>
      <xdr:row>41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0237B3-8EAD-DF40-8D58-AEAAE81B7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463550</xdr:colOff>
      <xdr:row>48</xdr:row>
      <xdr:rowOff>29633</xdr:rowOff>
    </xdr:from>
    <xdr:to>
      <xdr:col>12</xdr:col>
      <xdr:colOff>791633</xdr:colOff>
      <xdr:row>61</xdr:row>
      <xdr:rowOff>122767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FBEE14-7A19-C259-FA26-AC9D136C8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</xdr:row>
      <xdr:rowOff>93662</xdr:rowOff>
    </xdr:from>
    <xdr:to>
      <xdr:col>14</xdr:col>
      <xdr:colOff>495300</xdr:colOff>
      <xdr:row>25</xdr:row>
      <xdr:rowOff>88900</xdr:rowOff>
    </xdr:to>
    <xdr:graphicFrame macro="">
      <xdr:nvGraphicFramePr>
        <xdr:cNvPr id="2" name="Incon_Accuracy">
          <a:extLst>
            <a:ext uri="{FF2B5EF4-FFF2-40B4-BE49-F238E27FC236}">
              <a16:creationId xmlns:a16="http://schemas.microsoft.com/office/drawing/2014/main" id="{9BD894BA-8669-1342-943A-61DC8851E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719137</xdr:colOff>
      <xdr:row>28</xdr:row>
      <xdr:rowOff>25400</xdr:rowOff>
    </xdr:from>
    <xdr:to>
      <xdr:col>13</xdr:col>
      <xdr:colOff>92075</xdr:colOff>
      <xdr:row>48</xdr:row>
      <xdr:rowOff>125412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F5AD0-95A8-F4E5-921E-BEBC50755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Anh Tran" refreshedDate="45051.605540625002" createdVersion="8" refreshedVersion="8" minRefreshableVersion="3" recordCount="486" xr:uid="{E973C6AE-CD23-4244-A935-285ABC298DB7}">
  <cacheSource type="worksheet">
    <worksheetSource ref="B2:M488" sheet="Metrics"/>
  </cacheSource>
  <cacheFields count="12">
    <cacheField name="dataset" numFmtId="0">
      <sharedItems/>
    </cacheField>
    <cacheField name="disc" numFmtId="0">
      <sharedItems count="6">
        <s v="EWD"/>
        <s v="EFD"/>
        <s v="FFD"/>
        <s v="ChiMerge"/>
        <s v="DT"/>
        <s v="ChiMerge-SB"/>
      </sharedItems>
    </cacheField>
    <cacheField name="param" numFmtId="0">
      <sharedItems containsSemiMixedTypes="0" containsString="0" containsNumber="1" containsInteger="1" minValue="2" maxValue="100"/>
    </cacheField>
    <cacheField name="inconsistency" numFmtId="0">
      <sharedItems containsSemiMixedTypes="0" containsString="0" containsNumber="1" minValue="0" maxValue="0.20320859999999999"/>
    </cacheField>
    <cacheField name="models" numFmtId="0">
      <sharedItems count="4">
        <s v="ID3"/>
        <s v="CNB"/>
        <s v="Knn-VDM"/>
        <s v="Knn-Hamming"/>
      </sharedItems>
    </cacheField>
    <cacheField name="con_features" numFmtId="0">
      <sharedItems containsSemiMixedTypes="0" containsString="0" containsNumber="1" containsInteger="1" minValue="4" maxValue="166"/>
    </cacheField>
    <cacheField name="size" numFmtId="0">
      <sharedItems containsSemiMixedTypes="0" containsString="0" containsNumber="1" containsInteger="1" minValue="150" maxValue="48842"/>
    </cacheField>
    <cacheField name="time_disc" numFmtId="168">
      <sharedItems containsSemiMixedTypes="0" containsString="0" containsNumber="1" minValue="1.5691995620727501E-2" maxValue="415.01188516616799"/>
    </cacheField>
    <cacheField name="accuracy" numFmtId="0">
      <sharedItems containsMixedTypes="1" containsNumber="1" minValue="0.41" maxValue="1"/>
    </cacheField>
    <cacheField name="time_train" numFmtId="0">
      <sharedItems containsMixedTypes="1" containsNumber="1" minValue="0" maxValue="153.202055215835"/>
    </cacheField>
    <cacheField name="bias" numFmtId="0">
      <sharedItems containsMixedTypes="1" containsNumber="1" minValue="0" maxValue="0.58799999999999997"/>
    </cacheField>
    <cacheField name="variance" numFmtId="0">
      <sharedItems containsMixedTypes="1" containsNumber="1" minValue="0" maxValue="0.32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ang Anh Tran" refreshedDate="45051.611471064818" createdVersion="8" refreshedVersion="8" minRefreshableVersion="3" recordCount="540" xr:uid="{5D21050A-55F5-DB48-A06B-49481033D448}">
  <cacheSource type="worksheet">
    <worksheetSource ref="B2:M542" sheet="Metrics"/>
  </cacheSource>
  <cacheFields count="12">
    <cacheField name="dataset" numFmtId="0">
      <sharedItems count="10">
        <s v="iris"/>
        <s v="satimage"/>
        <s v="pendigits"/>
        <s v="australia"/>
        <s v="pima"/>
        <s v="tranfusion"/>
        <s v="phoneme"/>
        <s v="musk"/>
        <s v="adult"/>
        <s v="pageblock"/>
      </sharedItems>
    </cacheField>
    <cacheField name="disc" numFmtId="0">
      <sharedItems count="6">
        <s v="EWD"/>
        <s v="EFD"/>
        <s v="FFD"/>
        <s v="ChiMerge"/>
        <s v="DT"/>
        <s v="ChiMerge-SB"/>
      </sharedItems>
    </cacheField>
    <cacheField name="param" numFmtId="0">
      <sharedItems containsSemiMixedTypes="0" containsString="0" containsNumber="1" containsInteger="1" minValue="2" maxValue="100" count="12">
        <n v="4"/>
        <n v="7"/>
        <n v="10"/>
        <n v="30"/>
        <n v="60"/>
        <n v="100"/>
        <n v="6"/>
        <n v="8"/>
        <n v="15"/>
        <n v="2"/>
        <n v="3"/>
        <n v="5"/>
      </sharedItems>
    </cacheField>
    <cacheField name="inconsistency" numFmtId="0">
      <sharedItems containsSemiMixedTypes="0" containsString="0" containsNumber="1" minValue="0" maxValue="0.20320859999999999"/>
    </cacheField>
    <cacheField name="models" numFmtId="0">
      <sharedItems count="4">
        <s v="ID3"/>
        <s v="CNB"/>
        <s v="Knn-VDM"/>
        <s v="Knn-Hamming"/>
      </sharedItems>
    </cacheField>
    <cacheField name="con_features" numFmtId="0">
      <sharedItems containsSemiMixedTypes="0" containsString="0" containsNumber="1" containsInteger="1" minValue="4" maxValue="166"/>
    </cacheField>
    <cacheField name="size" numFmtId="0">
      <sharedItems containsSemiMixedTypes="0" containsString="0" containsNumber="1" containsInteger="1" minValue="150" maxValue="48842"/>
    </cacheField>
    <cacheField name="time_disc" numFmtId="168">
      <sharedItems containsSemiMixedTypes="0" containsString="0" containsNumber="1" minValue="1.5691995620727501E-2" maxValue="415.01188516616799"/>
    </cacheField>
    <cacheField name="accuracy" numFmtId="0">
      <sharedItems containsMixedTypes="1" containsNumber="1" minValue="0.41" maxValue="1"/>
    </cacheField>
    <cacheField name="time_train" numFmtId="0">
      <sharedItems containsMixedTypes="1" containsNumber="1" minValue="0" maxValue="153.202055215835"/>
    </cacheField>
    <cacheField name="bias" numFmtId="0">
      <sharedItems containsMixedTypes="1" containsNumber="1" minValue="0" maxValue="0.58799999999999997"/>
    </cacheField>
    <cacheField name="variance" numFmtId="0">
      <sharedItems containsMixedTypes="1" containsNumber="1" minValue="0" maxValue="0.325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">
  <r>
    <s v="iris"/>
    <x v="0"/>
    <n v="4"/>
    <n v="6.6666669999999997E-2"/>
    <x v="0"/>
    <n v="4"/>
    <n v="150"/>
    <n v="1.6412019729614199E-2"/>
    <n v="0.84"/>
    <n v="8.6982250213622995E-3"/>
    <n v="0.158"/>
    <n v="5.5E-2"/>
  </r>
  <r>
    <s v="iris"/>
    <x v="0"/>
    <n v="7"/>
    <n v="0.02"/>
    <x v="0"/>
    <n v="4"/>
    <n v="150"/>
    <n v="1.5691995620727501E-2"/>
    <n v="0.79"/>
    <n v="1.06348991394042E-2"/>
    <n v="0.158"/>
    <n v="5.3999999999999999E-2"/>
  </r>
  <r>
    <s v="iris"/>
    <x v="0"/>
    <n v="10"/>
    <n v="6.6666670000000003E-3"/>
    <x v="0"/>
    <n v="4"/>
    <n v="150"/>
    <n v="1.6379833221435498E-2"/>
    <n v="0.95"/>
    <n v="1.06430053710937E-2"/>
    <n v="5.2999999999999999E-2"/>
    <n v="1.4E-2"/>
  </r>
  <r>
    <s v="iris"/>
    <x v="1"/>
    <n v="4"/>
    <n v="0.04"/>
    <x v="0"/>
    <n v="4"/>
    <n v="150"/>
    <n v="1.6688108444213801E-2"/>
    <n v="0.84"/>
    <n v="9.4399452209472604E-3"/>
    <n v="0.158"/>
    <n v="4.9000000000000002E-2"/>
  </r>
  <r>
    <s v="iris"/>
    <x v="1"/>
    <n v="7"/>
    <n v="0.04"/>
    <x v="0"/>
    <n v="4"/>
    <n v="150"/>
    <n v="2.3941278457641602E-2"/>
    <n v="0.95"/>
    <n v="1.06759071350097E-2"/>
    <n v="5.2999999999999999E-2"/>
    <n v="7.0000000000000007E-2"/>
  </r>
  <r>
    <s v="iris"/>
    <x v="1"/>
    <n v="10"/>
    <n v="0"/>
    <x v="0"/>
    <n v="4"/>
    <n v="150"/>
    <n v="1.9040107727050701E-2"/>
    <n v="0.92"/>
    <n v="1.13122463226318E-2"/>
    <n v="5.2999999999999999E-2"/>
    <n v="8.6999999999999994E-2"/>
  </r>
  <r>
    <s v="iris"/>
    <x v="2"/>
    <n v="10"/>
    <n v="0"/>
    <x v="0"/>
    <n v="4"/>
    <n v="150"/>
    <n v="1.9372224807739199E-2"/>
    <n v="0.95"/>
    <n v="1.20599269866943E-2"/>
    <n v="5.2999999999999999E-2"/>
    <n v="3.2000000000000001E-2"/>
  </r>
  <r>
    <s v="iris"/>
    <x v="2"/>
    <n v="30"/>
    <n v="6.6666670000000003E-3"/>
    <x v="0"/>
    <n v="4"/>
    <n v="150"/>
    <n v="1.7087936401367101E-2"/>
    <n v="0.97"/>
    <n v="1.3934850692748999E-2"/>
    <n v="5.2999999999999999E-2"/>
    <n v="8.2000000000000003E-2"/>
  </r>
  <r>
    <s v="iris"/>
    <x v="2"/>
    <n v="60"/>
    <n v="0.18666669999999999"/>
    <x v="0"/>
    <n v="4"/>
    <n v="150"/>
    <n v="1.6142129898071199E-2"/>
    <n v="0.87"/>
    <n v="1.01740360260009E-2"/>
    <n v="0.13200000000000001"/>
    <n v="5.8999999999999997E-2"/>
  </r>
  <r>
    <s v="iris"/>
    <x v="2"/>
    <n v="100"/>
    <n v="0.18666669999999999"/>
    <x v="0"/>
    <n v="4"/>
    <n v="150"/>
    <n v="1.64821147918701E-2"/>
    <n v="0.87"/>
    <n v="1.34170055389404E-2"/>
    <n v="0.13200000000000001"/>
    <n v="5.8999999999999997E-2"/>
  </r>
  <r>
    <s v="iris"/>
    <x v="3"/>
    <n v="6"/>
    <n v="1.3333329999999999E-2"/>
    <x v="0"/>
    <n v="4"/>
    <n v="150"/>
    <n v="1.5298752784728999"/>
    <n v="0.95"/>
    <n v="2.1642999999999999E-2"/>
    <n v="5.2999999999999999E-2"/>
    <n v="2E-3"/>
  </r>
  <r>
    <s v="iris"/>
    <x v="3"/>
    <n v="8"/>
    <n v="6.66666E-4"/>
    <x v="0"/>
    <n v="4"/>
    <n v="150"/>
    <n v="1.7432107925414999"/>
    <n v="0.95"/>
    <n v="2.3897000000000002E-2"/>
    <n v="5.2999999999999999E-2"/>
    <n v="3.0000000000000001E-3"/>
  </r>
  <r>
    <s v="iris"/>
    <x v="3"/>
    <n v="10"/>
    <n v="0"/>
    <x v="0"/>
    <n v="4"/>
    <n v="150"/>
    <n v="1.6039388179778999"/>
    <n v="0.95"/>
    <n v="2.5766000000000001E-2"/>
    <n v="5.2999999999999999E-2"/>
    <n v="5.0000000000000001E-3"/>
  </r>
  <r>
    <s v="iris"/>
    <x v="3"/>
    <n v="15"/>
    <n v="0"/>
    <x v="0"/>
    <n v="4"/>
    <n v="150"/>
    <n v="1.5315129756927399"/>
    <n v="0.95"/>
    <n v="2.2498600000000001E-2"/>
    <n v="5.2999999999999999E-2"/>
    <n v="1.2E-2"/>
  </r>
  <r>
    <s v="iris"/>
    <x v="4"/>
    <n v="2"/>
    <n v="0.02"/>
    <x v="0"/>
    <n v="4"/>
    <n v="150"/>
    <n v="0.10329960000000001"/>
    <n v="0.97"/>
    <n v="1.498E-2"/>
    <n v="2.5999999999999999E-2"/>
    <n v="4.1000000000000002E-2"/>
  </r>
  <r>
    <s v="iris"/>
    <x v="4"/>
    <n v="3"/>
    <n v="5.3330000000000002E-2"/>
    <x v="0"/>
    <n v="4"/>
    <n v="150"/>
    <n v="8.2315600000000003E-2"/>
    <n v="0.84"/>
    <n v="1.839733E-2"/>
    <n v="0.158"/>
    <n v="0.104"/>
  </r>
  <r>
    <s v="iris"/>
    <x v="4"/>
    <n v="4"/>
    <n v="4.6665999999999999E-2"/>
    <x v="0"/>
    <n v="4"/>
    <n v="150"/>
    <n v="7.6126089999999993E-2"/>
    <n v="0.87"/>
    <n v="1.7242400000000001E-2"/>
    <n v="0.13200000000000001"/>
    <n v="7.3999999999999996E-2"/>
  </r>
  <r>
    <s v="iris"/>
    <x v="4"/>
    <n v="5"/>
    <n v="0.04"/>
    <x v="0"/>
    <n v="4"/>
    <n v="150"/>
    <n v="7.7285766000000006E-2"/>
    <n v="0.87"/>
    <n v="1.8237E-2"/>
    <n v="0.13200000000000001"/>
    <n v="7.2999999999999995E-2"/>
  </r>
  <r>
    <s v="iris"/>
    <x v="0"/>
    <n v="4"/>
    <n v="6.6666669999999997E-2"/>
    <x v="1"/>
    <n v="4"/>
    <n v="150"/>
    <n v="1.6412019729614199E-2"/>
    <n v="0.89"/>
    <n v="7.3270797729492101E-3"/>
    <n v="0.105"/>
    <n v="8.0000000000000002E-3"/>
  </r>
  <r>
    <s v="iris"/>
    <x v="0"/>
    <n v="7"/>
    <n v="0.02"/>
    <x v="1"/>
    <n v="4"/>
    <n v="150"/>
    <n v="1.5691995620727501E-2"/>
    <n v="0.92"/>
    <n v="6.5968036651611302E-3"/>
    <n v="7.9000000000000001E-2"/>
    <n v="2.3E-2"/>
  </r>
  <r>
    <s v="iris"/>
    <x v="0"/>
    <n v="10"/>
    <n v="6.6666670000000003E-3"/>
    <x v="1"/>
    <n v="4"/>
    <n v="150"/>
    <n v="1.6379833221435498E-2"/>
    <n v="0.95"/>
    <n v="6.4408779144287101E-3"/>
    <s v="Index out of bounds"/>
    <s v="Index out of bounds"/>
  </r>
  <r>
    <s v="iris"/>
    <x v="1"/>
    <n v="4"/>
    <n v="0.04"/>
    <x v="1"/>
    <n v="4"/>
    <n v="150"/>
    <n v="1.6688108444213801E-2"/>
    <n v="0.89"/>
    <n v="6.6530704498290998E-3"/>
    <n v="0.105"/>
    <n v="2.1999999999999999E-2"/>
  </r>
  <r>
    <s v="iris"/>
    <x v="1"/>
    <n v="7"/>
    <n v="0.04"/>
    <x v="1"/>
    <n v="4"/>
    <n v="150"/>
    <n v="2.3941278457641602E-2"/>
    <n v="0.95"/>
    <n v="7.3738098144531198E-3"/>
    <n v="5.2999999999999999E-2"/>
    <n v="2.5000000000000001E-2"/>
  </r>
  <r>
    <s v="iris"/>
    <x v="1"/>
    <n v="10"/>
    <n v="0"/>
    <x v="1"/>
    <n v="4"/>
    <n v="150"/>
    <n v="1.9040107727050701E-2"/>
    <n v="0.95"/>
    <n v="8.0180168151855399E-3"/>
    <n v="5.2999999999999999E-2"/>
    <n v="4.5999999999999999E-2"/>
  </r>
  <r>
    <s v="iris"/>
    <x v="2"/>
    <n v="10"/>
    <n v="0"/>
    <x v="1"/>
    <n v="4"/>
    <n v="150"/>
    <n v="1.9372224807739199E-2"/>
    <n v="0.97"/>
    <n v="6.1402320861816398E-3"/>
    <n v="2.5999999999999999E-2"/>
    <n v="3.9E-2"/>
  </r>
  <r>
    <s v="iris"/>
    <x v="2"/>
    <n v="30"/>
    <n v="6.6666670000000003E-3"/>
    <x v="1"/>
    <n v="4"/>
    <n v="150"/>
    <n v="1.7087936401367101E-2"/>
    <n v="0.92"/>
    <n v="6.6907405853271398E-3"/>
    <n v="7.9000000000000001E-2"/>
    <n v="6.0999999999999999E-2"/>
  </r>
  <r>
    <s v="iris"/>
    <x v="2"/>
    <n v="60"/>
    <n v="0.18666669999999999"/>
    <x v="1"/>
    <n v="4"/>
    <n v="150"/>
    <n v="1.6142129898071199E-2"/>
    <n v="0.76"/>
    <n v="8.3808898925781198E-3"/>
    <n v="0.23699999999999999"/>
    <n v="5.8999999999999997E-2"/>
  </r>
  <r>
    <s v="iris"/>
    <x v="2"/>
    <n v="100"/>
    <n v="0.18666669999999999"/>
    <x v="1"/>
    <n v="4"/>
    <n v="150"/>
    <n v="1.64821147918701E-2"/>
    <n v="0.76"/>
    <n v="8.4969997406005807E-3"/>
    <n v="0.23699999999999999"/>
    <n v="5.8999999999999997E-2"/>
  </r>
  <r>
    <s v="iris"/>
    <x v="3"/>
    <n v="6"/>
    <n v="1.3333329999999999E-2"/>
    <x v="1"/>
    <n v="4"/>
    <n v="150"/>
    <n v="1.5298752784728999"/>
    <n v="0.95"/>
    <n v="1.9899300000000002E-2"/>
    <n v="5.2999999999999999E-2"/>
    <n v="1.2E-2"/>
  </r>
  <r>
    <s v="iris"/>
    <x v="3"/>
    <n v="8"/>
    <n v="6.66666E-4"/>
    <x v="1"/>
    <n v="4"/>
    <n v="150"/>
    <n v="1.7432107925414999"/>
    <n v="0.95"/>
    <n v="2.1968000000000001E-2"/>
    <n v="5.2999999999999999E-2"/>
    <n v="1.6E-2"/>
  </r>
  <r>
    <s v="iris"/>
    <x v="3"/>
    <n v="10"/>
    <n v="0"/>
    <x v="1"/>
    <n v="4"/>
    <n v="150"/>
    <n v="1.6039388179778999"/>
    <n v="1"/>
    <n v="1.7142500000000001E-2"/>
    <n v="0"/>
    <n v="0"/>
  </r>
  <r>
    <s v="iris"/>
    <x v="3"/>
    <n v="15"/>
    <n v="0"/>
    <x v="1"/>
    <n v="4"/>
    <n v="150"/>
    <n v="1.5315129756927399"/>
    <n v="0.97"/>
    <s v="Index out of bounds"/>
    <n v="2.5999999999999999E-2"/>
    <n v="0.02"/>
  </r>
  <r>
    <s v="iris"/>
    <x v="4"/>
    <n v="2"/>
    <n v="0.02"/>
    <x v="1"/>
    <n v="4"/>
    <n v="150"/>
    <n v="0.10329960000000001"/>
    <n v="0.97"/>
    <n v="1.3586000000000001E-2"/>
    <n v="2.5999999999999999E-2"/>
    <n v="5.0000000000000001E-3"/>
  </r>
  <r>
    <s v="iris"/>
    <x v="4"/>
    <n v="3"/>
    <n v="5.3330000000000002E-2"/>
    <x v="1"/>
    <n v="4"/>
    <n v="150"/>
    <n v="8.2315600000000003E-2"/>
    <n v="0.89"/>
    <n v="1.2689199999999999E-2"/>
    <n v="0.105"/>
    <n v="2.7E-2"/>
  </r>
  <r>
    <s v="iris"/>
    <x v="4"/>
    <n v="4"/>
    <n v="4.6665999999999999E-2"/>
    <x v="1"/>
    <n v="4"/>
    <n v="150"/>
    <n v="7.6126089999999993E-2"/>
    <n v="0.87"/>
    <n v="1.2512199999999999E-2"/>
    <n v="0.13200000000000001"/>
    <n v="3.2000000000000001E-2"/>
  </r>
  <r>
    <s v="iris"/>
    <x v="4"/>
    <n v="5"/>
    <n v="0.04"/>
    <x v="1"/>
    <n v="4"/>
    <n v="150"/>
    <n v="7.7285766000000006E-2"/>
    <n v="0.87"/>
    <n v="9.4915999999999993E-3"/>
    <n v="0.13200000000000001"/>
    <n v="3.7999999999999999E-2"/>
  </r>
  <r>
    <s v="iris"/>
    <x v="0"/>
    <n v="4"/>
    <n v="6.6666669999999997E-2"/>
    <x v="2"/>
    <n v="4"/>
    <n v="150"/>
    <n v="1.6412019729614199E-2"/>
    <n v="0.87"/>
    <n v="0.81733894348144498"/>
    <n v="0.105"/>
    <n v="3.5000000000000003E-2"/>
  </r>
  <r>
    <s v="iris"/>
    <x v="0"/>
    <n v="7"/>
    <n v="0.02"/>
    <x v="2"/>
    <n v="4"/>
    <n v="150"/>
    <n v="1.5691995620727501E-2"/>
    <n v="0.97"/>
    <n v="0.85970497131347601"/>
    <n v="2.5999999999999999E-2"/>
    <n v="0.04"/>
  </r>
  <r>
    <s v="iris"/>
    <x v="0"/>
    <n v="10"/>
    <n v="6.6666670000000003E-3"/>
    <x v="2"/>
    <n v="4"/>
    <n v="150"/>
    <n v="1.6379833221435498E-2"/>
    <n v="0.95"/>
    <n v="0.85629200935363703"/>
    <n v="5.2999999999999999E-2"/>
    <n v="0.04"/>
  </r>
  <r>
    <s v="iris"/>
    <x v="1"/>
    <n v="4"/>
    <n v="0.04"/>
    <x v="2"/>
    <n v="4"/>
    <n v="150"/>
    <n v="1.6688108444213801E-2"/>
    <n v="0.92"/>
    <n v="0.84608387947082497"/>
    <n v="0.105"/>
    <n v="7.0999999999999994E-2"/>
  </r>
  <r>
    <s v="iris"/>
    <x v="1"/>
    <n v="7"/>
    <n v="0.04"/>
    <x v="2"/>
    <n v="4"/>
    <n v="150"/>
    <n v="2.3941278457641602E-2"/>
    <n v="0.95"/>
    <n v="0.84996414184570301"/>
    <n v="5.2999999999999999E-2"/>
    <n v="4.3999999999999997E-2"/>
  </r>
  <r>
    <s v="iris"/>
    <x v="1"/>
    <n v="10"/>
    <n v="0"/>
    <x v="2"/>
    <n v="4"/>
    <n v="150"/>
    <n v="1.9040107727050701E-2"/>
    <n v="0.95"/>
    <n v="1.02765989303588"/>
    <n v="5.2999999999999999E-2"/>
    <n v="3.6999999999999998E-2"/>
  </r>
  <r>
    <s v="iris"/>
    <x v="2"/>
    <n v="10"/>
    <n v="0"/>
    <x v="2"/>
    <n v="4"/>
    <n v="150"/>
    <n v="1.9372224807739199E-2"/>
    <n v="0.97"/>
    <n v="0.91759085655212402"/>
    <n v="2.5999999999999999E-2"/>
    <n v="1.0999999999999999E-2"/>
  </r>
  <r>
    <s v="iris"/>
    <x v="2"/>
    <n v="30"/>
    <n v="6.6666670000000003E-3"/>
    <x v="2"/>
    <n v="4"/>
    <n v="150"/>
    <n v="1.7087936401367101E-2"/>
    <n v="0.95"/>
    <n v="0.92628312110900801"/>
    <n v="5.2999999999999999E-2"/>
    <n v="0.04"/>
  </r>
  <r>
    <s v="iris"/>
    <x v="2"/>
    <n v="60"/>
    <n v="0.18666669999999999"/>
    <x v="2"/>
    <n v="4"/>
    <n v="150"/>
    <n v="1.6142129898071199E-2"/>
    <n v="0.84"/>
    <n v="1.154718875885"/>
    <n v="0.13200000000000001"/>
    <n v="0.189"/>
  </r>
  <r>
    <s v="iris"/>
    <x v="2"/>
    <n v="100"/>
    <n v="0.18666669999999999"/>
    <x v="2"/>
    <n v="4"/>
    <n v="150"/>
    <n v="1.64821147918701E-2"/>
    <n v="0.84"/>
    <n v="1.11992311477661"/>
    <n v="0.13200000000000001"/>
    <n v="0.189"/>
  </r>
  <r>
    <s v="iris"/>
    <x v="3"/>
    <n v="6"/>
    <n v="1.3333329999999999E-2"/>
    <x v="2"/>
    <n v="4"/>
    <n v="150"/>
    <n v="1.15224987527847"/>
    <n v="0.95"/>
    <n v="0.56765508651733398"/>
    <n v="5.2999999999999999E-2"/>
    <n v="0.01"/>
  </r>
  <r>
    <s v="iris"/>
    <x v="3"/>
    <n v="8"/>
    <n v="6.66666E-4"/>
    <x v="2"/>
    <n v="4"/>
    <n v="150"/>
    <n v="1.49654321079254"/>
    <n v="0.95"/>
    <n v="0.53903031349182096"/>
    <n v="5.2999999999999999E-2"/>
    <n v="4.1000000000000002E-2"/>
  </r>
  <r>
    <s v="iris"/>
    <x v="3"/>
    <n v="10"/>
    <n v="0"/>
    <x v="2"/>
    <n v="4"/>
    <n v="150"/>
    <n v="0.75741999999999998"/>
    <s v="Index out of bounds"/>
    <s v="Index out of bounds"/>
    <s v="Index out of bounds"/>
    <s v="Index out of bounds"/>
  </r>
  <r>
    <s v="iris"/>
    <x v="3"/>
    <n v="15"/>
    <n v="0"/>
    <x v="2"/>
    <n v="4"/>
    <n v="150"/>
    <n v="0.74665999999999999"/>
    <s v="Index out of bounds"/>
    <s v="Index out of bounds"/>
    <s v="Index out of bounds"/>
    <s v="Index out of bounds"/>
  </r>
  <r>
    <s v="iris"/>
    <x v="4"/>
    <n v="2"/>
    <n v="0.02"/>
    <x v="2"/>
    <n v="4"/>
    <n v="150"/>
    <n v="0.10329960000000001"/>
    <n v="1"/>
    <n v="0.80535699999999999"/>
    <n v="0"/>
    <n v="4.2999999999999997E-2"/>
  </r>
  <r>
    <s v="iris"/>
    <x v="4"/>
    <n v="3"/>
    <n v="5.3330000000000002E-2"/>
    <x v="2"/>
    <n v="4"/>
    <n v="150"/>
    <n v="8.2315600000000003E-2"/>
    <n v="0.84"/>
    <n v="0.79902499999999999"/>
    <n v="0.105"/>
    <n v="0.115"/>
  </r>
  <r>
    <s v="iris"/>
    <x v="4"/>
    <n v="4"/>
    <n v="4.6665999999999999E-2"/>
    <x v="2"/>
    <n v="4"/>
    <n v="150"/>
    <n v="7.6126089999999993E-2"/>
    <n v="0.84"/>
    <n v="0.79902499999999999"/>
    <n v="0.105"/>
    <n v="0.10199999999999999"/>
  </r>
  <r>
    <s v="iris"/>
    <x v="4"/>
    <n v="5"/>
    <n v="0.04"/>
    <x v="2"/>
    <n v="4"/>
    <n v="150"/>
    <n v="7.7285766000000006E-2"/>
    <n v="0.87"/>
    <n v="0.80296299999999998"/>
    <n v="0.105"/>
    <n v="9.4E-2"/>
  </r>
  <r>
    <s v="satimage"/>
    <x v="0"/>
    <n v="4"/>
    <n v="6.6666669999999997E-2"/>
    <x v="0"/>
    <n v="36"/>
    <n v="6435"/>
    <n v="9.0810775756835896E-2"/>
    <n v="0.82"/>
    <n v="1.3796410560607899"/>
    <n v="0.14000000000000001"/>
    <n v="0.11899999999999999"/>
  </r>
  <r>
    <s v="satimage"/>
    <x v="0"/>
    <n v="7"/>
    <n v="0.02"/>
    <x v="0"/>
    <n v="36"/>
    <n v="6435"/>
    <n v="0.100092887878417"/>
    <n v="0.83"/>
    <n v="1.3237938880920399"/>
    <n v="0.115"/>
    <n v="0.129"/>
  </r>
  <r>
    <s v="satimage"/>
    <x v="0"/>
    <n v="10"/>
    <n v="6.6666670000000003E-3"/>
    <x v="0"/>
    <n v="36"/>
    <n v="6435"/>
    <n v="0.122068881988525"/>
    <n v="0.83"/>
    <n v="1.58482813835144"/>
    <n v="0.105"/>
    <n v="0.13700000000000001"/>
  </r>
  <r>
    <s v="satimage"/>
    <x v="1"/>
    <n v="4"/>
    <n v="0.04"/>
    <x v="0"/>
    <n v="36"/>
    <n v="6435"/>
    <n v="0.116899967193603"/>
    <n v="0.83"/>
    <n v="1.3556320667266799"/>
    <n v="0.121"/>
    <n v="0.13800000000000001"/>
  </r>
  <r>
    <s v="satimage"/>
    <x v="1"/>
    <n v="7"/>
    <n v="0.04"/>
    <x v="0"/>
    <n v="36"/>
    <n v="6435"/>
    <n v="0.1175217628479"/>
    <n v="0.83"/>
    <n v="1.53974413871765"/>
    <n v="9.6000000000000002E-2"/>
    <n v="0.13500000000000001"/>
  </r>
  <r>
    <s v="satimage"/>
    <x v="1"/>
    <n v="10"/>
    <n v="0"/>
    <x v="0"/>
    <n v="36"/>
    <n v="6435"/>
    <n v="0.1128830909729"/>
    <n v="0.83"/>
    <n v="1.8621201515197701"/>
    <n v="0.10199999999999999"/>
    <n v="0.13700000000000001"/>
  </r>
  <r>
    <s v="satimage"/>
    <x v="2"/>
    <n v="10"/>
    <n v="0"/>
    <x v="0"/>
    <n v="36"/>
    <n v="6435"/>
    <n v="0.31722903251647899"/>
    <n v="0.85"/>
    <n v="3.8470358848571702"/>
    <n v="9.7000000000000003E-2"/>
    <n v="0.13100000000000001"/>
  </r>
  <r>
    <s v="satimage"/>
    <x v="2"/>
    <n v="30"/>
    <n v="6.6666670000000003E-3"/>
    <x v="0"/>
    <n v="36"/>
    <n v="6435"/>
    <n v="0.208367109298706"/>
    <n v="0.85"/>
    <n v="3.8394351005554199"/>
    <n v="9.8000000000000004E-2"/>
    <n v="0.13200000000000001"/>
  </r>
  <r>
    <s v="satimage"/>
    <x v="2"/>
    <n v="60"/>
    <n v="0.18666669999999999"/>
    <x v="0"/>
    <n v="36"/>
    <n v="6435"/>
    <n v="0.19794797897338801"/>
    <n v="0.84"/>
    <n v="4.08695387840271"/>
    <n v="9.8000000000000004E-2"/>
    <n v="0.13100000000000001"/>
  </r>
  <r>
    <s v="satimage"/>
    <x v="2"/>
    <n v="100"/>
    <n v="0.18666669999999999"/>
    <x v="0"/>
    <n v="36"/>
    <n v="6435"/>
    <n v="0.168475151062011"/>
    <n v="0.85"/>
    <n v="3.4846217632293701"/>
    <n v="9.5000000000000001E-2"/>
    <n v="0.13200000000000001"/>
  </r>
  <r>
    <s v="satimage"/>
    <x v="3"/>
    <n v="6"/>
    <n v="1.55E-4"/>
    <x v="0"/>
    <n v="36"/>
    <n v="6435"/>
    <n v="98.970822572708101"/>
    <n v="0.84"/>
    <n v="1.7056"/>
    <n v="0.104"/>
    <n v="0.13100000000000001"/>
  </r>
  <r>
    <s v="satimage"/>
    <x v="3"/>
    <n v="8"/>
    <n v="0"/>
    <x v="0"/>
    <n v="36"/>
    <n v="6435"/>
    <n v="112.783872842788"/>
    <n v="0.85"/>
    <n v="2.3052700000000002"/>
    <n v="0.10299999999999999"/>
    <n v="0.13300000000000001"/>
  </r>
  <r>
    <s v="satimage"/>
    <x v="3"/>
    <n v="10"/>
    <n v="0"/>
    <x v="0"/>
    <n v="36"/>
    <n v="6435"/>
    <n v="114.047952651977"/>
    <n v="0.85"/>
    <n v="1.8422000000000001"/>
    <n v="9.7000000000000003E-2"/>
    <n v="0.13100000000000001"/>
  </r>
  <r>
    <s v="satimage"/>
    <x v="3"/>
    <n v="15"/>
    <n v="0"/>
    <x v="0"/>
    <n v="36"/>
    <n v="6435"/>
    <n v="127.746327877044"/>
    <n v="0.85"/>
    <n v="2.247255"/>
    <n v="9.7000000000000003E-2"/>
    <n v="0.129"/>
  </r>
  <r>
    <s v="satimage"/>
    <x v="4"/>
    <n v="2"/>
    <n v="2.2533020000000001E-2"/>
    <x v="0"/>
    <n v="36"/>
    <n v="6435"/>
    <n v="0.72691600000000001"/>
    <n v="0.98"/>
    <n v="0.24490000000000001"/>
    <n v="0.02"/>
    <n v="0.10100000000000001"/>
  </r>
  <r>
    <s v="satimage"/>
    <x v="4"/>
    <n v="3"/>
    <n v="6.2100000000000002E-4"/>
    <x v="0"/>
    <n v="36"/>
    <n v="6435"/>
    <n v="0.90155359999999996"/>
    <n v="1"/>
    <n v="0.25280000000000002"/>
    <n v="0"/>
    <n v="8.3000000000000004E-2"/>
  </r>
  <r>
    <s v="satimage"/>
    <x v="4"/>
    <n v="4"/>
    <n v="0"/>
    <x v="0"/>
    <n v="36"/>
    <n v="6435"/>
    <n v="0.92249700000000001"/>
    <n v="1"/>
    <n v="0.37206"/>
    <n v="0"/>
    <n v="8.5000000000000006E-2"/>
  </r>
  <r>
    <s v="satimage"/>
    <x v="4"/>
    <n v="5"/>
    <n v="0"/>
    <x v="0"/>
    <n v="36"/>
    <n v="6435"/>
    <n v="0.88135184"/>
    <n v="1"/>
    <n v="0.49519999999999997"/>
    <n v="0"/>
    <n v="8.5999999999999993E-2"/>
  </r>
  <r>
    <s v="satimage"/>
    <x v="0"/>
    <n v="4"/>
    <n v="6.6666669999999997E-2"/>
    <x v="1"/>
    <n v="36"/>
    <n v="6435"/>
    <n v="9.0810775756835896E-2"/>
    <n v="0.76"/>
    <n v="2.1790981292724599E-2"/>
    <n v="0.23899999999999999"/>
    <n v="1.2E-2"/>
  </r>
  <r>
    <s v="satimage"/>
    <x v="0"/>
    <n v="7"/>
    <n v="0.02"/>
    <x v="1"/>
    <n v="36"/>
    <n v="6435"/>
    <n v="0.100092887878417"/>
    <n v="0.8"/>
    <n v="1.7014980316162099E-2"/>
    <n v="0.2"/>
    <n v="1.2E-2"/>
  </r>
  <r>
    <s v="satimage"/>
    <x v="0"/>
    <n v="10"/>
    <n v="6.6666670000000003E-3"/>
    <x v="1"/>
    <n v="36"/>
    <n v="6435"/>
    <n v="0.122068881988525"/>
    <n v="0.81"/>
    <n v="1.5112161636352499E-2"/>
    <n v="0.191"/>
    <n v="1.0999999999999999E-2"/>
  </r>
  <r>
    <s v="satimage"/>
    <x v="1"/>
    <n v="4"/>
    <n v="0.04"/>
    <x v="1"/>
    <n v="36"/>
    <n v="6435"/>
    <n v="0.116899967193603"/>
    <n v="0.8"/>
    <n v="1.7080783843994099E-2"/>
    <n v="0.2"/>
    <n v="1.2E-2"/>
  </r>
  <r>
    <s v="satimage"/>
    <x v="1"/>
    <n v="7"/>
    <n v="0.04"/>
    <x v="1"/>
    <n v="36"/>
    <n v="6435"/>
    <n v="0.1175217628479"/>
    <n v="0.8"/>
    <n v="1.8496036529540998E-2"/>
    <n v="0.19500000000000001"/>
    <n v="1.2999999999999999E-2"/>
  </r>
  <r>
    <s v="satimage"/>
    <x v="1"/>
    <n v="10"/>
    <n v="0"/>
    <x v="1"/>
    <n v="36"/>
    <n v="6435"/>
    <n v="0.1128830909729"/>
    <n v="0.81"/>
    <n v="1.69951915740966E-2"/>
    <n v="0.184"/>
    <n v="1.4E-2"/>
  </r>
  <r>
    <s v="satimage"/>
    <x v="2"/>
    <n v="10"/>
    <n v="0"/>
    <x v="1"/>
    <n v="36"/>
    <n v="6435"/>
    <n v="0.31722903251647899"/>
    <s v="Index out of bounds"/>
    <s v="N/A"/>
    <s v="Index out of bounds"/>
    <s v="Index out of bounds"/>
  </r>
  <r>
    <s v="satimage"/>
    <x v="2"/>
    <n v="30"/>
    <n v="6.6666670000000003E-3"/>
    <x v="1"/>
    <n v="36"/>
    <n v="6435"/>
    <n v="0.208367109298706"/>
    <n v="0.82"/>
    <n v="1.9227743148803701E-2"/>
    <n v="0.183"/>
    <n v="2.1000000000000001E-2"/>
  </r>
  <r>
    <s v="satimage"/>
    <x v="2"/>
    <n v="60"/>
    <n v="0.18666669999999999"/>
    <x v="1"/>
    <n v="36"/>
    <n v="6435"/>
    <n v="0.19794797897338801"/>
    <n v="0.82"/>
    <n v="2.38621234893798E-2"/>
    <n v="0.182"/>
    <n v="2.1000000000000001E-2"/>
  </r>
  <r>
    <s v="satimage"/>
    <x v="2"/>
    <n v="100"/>
    <n v="0.18666669999999999"/>
    <x v="1"/>
    <n v="36"/>
    <n v="6435"/>
    <n v="0.168475151062011"/>
    <n v="0.82"/>
    <n v="1.61659717559814E-2"/>
    <n v="0.18099999999999999"/>
    <n v="0.02"/>
  </r>
  <r>
    <s v="satimage"/>
    <x v="3"/>
    <n v="6"/>
    <n v="1.55E-4"/>
    <x v="1"/>
    <n v="36"/>
    <n v="6435"/>
    <n v="98.970822572708101"/>
    <n v="0.81"/>
    <n v="4.3013999999999997E-2"/>
    <n v="0.187"/>
    <n v="1.2999999999999999E-2"/>
  </r>
  <r>
    <s v="satimage"/>
    <x v="3"/>
    <n v="8"/>
    <n v="0"/>
    <x v="1"/>
    <n v="36"/>
    <n v="6435"/>
    <n v="112.783872842788"/>
    <n v="0.82"/>
    <n v="3.703E-2"/>
    <n v="0.18"/>
    <n v="0.01"/>
  </r>
  <r>
    <s v="satimage"/>
    <x v="3"/>
    <n v="10"/>
    <n v="0"/>
    <x v="1"/>
    <n v="36"/>
    <n v="6435"/>
    <n v="114.047952651977"/>
    <n v="0.82"/>
    <n v="3.7479999999999999E-2"/>
    <n v="0.17699999999999999"/>
    <n v="1.2E-2"/>
  </r>
  <r>
    <s v="satimage"/>
    <x v="3"/>
    <n v="15"/>
    <n v="0"/>
    <x v="1"/>
    <n v="36"/>
    <n v="6435"/>
    <n v="127.746327877044"/>
    <n v="0.82"/>
    <n v="4.1300000000000003E-2"/>
    <n v="0.17699999999999999"/>
    <n v="1.2E-2"/>
  </r>
  <r>
    <s v="satimage"/>
    <x v="4"/>
    <n v="2"/>
    <n v="2.2533020000000001E-2"/>
    <x v="1"/>
    <n v="36"/>
    <n v="6435"/>
    <n v="0.72691600000000001"/>
    <n v="0.74"/>
    <n v="2.3726000000000001E-2"/>
    <n v="0.26300000000000001"/>
    <n v="1.7999999999999999E-2"/>
  </r>
  <r>
    <s v="satimage"/>
    <x v="4"/>
    <n v="3"/>
    <n v="6.2100000000000002E-4"/>
    <x v="1"/>
    <n v="36"/>
    <n v="6435"/>
    <n v="0.90155359999999996"/>
    <n v="0.82"/>
    <n v="2.6308999999999999E-2"/>
    <n v="0.17599999999999999"/>
    <n v="1.2E-2"/>
  </r>
  <r>
    <s v="satimage"/>
    <x v="4"/>
    <n v="4"/>
    <n v="0"/>
    <x v="1"/>
    <n v="36"/>
    <n v="6435"/>
    <n v="0.92249700000000001"/>
    <n v="0.82"/>
    <n v="3.3579999999999999E-2"/>
    <n v="0.17599999999999999"/>
    <n v="1.2E-2"/>
  </r>
  <r>
    <s v="satimage"/>
    <x v="4"/>
    <n v="5"/>
    <n v="0"/>
    <x v="1"/>
    <n v="36"/>
    <n v="6435"/>
    <n v="0.88135184"/>
    <n v="0.83"/>
    <n v="3.0479900000000001E-2"/>
    <n v="0.17199999999999999"/>
    <n v="1.4999999999999999E-2"/>
  </r>
  <r>
    <s v="satimage"/>
    <x v="0"/>
    <n v="4"/>
    <n v="6.6666669999999997E-2"/>
    <x v="3"/>
    <n v="36"/>
    <n v="6435"/>
    <n v="9.0810775756835896E-2"/>
    <n v="0.85"/>
    <n v="0.62575721740722601"/>
    <n v="0.14299999999999999"/>
    <n v="8.6999999999999994E-2"/>
  </r>
  <r>
    <s v="satimage"/>
    <x v="0"/>
    <n v="7"/>
    <n v="0.02"/>
    <x v="3"/>
    <n v="36"/>
    <n v="6435"/>
    <n v="0.100092887878417"/>
    <n v="0.87"/>
    <n v="0.51276898384094205"/>
    <n v="0.11799999999999999"/>
    <n v="7.2999999999999995E-2"/>
  </r>
  <r>
    <s v="satimage"/>
    <x v="0"/>
    <n v="10"/>
    <n v="6.6666670000000003E-3"/>
    <x v="3"/>
    <n v="36"/>
    <n v="6435"/>
    <n v="0.122068881988525"/>
    <n v="0.88"/>
    <n v="0.51052594184875399"/>
    <n v="0.112"/>
    <n v="7.0999999999999994E-2"/>
  </r>
  <r>
    <s v="satimage"/>
    <x v="1"/>
    <n v="4"/>
    <n v="0.04"/>
    <x v="3"/>
    <n v="36"/>
    <n v="6435"/>
    <n v="0.116899967193603"/>
    <n v="0.87"/>
    <n v="0.50606369972229004"/>
    <n v="0.13100000000000001"/>
    <n v="7.2999999999999995E-2"/>
  </r>
  <r>
    <s v="satimage"/>
    <x v="1"/>
    <n v="7"/>
    <n v="0.04"/>
    <x v="3"/>
    <n v="36"/>
    <n v="6435"/>
    <n v="0.1175217628479"/>
    <n v="0.89"/>
    <n v="0.49350595474243097"/>
    <n v="0.107"/>
    <n v="6.8000000000000005E-2"/>
  </r>
  <r>
    <s v="satimage"/>
    <x v="1"/>
    <n v="10"/>
    <n v="0"/>
    <x v="3"/>
    <n v="36"/>
    <n v="6435"/>
    <n v="0.1128830909729"/>
    <n v="0.89"/>
    <n v="0.44707512855529702"/>
    <n v="0.107"/>
    <n v="6.9000000000000006E-2"/>
  </r>
  <r>
    <s v="satimage"/>
    <x v="2"/>
    <n v="10"/>
    <n v="0"/>
    <x v="3"/>
    <n v="36"/>
    <n v="6435"/>
    <n v="0.31722903251647899"/>
    <n v="0.85"/>
    <n v="0.50008201599121005"/>
    <n v="0.14499999999999999"/>
    <n v="9.2999999999999999E-2"/>
  </r>
  <r>
    <s v="satimage"/>
    <x v="2"/>
    <n v="30"/>
    <n v="6.6666670000000003E-3"/>
    <x v="3"/>
    <n v="36"/>
    <n v="6435"/>
    <n v="0.208367109298706"/>
    <n v="0.86"/>
    <n v="0.49285101890563898"/>
    <n v="0.13200000000000001"/>
    <n v="9.1999999999999998E-2"/>
  </r>
  <r>
    <s v="satimage"/>
    <x v="2"/>
    <n v="60"/>
    <n v="0.18666669999999999"/>
    <x v="3"/>
    <n v="36"/>
    <n v="6435"/>
    <n v="0.19794797897338801"/>
    <n v="0.85"/>
    <n v="0.61780691146850497"/>
    <n v="0.14399999999999999"/>
    <n v="9.1999999999999998E-2"/>
  </r>
  <r>
    <s v="satimage"/>
    <x v="2"/>
    <n v="100"/>
    <n v="0.18666669999999999"/>
    <x v="3"/>
    <n v="36"/>
    <n v="6435"/>
    <n v="0.168475151062011"/>
    <n v="0.85"/>
    <n v="0.58344197273254395"/>
    <n v="0.14099999999999999"/>
    <n v="9.0999999999999998E-2"/>
  </r>
  <r>
    <s v="satimage"/>
    <x v="3"/>
    <n v="6"/>
    <n v="1.55E-4"/>
    <x v="3"/>
    <n v="36"/>
    <n v="6435"/>
    <n v="98.970822572708101"/>
    <n v="0.89"/>
    <n v="0.506308794021606"/>
    <n v="0.107"/>
    <n v="6.5000000000000002E-2"/>
  </r>
  <r>
    <s v="satimage"/>
    <x v="3"/>
    <n v="8"/>
    <n v="0"/>
    <x v="3"/>
    <n v="36"/>
    <n v="6435"/>
    <n v="112.783872842788"/>
    <n v="0.85"/>
    <n v="0.48009920120239202"/>
    <n v="0.109"/>
    <n v="6.5000000000000002E-2"/>
  </r>
  <r>
    <s v="satimage"/>
    <x v="3"/>
    <n v="10"/>
    <n v="0"/>
    <x v="3"/>
    <n v="36"/>
    <n v="6435"/>
    <n v="114.047952651977"/>
    <n v="0.82"/>
    <n v="0.47413182258605902"/>
    <n v="0.11600000000000001"/>
    <n v="6.8000000000000005E-2"/>
  </r>
  <r>
    <s v="satimage"/>
    <x v="3"/>
    <n v="15"/>
    <n v="0"/>
    <x v="3"/>
    <n v="36"/>
    <n v="6435"/>
    <n v="127.746327877044"/>
    <n v="0.89"/>
    <n v="0.42452692985534601"/>
    <n v="0.11799999999999999"/>
    <n v="7.1999999999999995E-2"/>
  </r>
  <r>
    <s v="satimage"/>
    <x v="4"/>
    <n v="2"/>
    <n v="2.2533020000000001E-2"/>
    <x v="3"/>
    <n v="36"/>
    <n v="6435"/>
    <n v="0.72691600000000001"/>
    <n v="0.78"/>
    <n v="0.508619785308837"/>
    <n v="0.21099999999999999"/>
    <n v="0.11899999999999999"/>
  </r>
  <r>
    <s v="satimage"/>
    <x v="4"/>
    <n v="3"/>
    <n v="6.2100000000000002E-4"/>
    <x v="3"/>
    <n v="36"/>
    <n v="6435"/>
    <n v="0.90155359999999996"/>
    <n v="0.87"/>
    <n v="0.48230624198913502"/>
    <n v="0.11899999999999999"/>
    <n v="6.9000000000000006E-2"/>
  </r>
  <r>
    <s v="satimage"/>
    <x v="4"/>
    <n v="4"/>
    <n v="0"/>
    <x v="3"/>
    <n v="36"/>
    <n v="6435"/>
    <n v="0.92249700000000001"/>
    <n v="0.9"/>
    <n v="0.56121587753295898"/>
    <n v="0.104"/>
    <n v="6.2E-2"/>
  </r>
  <r>
    <s v="satimage"/>
    <x v="4"/>
    <n v="5"/>
    <n v="0"/>
    <x v="3"/>
    <n v="36"/>
    <n v="6435"/>
    <n v="0.88135184"/>
    <n v="0.88"/>
    <n v="0.46763086318969699"/>
    <n v="0.115"/>
    <n v="6.8000000000000005E-2"/>
  </r>
  <r>
    <s v="pendigits"/>
    <x v="0"/>
    <n v="4"/>
    <n v="6.6666669999999997E-2"/>
    <x v="0"/>
    <n v="16"/>
    <n v="10992"/>
    <n v="5.1683187484741197E-2"/>
    <n v="0.95"/>
    <n v="0.63789010047912598"/>
    <n v="0.05"/>
    <n v="4.5999999999999999E-2"/>
  </r>
  <r>
    <s v="pendigits"/>
    <x v="0"/>
    <n v="7"/>
    <n v="0.02"/>
    <x v="0"/>
    <n v="16"/>
    <n v="10992"/>
    <n v="5.5971145629882799E-2"/>
    <n v="0.96"/>
    <n v="0.68590092658996504"/>
    <n v="2.1000000000000001E-2"/>
    <n v="4.3999999999999997E-2"/>
  </r>
  <r>
    <s v="pendigits"/>
    <x v="0"/>
    <n v="10"/>
    <n v="6.6666670000000003E-3"/>
    <x v="0"/>
    <n v="16"/>
    <n v="10992"/>
    <n v="5.4937124252319301E-2"/>
    <n v="0.94"/>
    <n v="0.75934100151062001"/>
    <n v="2.3E-2"/>
    <n v="4.3999999999999997E-2"/>
  </r>
  <r>
    <s v="pendigits"/>
    <x v="1"/>
    <n v="4"/>
    <n v="0.04"/>
    <x v="0"/>
    <n v="16"/>
    <n v="10992"/>
    <n v="6.8986177444457994E-2"/>
    <n v="0.95"/>
    <n v="0.61605405807495095"/>
    <n v="2.5999999999999999E-2"/>
    <n v="5.0999999999999997E-2"/>
  </r>
  <r>
    <s v="pendigits"/>
    <x v="1"/>
    <n v="7"/>
    <n v="0.04"/>
    <x v="0"/>
    <n v="16"/>
    <n v="10992"/>
    <n v="8.5044860839843694E-2"/>
    <n v="0.96"/>
    <n v="0.69476413726806596"/>
    <n v="2.1999999999999999E-2"/>
    <n v="4.7E-2"/>
  </r>
  <r>
    <s v="pendigits"/>
    <x v="1"/>
    <n v="10"/>
    <n v="0"/>
    <x v="0"/>
    <n v="16"/>
    <n v="10992"/>
    <n v="6.8452119827270494E-2"/>
    <n v="0.96"/>
    <n v="0.78015613555908203"/>
    <n v="2.4E-2"/>
    <n v="4.8000000000000001E-2"/>
  </r>
  <r>
    <s v="pendigits"/>
    <x v="2"/>
    <n v="10"/>
    <n v="0"/>
    <x v="0"/>
    <n v="16"/>
    <n v="10992"/>
    <n v="0.25850510597228998"/>
    <n v="0.96"/>
    <n v="2.4367880821228001"/>
    <n v="1.7000000000000001E-2"/>
    <n v="4.8000000000000001E-2"/>
  </r>
  <r>
    <s v="pendigits"/>
    <x v="2"/>
    <n v="30"/>
    <n v="6.6666670000000003E-3"/>
    <x v="0"/>
    <n v="16"/>
    <n v="10992"/>
    <n v="0.137981176376342"/>
    <n v="0.96"/>
    <n v="2.5283250808715798"/>
    <n v="1.6E-2"/>
    <n v="4.8000000000000001E-2"/>
  </r>
  <r>
    <s v="pendigits"/>
    <x v="2"/>
    <n v="60"/>
    <n v="0.18666669999999999"/>
    <x v="0"/>
    <n v="16"/>
    <n v="10992"/>
    <n v="0.122978210449218"/>
    <n v="0.96"/>
    <n v="2.3001241683959899"/>
    <n v="1.7000000000000001E-2"/>
    <n v="4.8000000000000001E-2"/>
  </r>
  <r>
    <s v="pendigits"/>
    <x v="2"/>
    <n v="100"/>
    <n v="0.18666669999999999"/>
    <x v="0"/>
    <n v="16"/>
    <n v="10992"/>
    <n v="9.9068880081176702E-2"/>
    <n v="0.96"/>
    <n v="2.0468451976776101"/>
    <n v="1.4999999999999999E-2"/>
    <n v="4.9000000000000002E-2"/>
  </r>
  <r>
    <s v="pendigits"/>
    <x v="3"/>
    <n v="6"/>
    <n v="9.0975250000000006E-5"/>
    <x v="0"/>
    <n v="16"/>
    <n v="10992"/>
    <n v="89.666660785675006"/>
    <n v="0.96"/>
    <n v="0.72053718566894498"/>
    <n v="2.7E-2"/>
    <n v="4.2999999999999997E-2"/>
  </r>
  <r>
    <s v="pendigits"/>
    <x v="3"/>
    <n v="8"/>
    <n v="0"/>
    <x v="0"/>
    <n v="16"/>
    <n v="10992"/>
    <n v="95.002818346023503"/>
    <n v="0.96"/>
    <n v="0.75395488739013605"/>
    <n v="1.4999999999999999E-2"/>
    <n v="4.5999999999999999E-2"/>
  </r>
  <r>
    <s v="pendigits"/>
    <x v="3"/>
    <n v="10"/>
    <n v="0"/>
    <x v="0"/>
    <n v="16"/>
    <n v="10992"/>
    <n v="90.702867746353107"/>
    <n v="0.96"/>
    <n v="0.79081130027770996"/>
    <n v="1.7000000000000001E-2"/>
    <n v="4.3999999999999997E-2"/>
  </r>
  <r>
    <s v="pendigits"/>
    <x v="3"/>
    <n v="15"/>
    <n v="0"/>
    <x v="0"/>
    <n v="16"/>
    <n v="10992"/>
    <n v="93.363315343856797"/>
    <n v="0.96"/>
    <n v="0.92971158027648904"/>
    <n v="2.7E-2"/>
    <n v="4.1000000000000002E-2"/>
  </r>
  <r>
    <s v="pendigits"/>
    <x v="4"/>
    <n v="2"/>
    <n v="9.5524019999999998E-3"/>
    <x v="0"/>
    <n v="16"/>
    <n v="10992"/>
    <n v="0.393569"/>
    <n v="0.94"/>
    <n v="0.67141698999999999"/>
    <n v="4.7E-2"/>
    <n v="5.3999999999999999E-2"/>
  </r>
  <r>
    <s v="pendigits"/>
    <x v="4"/>
    <n v="3"/>
    <n v="5.4580000000000004E-4"/>
    <x v="0"/>
    <n v="16"/>
    <n v="10992"/>
    <n v="0.36543300000000001"/>
    <n v="0.94"/>
    <n v="0.54258499999999998"/>
    <n v="4.2000000000000003E-2"/>
    <n v="5.1999999999999998E-2"/>
  </r>
  <r>
    <s v="pendigits"/>
    <x v="4"/>
    <n v="4"/>
    <n v="0"/>
    <x v="0"/>
    <n v="16"/>
    <n v="10992"/>
    <n v="0.42469089999999998"/>
    <n v="0.92"/>
    <n v="0.731877"/>
    <n v="4.5999999999999999E-2"/>
    <n v="6.8000000000000005E-2"/>
  </r>
  <r>
    <s v="pendigits"/>
    <x v="4"/>
    <n v="5"/>
    <n v="0"/>
    <x v="0"/>
    <n v="16"/>
    <n v="10992"/>
    <n v="0.4950716"/>
    <n v="0.92"/>
    <n v="1.046457"/>
    <n v="3.6999999999999998E-2"/>
    <n v="7.3999999999999996E-2"/>
  </r>
  <r>
    <s v="pendigits"/>
    <x v="0"/>
    <n v="4"/>
    <n v="6.6666669999999997E-2"/>
    <x v="1"/>
    <n v="16"/>
    <n v="10992"/>
    <n v="5.1683187484741197E-2"/>
    <n v="0.86"/>
    <n v="2.6540994644165001E-2"/>
    <n v="0.14000000000000001"/>
    <n v="1.2E-2"/>
  </r>
  <r>
    <s v="pendigits"/>
    <x v="0"/>
    <n v="7"/>
    <n v="0.02"/>
    <x v="1"/>
    <n v="16"/>
    <n v="10992"/>
    <n v="5.5971145629882799E-2"/>
    <n v="0.87"/>
    <n v="1.85978412628173E-2"/>
    <n v="0.129"/>
    <n v="1.0999999999999999E-2"/>
  </r>
  <r>
    <s v="pendigits"/>
    <x v="0"/>
    <n v="10"/>
    <n v="6.6666670000000003E-3"/>
    <x v="1"/>
    <n v="16"/>
    <n v="10992"/>
    <n v="5.4937124252319301E-2"/>
    <n v="0.87"/>
    <n v="1.7505884170532199E-2"/>
    <n v="0.126"/>
    <n v="1.4E-2"/>
  </r>
  <r>
    <s v="pendigits"/>
    <x v="1"/>
    <n v="4"/>
    <n v="0.04"/>
    <x v="1"/>
    <n v="16"/>
    <n v="10992"/>
    <n v="6.8986177444457994E-2"/>
    <n v="0.85"/>
    <n v="2.0608901977539E-2"/>
    <n v="0.14699999999999999"/>
    <n v="1.4999999999999999E-2"/>
  </r>
  <r>
    <s v="pendigits"/>
    <x v="1"/>
    <n v="7"/>
    <n v="0.04"/>
    <x v="1"/>
    <n v="16"/>
    <n v="10992"/>
    <n v="8.5044860839843694E-2"/>
    <n v="0.87"/>
    <n v="1.6942024230957E-2"/>
    <n v="0.13400000000000001"/>
    <n v="1.0999999999999999E-2"/>
  </r>
  <r>
    <s v="pendigits"/>
    <x v="1"/>
    <n v="10"/>
    <n v="0"/>
    <x v="1"/>
    <n v="16"/>
    <n v="10992"/>
    <n v="6.8452119827270494E-2"/>
    <n v="0.88"/>
    <n v="1.84957981109619E-2"/>
    <n v="0.11700000000000001"/>
    <n v="1.6E-2"/>
  </r>
  <r>
    <s v="pendigits"/>
    <x v="2"/>
    <n v="10"/>
    <n v="0"/>
    <x v="1"/>
    <n v="16"/>
    <n v="10992"/>
    <n v="0.25850510597228998"/>
    <n v="0.86"/>
    <n v="1.9193887710571199E-2"/>
    <n v="0.14000000000000001"/>
    <n v="4.2999999999999997E-2"/>
  </r>
  <r>
    <s v="pendigits"/>
    <x v="2"/>
    <n v="30"/>
    <n v="6.6666670000000003E-3"/>
    <x v="1"/>
    <n v="16"/>
    <n v="10992"/>
    <n v="0.137981176376342"/>
    <n v="0.86"/>
    <n v="2.1018028259277299E-2"/>
    <n v="0.14000000000000001"/>
    <n v="4.2000000000000003E-2"/>
  </r>
  <r>
    <s v="pendigits"/>
    <x v="2"/>
    <n v="60"/>
    <n v="0.18666669999999999"/>
    <x v="1"/>
    <n v="16"/>
    <n v="10992"/>
    <n v="0.122978210449218"/>
    <n v="0.86"/>
    <n v="1.9541025161743102E-2"/>
    <n v="0.14000000000000001"/>
    <n v="0.04"/>
  </r>
  <r>
    <s v="pendigits"/>
    <x v="2"/>
    <n v="100"/>
    <n v="0.18666669999999999"/>
    <x v="1"/>
    <n v="16"/>
    <n v="10992"/>
    <n v="9.9068880081176702E-2"/>
    <n v="0.87"/>
    <n v="1.8578767776489199E-2"/>
    <n v="0.128"/>
    <n v="3.5000000000000003E-2"/>
  </r>
  <r>
    <s v="pendigits"/>
    <x v="3"/>
    <n v="6"/>
    <n v="9.0975250000000006E-5"/>
    <x v="1"/>
    <n v="16"/>
    <n v="10992"/>
    <n v="89.666660785675006"/>
    <n v="0.89"/>
    <n v="3.5137176513671799E-2"/>
    <n v="0.13100000000000001"/>
    <n v="1.0999999999999999E-2"/>
  </r>
  <r>
    <s v="pendigits"/>
    <x v="3"/>
    <n v="8"/>
    <n v="0"/>
    <x v="1"/>
    <n v="16"/>
    <n v="10992"/>
    <n v="95.002818346023503"/>
    <n v="0.87"/>
    <n v="4.6330451965331997E-2"/>
    <n v="0.127"/>
    <n v="1.7999999999999999E-2"/>
  </r>
  <r>
    <s v="pendigits"/>
    <x v="3"/>
    <n v="10"/>
    <n v="0"/>
    <x v="1"/>
    <n v="16"/>
    <n v="10992"/>
    <n v="90.702867746353107"/>
    <n v="0.88"/>
    <n v="4.4355392456054597E-2"/>
    <n v="0.125"/>
    <n v="1.4999999999999999E-2"/>
  </r>
  <r>
    <s v="pendigits"/>
    <x v="3"/>
    <n v="15"/>
    <n v="0"/>
    <x v="1"/>
    <n v="16"/>
    <n v="10992"/>
    <n v="93.363315343856797"/>
    <n v="0.88"/>
    <n v="5.2539587020874003E-2"/>
    <n v="0.121"/>
    <n v="1.4999999999999999E-2"/>
  </r>
  <r>
    <s v="pendigits"/>
    <x v="4"/>
    <n v="2"/>
    <n v="9.5524019999999998E-3"/>
    <x v="1"/>
    <n v="16"/>
    <n v="10992"/>
    <n v="0.393569"/>
    <n v="0.86"/>
    <n v="3.8524000000000003E-2"/>
    <n v="0.14099999999999999"/>
    <n v="0.01"/>
  </r>
  <r>
    <s v="pendigits"/>
    <x v="4"/>
    <n v="3"/>
    <n v="5.4580000000000004E-4"/>
    <x v="1"/>
    <n v="16"/>
    <n v="10992"/>
    <n v="0.36543300000000001"/>
    <n v="0.86"/>
    <n v="4.4925E-2"/>
    <n v="0.13500000000000001"/>
    <n v="1.7999999999999999E-2"/>
  </r>
  <r>
    <s v="pendigits"/>
    <x v="4"/>
    <n v="4"/>
    <n v="0"/>
    <x v="1"/>
    <n v="16"/>
    <n v="10992"/>
    <n v="0.42469089999999998"/>
    <n v="0.87"/>
    <n v="3.2786000000000003E-2"/>
    <n v="0.13500000000000001"/>
    <n v="1.7000000000000001E-2"/>
  </r>
  <r>
    <s v="pendigits"/>
    <x v="4"/>
    <n v="5"/>
    <n v="0"/>
    <x v="1"/>
    <n v="16"/>
    <n v="10992"/>
    <n v="0.4950716"/>
    <n v="0.86"/>
    <n v="3.4105999999999997E-2"/>
    <n v="0.13700000000000001"/>
    <n v="2.4E-2"/>
  </r>
  <r>
    <s v="pendigits"/>
    <x v="0"/>
    <n v="4"/>
    <n v="6.6666669999999997E-2"/>
    <x v="3"/>
    <n v="16"/>
    <n v="10992"/>
    <n v="5.1683187484741197E-2"/>
    <n v="0.96"/>
    <n v="0.66747999191284102"/>
    <n v="3.1E-2"/>
    <n v="2.7E-2"/>
  </r>
  <r>
    <s v="pendigits"/>
    <x v="0"/>
    <n v="7"/>
    <n v="0.02"/>
    <x v="3"/>
    <n v="16"/>
    <n v="10992"/>
    <n v="5.5971145629882799E-2"/>
    <n v="0.97"/>
    <n v="0.63980484008788996"/>
    <n v="2.3E-2"/>
    <n v="2.7E-2"/>
  </r>
  <r>
    <s v="pendigits"/>
    <x v="0"/>
    <n v="10"/>
    <n v="6.6666670000000003E-3"/>
    <x v="3"/>
    <n v="16"/>
    <n v="10992"/>
    <n v="5.4937124252319301E-2"/>
    <n v="0.96"/>
    <n v="0.78711819648742598"/>
    <n v="3.2000000000000001E-2"/>
    <n v="3.5999999999999997E-2"/>
  </r>
  <r>
    <s v="pendigits"/>
    <x v="1"/>
    <n v="4"/>
    <n v="0.04"/>
    <x v="3"/>
    <n v="16"/>
    <n v="10992"/>
    <n v="6.8986177444457994E-2"/>
    <n v="0.97"/>
    <n v="0.60090804100036599"/>
    <n v="2.5000000000000001E-2"/>
    <n v="2.7E-2"/>
  </r>
  <r>
    <s v="pendigits"/>
    <x v="1"/>
    <n v="7"/>
    <n v="0.04"/>
    <x v="3"/>
    <n v="16"/>
    <n v="10992"/>
    <n v="8.5044860839843694E-2"/>
    <n v="0.96"/>
    <n v="0.86279201507568304"/>
    <n v="3.1E-2"/>
    <n v="3.5000000000000003E-2"/>
  </r>
  <r>
    <s v="pendigits"/>
    <x v="1"/>
    <n v="10"/>
    <n v="0"/>
    <x v="3"/>
    <n v="16"/>
    <n v="10992"/>
    <n v="6.8452119827270494E-2"/>
    <n v="0.96"/>
    <n v="0.73721814155578602"/>
    <n v="3.5000000000000003E-2"/>
    <n v="0.04"/>
  </r>
  <r>
    <s v="pendigits"/>
    <x v="2"/>
    <n v="10"/>
    <n v="0"/>
    <x v="3"/>
    <n v="16"/>
    <n v="10992"/>
    <n v="0.25850510597228998"/>
    <n v="0.82"/>
    <n v="0.66706681251525801"/>
    <n v="0.151"/>
    <n v="0.14399999999999999"/>
  </r>
  <r>
    <s v="pendigits"/>
    <x v="2"/>
    <n v="30"/>
    <n v="6.6666670000000003E-3"/>
    <x v="3"/>
    <n v="16"/>
    <n v="10992"/>
    <n v="0.137981176376342"/>
    <n v="0.82"/>
    <n v="0.64222002029418901"/>
    <n v="0.152"/>
    <n v="0.14599999999999999"/>
  </r>
  <r>
    <s v="pendigits"/>
    <x v="2"/>
    <n v="60"/>
    <n v="0.18666669999999999"/>
    <x v="3"/>
    <n v="16"/>
    <n v="10992"/>
    <n v="0.122978210449218"/>
    <n v="0.82"/>
    <n v="0.75671005249023404"/>
    <n v="0.14699999999999999"/>
    <n v="0.14199999999999999"/>
  </r>
  <r>
    <s v="pendigits"/>
    <x v="2"/>
    <n v="100"/>
    <n v="0.18666669999999999"/>
    <x v="3"/>
    <n v="16"/>
    <n v="10992"/>
    <n v="9.9068880081176702E-2"/>
    <n v="0.85"/>
    <n v="0.825567007064819"/>
    <n v="0.129"/>
    <n v="0.13100000000000001"/>
  </r>
  <r>
    <s v="pendigits"/>
    <x v="4"/>
    <n v="2"/>
    <n v="9.5524019999999998E-3"/>
    <x v="3"/>
    <n v="16"/>
    <n v="10992"/>
    <n v="0.393569"/>
    <n v="0.96"/>
    <n v="0.765552997589111"/>
    <n v="3.6999999999999998E-2"/>
    <n v="2.5999999999999999E-2"/>
  </r>
  <r>
    <s v="pendigits"/>
    <x v="4"/>
    <n v="3"/>
    <n v="5.4580000000000004E-4"/>
    <x v="3"/>
    <n v="16"/>
    <n v="10992"/>
    <n v="0.36543300000000001"/>
    <n v="0.96"/>
    <n v="0.76844072341918901"/>
    <n v="3.6999999999999998E-2"/>
    <n v="0.03"/>
  </r>
  <r>
    <s v="pendigits"/>
    <x v="4"/>
    <n v="4"/>
    <n v="0"/>
    <x v="3"/>
    <n v="16"/>
    <n v="10992"/>
    <n v="0.42469089999999998"/>
    <n v="0.95"/>
    <n v="0.74825096130371005"/>
    <n v="4.5999999999999999E-2"/>
    <n v="0.04"/>
  </r>
  <r>
    <s v="pendigits"/>
    <x v="4"/>
    <n v="5"/>
    <n v="0"/>
    <x v="3"/>
    <n v="16"/>
    <n v="10992"/>
    <n v="0.4950716"/>
    <n v="0.94"/>
    <n v="0.77834510803222601"/>
    <n v="5.2999999999999999E-2"/>
    <n v="5.0999999999999997E-2"/>
  </r>
  <r>
    <s v="pendigits"/>
    <x v="3"/>
    <n v="6"/>
    <n v="9.0975250000000006E-5"/>
    <x v="3"/>
    <n v="16"/>
    <n v="10992"/>
    <n v="89.666660785675006"/>
    <n v="0.97"/>
    <n v="0.93604111671447698"/>
    <n v="2.4E-2"/>
    <n v="2.5000000000000001E-2"/>
  </r>
  <r>
    <s v="pendigits"/>
    <x v="3"/>
    <n v="8"/>
    <n v="0"/>
    <x v="3"/>
    <n v="16"/>
    <n v="10992"/>
    <n v="95.002818346023503"/>
    <n v="0.97"/>
    <n v="0.83454799652099598"/>
    <n v="3.1E-2"/>
    <n v="2.9000000000000001E-2"/>
  </r>
  <r>
    <s v="pendigits"/>
    <x v="3"/>
    <n v="10"/>
    <n v="0"/>
    <x v="3"/>
    <n v="16"/>
    <n v="10992"/>
    <n v="90.702867746353107"/>
    <n v="0.97"/>
    <n v="0.83833980560302701"/>
    <n v="2.9000000000000001E-2"/>
    <n v="3.1E-2"/>
  </r>
  <r>
    <s v="pendigits"/>
    <x v="3"/>
    <n v="15"/>
    <n v="0"/>
    <x v="3"/>
    <n v="16"/>
    <n v="10992"/>
    <n v="93.363315343856797"/>
    <n v="0.96"/>
    <n v="0.76724290847778298"/>
    <n v="0.04"/>
    <n v="4.1000000000000002E-2"/>
  </r>
  <r>
    <s v="australia"/>
    <x v="0"/>
    <n v="4"/>
    <n v="2.7536229999999998E-2"/>
    <x v="0"/>
    <n v="6"/>
    <n v="690"/>
    <n v="2.25110054016113E-2"/>
    <n v="0.76"/>
    <n v="6.8487882614135701E-2"/>
    <n v="0.22"/>
    <n v="0.106"/>
  </r>
  <r>
    <s v="australia"/>
    <x v="0"/>
    <n v="7"/>
    <n v="1.304348E-2"/>
    <x v="0"/>
    <n v="6"/>
    <n v="690"/>
    <n v="2.9559135437011701E-2"/>
    <n v="0.76"/>
    <n v="8.3965063095092704E-2"/>
    <n v="0.22500000000000001"/>
    <n v="0.11"/>
  </r>
  <r>
    <s v="australia"/>
    <x v="0"/>
    <n v="10"/>
    <n v="8.6956519999999999E-3"/>
    <x v="0"/>
    <n v="6"/>
    <n v="690"/>
    <n v="2.48870849609375E-2"/>
    <n v="0.77"/>
    <n v="0.11701393127441399"/>
    <n v="0.185"/>
    <n v="0.112"/>
  </r>
  <r>
    <s v="australia"/>
    <x v="1"/>
    <n v="4"/>
    <n v="5.7971009999999998E-3"/>
    <x v="0"/>
    <n v="6"/>
    <n v="690"/>
    <n v="3.5897016525268499E-2"/>
    <n v="0.76"/>
    <n v="8.4704875946044894E-2"/>
    <n v="0.185"/>
    <n v="0.123"/>
  </r>
  <r>
    <s v="australia"/>
    <x v="1"/>
    <n v="7"/>
    <n v="5.7971009999999998E-3"/>
    <x v="0"/>
    <n v="6"/>
    <n v="690"/>
    <n v="2.33180522918701E-2"/>
    <n v="0.76"/>
    <n v="8.5039854049682603E-2"/>
    <n v="0.185"/>
    <n v="0.123"/>
  </r>
  <r>
    <s v="australia"/>
    <x v="1"/>
    <n v="10"/>
    <n v="5.7971009999999998E-3"/>
    <x v="0"/>
    <n v="6"/>
    <n v="690"/>
    <n v="2.37717628479003E-2"/>
    <n v="0.76"/>
    <n v="7.9580783843994099E-2"/>
    <n v="0.185"/>
    <n v="0.123"/>
  </r>
  <r>
    <s v="australia"/>
    <x v="2"/>
    <n v="10"/>
    <n v="0"/>
    <x v="0"/>
    <n v="6"/>
    <n v="690"/>
    <n v="3.2407999038696199E-2"/>
    <n v="0.76"/>
    <n v="0.18407702445983801"/>
    <n v="0.22500000000000001"/>
    <n v="0.124"/>
  </r>
  <r>
    <s v="australia"/>
    <x v="2"/>
    <n v="30"/>
    <n v="0"/>
    <x v="0"/>
    <n v="6"/>
    <n v="690"/>
    <n v="2.7303934097290001E-2"/>
    <n v="0.74"/>
    <n v="0.131906032562255"/>
    <n v="0.22500000000000001"/>
    <n v="0.123"/>
  </r>
  <r>
    <s v="australia"/>
    <x v="2"/>
    <n v="60"/>
    <n v="1.4492750000000001E-3"/>
    <x v="0"/>
    <n v="6"/>
    <n v="690"/>
    <n v="2.88770198822021E-2"/>
    <n v="0.75"/>
    <n v="0.106877088546752"/>
    <n v="0.185"/>
    <n v="0.128"/>
  </r>
  <r>
    <s v="australia"/>
    <x v="2"/>
    <n v="100"/>
    <n v="1.4492750000000001E-3"/>
    <x v="0"/>
    <n v="6"/>
    <n v="690"/>
    <n v="2.36780643463134E-2"/>
    <n v="0.73"/>
    <n v="9.0491056442260701E-2"/>
    <n v="0.20200000000000001"/>
    <n v="0.128"/>
  </r>
  <r>
    <s v="australia"/>
    <x v="3"/>
    <n v="6"/>
    <n v="5.7971010000000003E-2"/>
    <x v="0"/>
    <n v="6"/>
    <n v="690"/>
    <n v="97.288747549057007"/>
    <n v="0.72"/>
    <n v="3.5272359848022398E-2"/>
    <n v="0.28899999999999998"/>
    <n v="0.105"/>
  </r>
  <r>
    <s v="australia"/>
    <x v="3"/>
    <n v="8"/>
    <n v="3.3333330000000001E-2"/>
    <x v="0"/>
    <n v="6"/>
    <n v="690"/>
    <n v="96.168381929397498"/>
    <n v="0.73"/>
    <n v="3.2996654510497998E-2"/>
    <n v="0.29499999999999998"/>
    <n v="0.11899999999999999"/>
  </r>
  <r>
    <s v="australia"/>
    <x v="3"/>
    <n v="10"/>
    <n v="2.7536229999999998E-2"/>
    <x v="0"/>
    <n v="6"/>
    <n v="690"/>
    <n v="96.937144517898503"/>
    <n v="0.72"/>
    <n v="3.2402276992797803E-2"/>
    <n v="0.30099999999999999"/>
    <n v="0.11899999999999999"/>
  </r>
  <r>
    <s v="australia"/>
    <x v="3"/>
    <n v="15"/>
    <n v="7.246377E-3"/>
    <x v="0"/>
    <n v="6"/>
    <n v="690"/>
    <n v="96.262624263763399"/>
    <n v="0.69"/>
    <n v="4.7957181930541902E-2"/>
    <n v="0.30099999999999999"/>
    <n v="0.128"/>
  </r>
  <r>
    <s v="australia"/>
    <x v="4"/>
    <n v="2"/>
    <n v="7.246377E-3"/>
    <x v="0"/>
    <n v="6"/>
    <n v="690"/>
    <n v="9.2901945114135701E-2"/>
    <n v="0.83"/>
    <n v="8.1553697586059501E-2"/>
    <n v="0.14499999999999999"/>
    <n v="0.129"/>
  </r>
  <r>
    <s v="australia"/>
    <x v="4"/>
    <n v="3"/>
    <n v="1.4492750000000001E-3"/>
    <x v="0"/>
    <n v="6"/>
    <n v="690"/>
    <n v="7.7908515930175698E-2"/>
    <n v="0.83"/>
    <n v="9.4597578048705999E-2"/>
    <n v="0.14499999999999999"/>
    <n v="0.128"/>
  </r>
  <r>
    <s v="australia"/>
    <x v="4"/>
    <n v="4"/>
    <n v="0"/>
    <x v="0"/>
    <n v="6"/>
    <n v="690"/>
    <n v="8.8950634002685505E-2"/>
    <n v="0.8"/>
    <n v="8.8699579238891602E-2"/>
    <n v="0.16800000000000001"/>
    <n v="0.126"/>
  </r>
  <r>
    <s v="australia"/>
    <x v="4"/>
    <n v="5"/>
    <n v="0"/>
    <x v="0"/>
    <n v="6"/>
    <n v="690"/>
    <n v="9.1493606567382799E-2"/>
    <n v="0.79"/>
    <n v="0.10009717941284101"/>
    <n v="0.14499999999999999"/>
    <n v="0.124"/>
  </r>
  <r>
    <s v="australia"/>
    <x v="0"/>
    <n v="4"/>
    <n v="2.7536229999999998E-2"/>
    <x v="1"/>
    <n v="6"/>
    <n v="690"/>
    <n v="2.25110054016113E-2"/>
    <n v="0.8"/>
    <n v="7.7428817749023403E-3"/>
    <n v="0.19700000000000001"/>
    <n v="3.5000000000000003E-2"/>
  </r>
  <r>
    <s v="australia"/>
    <x v="0"/>
    <n v="7"/>
    <n v="1.304348E-2"/>
    <x v="1"/>
    <n v="6"/>
    <n v="690"/>
    <n v="2.9559135437011701E-2"/>
    <n v="0.79"/>
    <n v="7.6527595520019497E-3"/>
    <n v="0.214"/>
    <n v="3.5999999999999997E-2"/>
  </r>
  <r>
    <s v="australia"/>
    <x v="0"/>
    <n v="10"/>
    <n v="8.6956519999999999E-3"/>
    <x v="1"/>
    <n v="6"/>
    <n v="690"/>
    <n v="2.48870849609375E-2"/>
    <n v="0.79"/>
    <n v="8.2209110260009696E-3"/>
    <s v="Index out of bounds"/>
    <s v="Index out of bounds"/>
  </r>
  <r>
    <s v="australia"/>
    <x v="1"/>
    <n v="4"/>
    <n v="5.7971009999999998E-3"/>
    <x v="1"/>
    <n v="6"/>
    <n v="690"/>
    <n v="3.5897016525268499E-2"/>
    <n v="0.79"/>
    <n v="7.6286792755126901E-3"/>
    <n v="0.214"/>
    <n v="2.7E-2"/>
  </r>
  <r>
    <s v="australia"/>
    <x v="1"/>
    <n v="7"/>
    <n v="5.7971009999999998E-3"/>
    <x v="1"/>
    <n v="6"/>
    <n v="690"/>
    <n v="2.33180522918701E-2"/>
    <n v="0.79"/>
    <n v="7.2088241577148403E-3"/>
    <n v="0.214"/>
    <n v="2.7E-2"/>
  </r>
  <r>
    <s v="australia"/>
    <x v="1"/>
    <n v="10"/>
    <n v="5.7971009999999998E-3"/>
    <x v="1"/>
    <n v="6"/>
    <n v="690"/>
    <n v="2.37717628479003E-2"/>
    <n v="0.79"/>
    <n v="7.2493553161620998E-3"/>
    <n v="0.214"/>
    <n v="2.7E-2"/>
  </r>
  <r>
    <s v="australia"/>
    <x v="2"/>
    <n v="10"/>
    <n v="0"/>
    <x v="1"/>
    <n v="6"/>
    <n v="690"/>
    <n v="3.2407999038696199E-2"/>
    <n v="0.77"/>
    <n v="6.7677497863769497E-3"/>
    <n v="0.23100000000000001"/>
    <n v="5.5E-2"/>
  </r>
  <r>
    <s v="australia"/>
    <x v="2"/>
    <n v="30"/>
    <n v="0"/>
    <x v="1"/>
    <n v="6"/>
    <n v="690"/>
    <n v="2.7303934097290001E-2"/>
    <n v="0.79"/>
    <n v="8.0850124359130807E-3"/>
    <n v="0.214"/>
    <n v="3.9E-2"/>
  </r>
  <r>
    <s v="australia"/>
    <x v="2"/>
    <n v="60"/>
    <n v="1.4492750000000001E-3"/>
    <x v="1"/>
    <n v="6"/>
    <n v="690"/>
    <n v="2.88770198822021E-2"/>
    <n v="0.77"/>
    <n v="6.6378116607665998E-3"/>
    <n v="0.22"/>
    <n v="4.2000000000000003E-2"/>
  </r>
  <r>
    <s v="australia"/>
    <x v="2"/>
    <n v="100"/>
    <n v="1.4492750000000001E-3"/>
    <x v="1"/>
    <n v="6"/>
    <n v="690"/>
    <n v="2.36780643463134E-2"/>
    <n v="0.77"/>
    <n v="7.4679851531982396E-3"/>
    <n v="0.23699999999999999"/>
    <n v="0.03"/>
  </r>
  <r>
    <s v="australia"/>
    <x v="3"/>
    <n v="6"/>
    <n v="5.7971010000000003E-2"/>
    <x v="1"/>
    <n v="6"/>
    <n v="690"/>
    <n v="97.288747549057007"/>
    <n v="0.75"/>
    <n v="9.1240406036376901E-3"/>
    <n v="0.254"/>
    <n v="0.05"/>
  </r>
  <r>
    <s v="australia"/>
    <x v="3"/>
    <n v="8"/>
    <n v="3.3333330000000001E-2"/>
    <x v="1"/>
    <n v="6"/>
    <n v="690"/>
    <n v="96.168381929397498"/>
    <n v="0.75"/>
    <n v="1.29661560058593E-2"/>
    <n v="0.249"/>
    <n v="5.0999999999999997E-2"/>
  </r>
  <r>
    <s v="australia"/>
    <x v="3"/>
    <n v="10"/>
    <n v="2.7536229999999998E-2"/>
    <x v="1"/>
    <n v="6"/>
    <n v="690"/>
    <n v="96.937144517898503"/>
    <n v="0.77"/>
    <n v="1.29661560058593E-2"/>
    <n v="0.22"/>
    <n v="5.2999999999999999E-2"/>
  </r>
  <r>
    <s v="australia"/>
    <x v="3"/>
    <n v="15"/>
    <n v="7.246377E-3"/>
    <x v="1"/>
    <n v="6"/>
    <n v="690"/>
    <n v="96.262624263763399"/>
    <n v="0.79"/>
    <n v="8.0571174621581997E-3"/>
    <n v="0.20200000000000001"/>
    <n v="6.8000000000000005E-2"/>
  </r>
  <r>
    <s v="australia"/>
    <x v="4"/>
    <n v="2"/>
    <n v="7.246377E-3"/>
    <x v="1"/>
    <n v="6"/>
    <n v="690"/>
    <n v="9.2901945114135701E-2"/>
    <n v="0.84"/>
    <n v="1.29945278167724E-2"/>
    <n v="0.16200000000000001"/>
    <n v="2.3E-2"/>
  </r>
  <r>
    <s v="australia"/>
    <x v="4"/>
    <n v="3"/>
    <n v="1.4492750000000001E-3"/>
    <x v="1"/>
    <n v="6"/>
    <n v="690"/>
    <n v="7.7908515930175698E-2"/>
    <n v="0.85"/>
    <n v="1.33869647979736E-2"/>
    <n v="0.15"/>
    <n v="3.1E-2"/>
  </r>
  <r>
    <s v="australia"/>
    <x v="4"/>
    <n v="4"/>
    <n v="0"/>
    <x v="1"/>
    <n v="6"/>
    <n v="690"/>
    <n v="8.8950634002685505E-2"/>
    <n v="0.85"/>
    <n v="1.2998342514037999E-2"/>
    <n v="0.156"/>
    <n v="0.03"/>
  </r>
  <r>
    <s v="australia"/>
    <x v="4"/>
    <n v="5"/>
    <n v="0"/>
    <x v="1"/>
    <n v="6"/>
    <n v="690"/>
    <n v="9.1493606567382799E-2"/>
    <n v="0.86"/>
    <n v="1.7255544662475499E-2"/>
    <n v="0.14499999999999999"/>
    <n v="3.5000000000000003E-2"/>
  </r>
  <r>
    <s v="australia"/>
    <x v="0"/>
    <n v="4"/>
    <n v="2.7536229999999998E-2"/>
    <x v="2"/>
    <n v="6"/>
    <n v="690"/>
    <n v="2.25110054016113E-2"/>
    <n v="0.79"/>
    <n v="42.375042915344203"/>
    <n v="0.22"/>
    <n v="9.1999999999999998E-2"/>
  </r>
  <r>
    <s v="australia"/>
    <x v="0"/>
    <n v="7"/>
    <n v="1.304348E-2"/>
    <x v="2"/>
    <n v="6"/>
    <n v="690"/>
    <n v="2.9559135437011701E-2"/>
    <s v="KeyError: 3.0"/>
    <s v="KeyError: 3.0"/>
    <s v="KeyError: 3.0"/>
    <s v="KeyError: 3.0"/>
  </r>
  <r>
    <s v="australia"/>
    <x v="0"/>
    <n v="10"/>
    <n v="8.6956519999999999E-3"/>
    <x v="2"/>
    <n v="6"/>
    <n v="690"/>
    <n v="2.48870849609375E-2"/>
    <n v="0.77"/>
    <n v="45.563827991485503"/>
    <n v="0.214"/>
    <n v="9.1999999999999998E-2"/>
  </r>
  <r>
    <s v="australia"/>
    <x v="1"/>
    <n v="4"/>
    <n v="5.7971009999999998E-3"/>
    <x v="2"/>
    <n v="6"/>
    <n v="690"/>
    <n v="3.5897016525268499E-2"/>
    <n v="0.77"/>
    <n v="45.6376020908355"/>
    <n v="0.214"/>
    <n v="8.6999999999999994E-2"/>
  </r>
  <r>
    <s v="australia"/>
    <x v="1"/>
    <n v="7"/>
    <n v="5.7971009999999998E-3"/>
    <x v="2"/>
    <n v="6"/>
    <n v="690"/>
    <n v="2.33180522918701E-2"/>
    <n v="0.77"/>
    <n v="41.257912635803201"/>
    <n v="0.214"/>
    <n v="8.6999999999999994E-2"/>
  </r>
  <r>
    <s v="australia"/>
    <x v="1"/>
    <n v="10"/>
    <n v="5.7971009999999998E-3"/>
    <x v="2"/>
    <n v="6"/>
    <n v="690"/>
    <n v="2.37717628479003E-2"/>
    <n v="0.77"/>
    <n v="42.229640960693303"/>
    <n v="0.214"/>
    <n v="8.6999999999999994E-2"/>
  </r>
  <r>
    <s v="australia"/>
    <x v="2"/>
    <n v="10"/>
    <n v="0"/>
    <x v="2"/>
    <n v="6"/>
    <n v="690"/>
    <n v="3.2407999038696199E-2"/>
    <n v="0.77"/>
    <n v="44.9312870502471"/>
    <n v="0.214"/>
    <n v="7.6999999999999999E-2"/>
  </r>
  <r>
    <s v="australia"/>
    <x v="2"/>
    <n v="30"/>
    <n v="0"/>
    <x v="2"/>
    <n v="6"/>
    <n v="690"/>
    <n v="2.7303934097290001E-2"/>
    <n v="0.8"/>
    <n v="41.2565469741821"/>
    <n v="0.19700000000000001"/>
    <n v="8.8999999999999996E-2"/>
  </r>
  <r>
    <s v="australia"/>
    <x v="2"/>
    <n v="60"/>
    <n v="1.4492750000000001E-3"/>
    <x v="2"/>
    <n v="6"/>
    <n v="690"/>
    <n v="2.88770198822021E-2"/>
    <n v="0.79"/>
    <n v="46.370320796966503"/>
    <n v="0.191"/>
    <n v="8.5999999999999993E-2"/>
  </r>
  <r>
    <s v="australia"/>
    <x v="2"/>
    <n v="100"/>
    <n v="1.4492750000000001E-3"/>
    <x v="2"/>
    <n v="6"/>
    <n v="690"/>
    <n v="2.36780643463134E-2"/>
    <n v="0.81"/>
    <n v="43.647905111312802"/>
    <n v="0.20200000000000001"/>
    <n v="8.2000000000000003E-2"/>
  </r>
  <r>
    <s v="australia"/>
    <x v="3"/>
    <n v="6"/>
    <n v="5.7971010000000003E-2"/>
    <x v="3"/>
    <n v="6"/>
    <n v="690"/>
    <n v="97.288747549057007"/>
    <n v="0.75"/>
    <n v="0.131973981857299"/>
    <n v="0.20200000000000001"/>
    <n v="0.13300000000000001"/>
  </r>
  <r>
    <s v="australia"/>
    <x v="3"/>
    <n v="8"/>
    <n v="3.3333330000000001E-2"/>
    <x v="3"/>
    <n v="6"/>
    <n v="690"/>
    <n v="96.168381929397498"/>
    <n v="0.78"/>
    <n v="1.2320041656494101E-2"/>
    <n v="0.20200000000000001"/>
    <n v="0.16400000000000001"/>
  </r>
  <r>
    <s v="australia"/>
    <x v="3"/>
    <n v="10"/>
    <n v="2.7536229999999998E-2"/>
    <x v="3"/>
    <n v="6"/>
    <n v="690"/>
    <n v="96.937144517898503"/>
    <n v="0.82"/>
    <n v="1.0730981826782201E-2"/>
    <n v="0.20200000000000001"/>
    <n v="0.16900000000000001"/>
  </r>
  <r>
    <s v="australia"/>
    <x v="3"/>
    <n v="15"/>
    <n v="7.246377E-3"/>
    <x v="3"/>
    <n v="6"/>
    <n v="690"/>
    <n v="96.262624263763399"/>
    <n v="0.71"/>
    <n v="1.1978864669799799E-2"/>
    <n v="0.22"/>
    <n v="0.17100000000000001"/>
  </r>
  <r>
    <s v="australia"/>
    <x v="4"/>
    <n v="2"/>
    <n v="7.246377E-3"/>
    <x v="2"/>
    <n v="6"/>
    <n v="690"/>
    <n v="9.2901945114135701E-2"/>
    <n v="0.84"/>
    <n v="37.392232656478797"/>
    <n v="0.17299999999999999"/>
    <n v="0.09"/>
  </r>
  <r>
    <s v="australia"/>
    <x v="4"/>
    <n v="3"/>
    <n v="1.4492750000000001E-3"/>
    <x v="2"/>
    <n v="6"/>
    <n v="690"/>
    <n v="7.7908515930175698E-2"/>
    <n v="0.83"/>
    <n v="39.297349214553797"/>
    <n v="0.17899999999999999"/>
    <n v="9.0999999999999998E-2"/>
  </r>
  <r>
    <s v="australia"/>
    <x v="4"/>
    <n v="4"/>
    <n v="0"/>
    <x v="2"/>
    <n v="6"/>
    <n v="690"/>
    <n v="8.8950634002685505E-2"/>
    <n v="0.82"/>
    <n v="37.068912744522002"/>
    <n v="0.17899999999999999"/>
    <n v="8.8999999999999996E-2"/>
  </r>
  <r>
    <s v="australia"/>
    <x v="4"/>
    <n v="5"/>
    <n v="0"/>
    <x v="2"/>
    <n v="6"/>
    <n v="690"/>
    <n v="9.1493606567382799E-2"/>
    <n v="0.83"/>
    <n v="41.031290292739797"/>
    <n v="0.17299999999999999"/>
    <n v="9.5000000000000001E-2"/>
  </r>
  <r>
    <s v="pima"/>
    <x v="0"/>
    <n v="4"/>
    <n v="0.1354167"/>
    <x v="0"/>
    <n v="8"/>
    <n v="768"/>
    <n v="2.77848243713378E-2"/>
    <n v="0.64"/>
    <n v="3.1107902526855399E-2"/>
    <n v="0.35899999999999999"/>
    <n v="0.187"/>
  </r>
  <r>
    <s v="pima"/>
    <x v="0"/>
    <n v="7"/>
    <n v="1.953125E-2"/>
    <x v="0"/>
    <n v="8"/>
    <n v="768"/>
    <n v="2.92427539825439E-2"/>
    <n v="0.68"/>
    <n v="4.4139623641967697E-2"/>
    <n v="0.30299999999999999"/>
    <n v="0.2"/>
  </r>
  <r>
    <s v="pima"/>
    <x v="0"/>
    <n v="10"/>
    <n v="2.6041670000000001E-3"/>
    <x v="0"/>
    <n v="8"/>
    <n v="768"/>
    <n v="3.03287506103515E-2"/>
    <n v="0.68"/>
    <n v="5.0779104232788003E-2"/>
    <n v="0.312"/>
    <n v="0.17599999999999999"/>
  </r>
  <r>
    <s v="pima"/>
    <x v="1"/>
    <n v="4"/>
    <n v="1.171875E-2"/>
    <x v="0"/>
    <n v="8"/>
    <n v="768"/>
    <n v="3.4393787384033203E-2"/>
    <n v="0.65"/>
    <n v="4.8252344131469699E-2"/>
    <n v="0.307"/>
    <n v="0.185"/>
  </r>
  <r>
    <s v="pima"/>
    <x v="1"/>
    <n v="7"/>
    <n v="2.6041670000000001E-3"/>
    <x v="0"/>
    <n v="8"/>
    <n v="768"/>
    <n v="3.2313108444213798E-2"/>
    <n v="0.65"/>
    <n v="7.4121236801147405E-2"/>
    <n v="0.307"/>
    <n v="0.19400000000000001"/>
  </r>
  <r>
    <s v="pima"/>
    <x v="1"/>
    <n v="10"/>
    <n v="0"/>
    <x v="0"/>
    <n v="8"/>
    <n v="768"/>
    <n v="3.0271053314208901E-2"/>
    <n v="0.65"/>
    <n v="8.0851554870605399E-2"/>
    <n v="0.32"/>
    <n v="0.20399999999999999"/>
  </r>
  <r>
    <s v="pima"/>
    <x v="2"/>
    <n v="10"/>
    <n v="0"/>
    <x v="0"/>
    <n v="8"/>
    <n v="768"/>
    <n v="4.0534973144531201E-2"/>
    <n v="0.65"/>
    <n v="7.0005178451538003E-2"/>
    <n v="0.32"/>
    <n v="0.20399999999999999"/>
  </r>
  <r>
    <s v="pima"/>
    <x v="2"/>
    <n v="30"/>
    <n v="0"/>
    <x v="0"/>
    <n v="8"/>
    <n v="768"/>
    <n v="3.3874034881591797E-2"/>
    <n v="0.66"/>
    <n v="9.8802566528320299E-2"/>
    <n v="0.30299999999999999"/>
    <n v="0.21099999999999999"/>
  </r>
  <r>
    <s v="pima"/>
    <x v="2"/>
    <n v="60"/>
    <n v="0"/>
    <x v="0"/>
    <n v="8"/>
    <n v="768"/>
    <n v="2.8325796127319301E-2"/>
    <n v="0.68"/>
    <n v="6.9999217987060505E-2"/>
    <n v="0.312"/>
    <n v="0.192"/>
  </r>
  <r>
    <s v="pima"/>
    <x v="2"/>
    <n v="100"/>
    <n v="0"/>
    <x v="0"/>
    <n v="8"/>
    <n v="768"/>
    <n v="3.1304121017455999E-2"/>
    <n v="0.67"/>
    <n v="5.9153556823730399E-2"/>
    <n v="0.28599999999999998"/>
    <n v="0.20499999999999999"/>
  </r>
  <r>
    <s v="pima"/>
    <x v="3"/>
    <n v="6"/>
    <n v="1.4322919999999999E-2"/>
    <x v="0"/>
    <n v="8"/>
    <n v="768"/>
    <n v="147.89317059516901"/>
    <n v="0.69"/>
    <n v="5.7999610900878899E-2"/>
    <n v="0.28100000000000003"/>
    <n v="0.20100000000000001"/>
  </r>
  <r>
    <s v="pima"/>
    <x v="3"/>
    <n v="8"/>
    <n v="6.5104170000000001E-3"/>
    <x v="0"/>
    <n v="8"/>
    <n v="768"/>
    <n v="150.958326339721"/>
    <n v="0.67"/>
    <n v="6.5530300140380804E-2"/>
    <n v="0.32300000000000001"/>
    <n v="0.18"/>
  </r>
  <r>
    <s v="pima"/>
    <x v="3"/>
    <n v="10"/>
    <n v="1.3020830000000001E-3"/>
    <x v="0"/>
    <n v="8"/>
    <n v="768"/>
    <n v="149.748444557189"/>
    <n v="0.69"/>
    <n v="7.1969032287597601E-2"/>
    <n v="0.29699999999999999"/>
    <n v="0.17899999999999999"/>
  </r>
  <r>
    <s v="pima"/>
    <x v="3"/>
    <n v="15"/>
    <n v="0"/>
    <x v="0"/>
    <n v="8"/>
    <n v="768"/>
    <n v="152.14305329322801"/>
    <n v="0.65"/>
    <n v="8.4246873855590806E-2"/>
    <n v="0.29699999999999999"/>
    <n v="0.191"/>
  </r>
  <r>
    <s v="pima"/>
    <x v="4"/>
    <n v="2"/>
    <n v="7.1614579999999997E-2"/>
    <x v="0"/>
    <n v="8"/>
    <n v="768"/>
    <n v="0.13840532302856401"/>
    <n v="0.7"/>
    <n v="5.2038192749023403E-2"/>
    <n v="0.28100000000000003"/>
    <n v="0.18099999999999999"/>
  </r>
  <r>
    <s v="pima"/>
    <x v="4"/>
    <n v="3"/>
    <n v="3.90625E-3"/>
    <x v="0"/>
    <n v="8"/>
    <n v="768"/>
    <n v="0.15222907066345201"/>
    <n v="0.78"/>
    <n v="5.8279275894164997E-2"/>
    <n v="0.24"/>
    <n v="0.17499999999999999"/>
  </r>
  <r>
    <s v="pima"/>
    <x v="4"/>
    <n v="4"/>
    <n v="0"/>
    <x v="0"/>
    <n v="8"/>
    <n v="768"/>
    <n v="0.154121398925781"/>
    <n v="0.76"/>
    <n v="6.5025568008422796E-2"/>
    <n v="0.19800000000000001"/>
    <n v="0.192"/>
  </r>
  <r>
    <s v="pima"/>
    <x v="4"/>
    <n v="5"/>
    <n v="0"/>
    <x v="0"/>
    <n v="8"/>
    <n v="768"/>
    <n v="0.14910984039306599"/>
    <n v="0.71"/>
    <n v="9.8930835723876898E-2"/>
    <n v="0.17699999999999999"/>
    <n v="0.187"/>
  </r>
  <r>
    <s v="pima"/>
    <x v="0"/>
    <n v="4"/>
    <n v="0.1354167"/>
    <x v="1"/>
    <n v="8"/>
    <n v="768"/>
    <n v="2.77848243713378E-2"/>
    <n v="0.71"/>
    <n v="6.5150260925292899E-3"/>
    <n v="0.29399999999999998"/>
    <n v="5.3999999999999999E-2"/>
  </r>
  <r>
    <s v="pima"/>
    <x v="0"/>
    <n v="7"/>
    <n v="1.953125E-2"/>
    <x v="1"/>
    <n v="8"/>
    <n v="768"/>
    <n v="2.92427539825439E-2"/>
    <n v="0.7"/>
    <n v="7.9696178436279297E-3"/>
    <n v="0.30299999999999999"/>
    <n v="6.3E-2"/>
  </r>
  <r>
    <s v="pima"/>
    <x v="0"/>
    <n v="10"/>
    <n v="2.6041670000000001E-3"/>
    <x v="1"/>
    <n v="8"/>
    <n v="768"/>
    <n v="3.03287506103515E-2"/>
    <s v="Index out of bounds"/>
    <s v="Index out of bounds"/>
    <s v="Index out of bounds"/>
    <s v="Index out of bounds"/>
  </r>
  <r>
    <s v="pima"/>
    <x v="1"/>
    <n v="4"/>
    <n v="1.171875E-2"/>
    <x v="1"/>
    <n v="8"/>
    <n v="768"/>
    <n v="3.4393787384033203E-2"/>
    <n v="0.69"/>
    <n v="8.0001354217529297E-3"/>
    <n v="0.316"/>
    <n v="6.4000000000000001E-2"/>
  </r>
  <r>
    <s v="pima"/>
    <x v="1"/>
    <n v="7"/>
    <n v="2.6041670000000001E-3"/>
    <x v="1"/>
    <n v="8"/>
    <n v="768"/>
    <n v="3.2313108444213798E-2"/>
    <n v="0.72"/>
    <n v="8.2955360412597604E-3"/>
    <n v="0.27700000000000002"/>
    <n v="7.3999999999999996E-2"/>
  </r>
  <r>
    <s v="pima"/>
    <x v="1"/>
    <n v="10"/>
    <n v="0"/>
    <x v="1"/>
    <n v="8"/>
    <n v="768"/>
    <n v="3.0271053314208901E-2"/>
    <n v="0.7"/>
    <n v="1.03762149810791E-2"/>
    <n v="0.29399999999999998"/>
    <n v="8.3000000000000004E-2"/>
  </r>
  <r>
    <s v="pima"/>
    <x v="2"/>
    <n v="10"/>
    <n v="0"/>
    <x v="1"/>
    <n v="8"/>
    <n v="768"/>
    <n v="4.0534973144531201E-2"/>
    <n v="0.7"/>
    <n v="7.3256492614745998E-3"/>
    <n v="0.29399999999999998"/>
    <n v="8.3000000000000004E-2"/>
  </r>
  <r>
    <s v="pima"/>
    <x v="2"/>
    <n v="30"/>
    <n v="0"/>
    <x v="1"/>
    <n v="8"/>
    <n v="768"/>
    <n v="3.3874034881591797E-2"/>
    <n v="0.69"/>
    <n v="6.00028038024902E-3"/>
    <n v="0.312"/>
    <n v="0.104"/>
  </r>
  <r>
    <s v="pima"/>
    <x v="2"/>
    <n v="60"/>
    <n v="0"/>
    <x v="1"/>
    <n v="8"/>
    <n v="768"/>
    <n v="2.8325796127319301E-2"/>
    <n v="0.69"/>
    <n v="9.9987983703613195E-3"/>
    <n v="0.312"/>
    <n v="8.7999999999999995E-2"/>
  </r>
  <r>
    <s v="pima"/>
    <x v="2"/>
    <n v="100"/>
    <n v="0"/>
    <x v="1"/>
    <n v="8"/>
    <n v="768"/>
    <n v="3.1304121017455999E-2"/>
    <n v="0.7"/>
    <n v="0"/>
    <n v="0.29899999999999999"/>
    <n v="7.1999999999999995E-2"/>
  </r>
  <r>
    <s v="pima"/>
    <x v="3"/>
    <n v="6"/>
    <n v="1.4322919999999999E-2"/>
    <x v="1"/>
    <n v="8"/>
    <n v="768"/>
    <n v="147.89317059516901"/>
    <n v="0.76"/>
    <n v="1.1999607086181601E-2"/>
    <n v="0.25"/>
    <n v="3.6999999999999998E-2"/>
  </r>
  <r>
    <s v="pima"/>
    <x v="3"/>
    <n v="8"/>
    <n v="6.5104170000000001E-3"/>
    <x v="1"/>
    <n v="8"/>
    <n v="768"/>
    <n v="150.958326339721"/>
    <n v="0.76"/>
    <n v="1.29992961883544E-2"/>
    <n v="0.25"/>
    <n v="4.9000000000000002E-2"/>
  </r>
  <r>
    <s v="pima"/>
    <x v="3"/>
    <n v="10"/>
    <n v="1.3020830000000001E-3"/>
    <x v="1"/>
    <n v="8"/>
    <n v="768"/>
    <n v="149.748444557189"/>
    <n v="0.75"/>
    <n v="1.2998342514037999E-2"/>
    <n v="0.25"/>
    <n v="6.0999999999999999E-2"/>
  </r>
  <r>
    <s v="pima"/>
    <x v="3"/>
    <n v="15"/>
    <n v="0"/>
    <x v="1"/>
    <n v="8"/>
    <n v="768"/>
    <n v="152.14305329322801"/>
    <n v="0.74"/>
    <n v="1.29990577697753E-2"/>
    <n v="0.255"/>
    <n v="6.9000000000000006E-2"/>
  </r>
  <r>
    <s v="pima"/>
    <x v="4"/>
    <n v="2"/>
    <n v="7.1614579999999997E-2"/>
    <x v="1"/>
    <n v="8"/>
    <n v="768"/>
    <n v="0.13840532302856401"/>
    <n v="0.68"/>
    <n v="1.29997730255126E-2"/>
    <n v="0.312"/>
    <n v="4.4999999999999998E-2"/>
  </r>
  <r>
    <s v="pima"/>
    <x v="4"/>
    <n v="3"/>
    <n v="3.90625E-3"/>
    <x v="1"/>
    <n v="8"/>
    <n v="768"/>
    <n v="0.15222907066345201"/>
    <n v="0.76"/>
    <n v="1.29992961883544E-2"/>
    <n v="0.25"/>
    <n v="4.9000000000000002E-2"/>
  </r>
  <r>
    <s v="pima"/>
    <x v="4"/>
    <n v="4"/>
    <n v="0"/>
    <x v="1"/>
    <n v="8"/>
    <n v="768"/>
    <n v="0.154121398925781"/>
    <n v="0.75"/>
    <n v="1.2998342514037999E-2"/>
    <n v="0.25"/>
    <n v="6.0999999999999999E-2"/>
  </r>
  <r>
    <s v="pima"/>
    <x v="4"/>
    <n v="5"/>
    <n v="0"/>
    <x v="1"/>
    <n v="8"/>
    <n v="768"/>
    <n v="0.14910984039306599"/>
    <n v="0.74"/>
    <n v="1.29990577697753E-2"/>
    <n v="0.255"/>
    <n v="6.9000000000000006E-2"/>
  </r>
  <r>
    <s v="pima"/>
    <x v="0"/>
    <n v="4"/>
    <n v="0.1354167"/>
    <x v="2"/>
    <n v="8"/>
    <n v="768"/>
    <n v="2.77848243713378E-2"/>
    <n v="0.68"/>
    <n v="43.9892992973327"/>
    <n v="0.17100000000000001"/>
    <n v="0.32"/>
  </r>
  <r>
    <s v="pima"/>
    <x v="0"/>
    <n v="7"/>
    <n v="1.953125E-2"/>
    <x v="2"/>
    <n v="8"/>
    <n v="768"/>
    <n v="2.92427539825439E-2"/>
    <s v="KeyError: 6.0"/>
    <s v="KeyError: 6.0"/>
    <s v="KeyError: 6.0"/>
    <s v="KeyError: 6.0"/>
  </r>
  <r>
    <s v="pima"/>
    <x v="0"/>
    <n v="10"/>
    <n v="2.6041670000000001E-3"/>
    <x v="2"/>
    <n v="8"/>
    <n v="768"/>
    <n v="3.03287506103515E-2"/>
    <s v="KeyError: 9.0"/>
    <s v="KeyError: 9.0"/>
    <s v="KeyError: 9.0"/>
    <s v="KeyError: 9.0"/>
  </r>
  <r>
    <s v="pima"/>
    <x v="1"/>
    <n v="4"/>
    <n v="1.171875E-2"/>
    <x v="2"/>
    <n v="8"/>
    <n v="768"/>
    <n v="3.4393787384033203E-2"/>
    <n v="0.68"/>
    <n v="43.782805204391401"/>
    <n v="0.307"/>
    <n v="0.155"/>
  </r>
  <r>
    <s v="pima"/>
    <x v="1"/>
    <n v="7"/>
    <n v="2.6041670000000001E-3"/>
    <x v="2"/>
    <n v="8"/>
    <n v="768"/>
    <n v="3.2313108444213798E-2"/>
    <n v="0.7"/>
    <n v="40.350417375564497"/>
    <n v="0.28599999999999998"/>
    <n v="0.13400000000000001"/>
  </r>
  <r>
    <s v="pima"/>
    <x v="1"/>
    <n v="10"/>
    <n v="0"/>
    <x v="2"/>
    <n v="8"/>
    <n v="768"/>
    <n v="3.0271053314208901E-2"/>
    <n v="0.71"/>
    <n v="45.190512418746899"/>
    <n v="0.28999999999999998"/>
    <n v="0.128"/>
  </r>
  <r>
    <s v="pima"/>
    <x v="2"/>
    <n v="10"/>
    <n v="0"/>
    <x v="2"/>
    <n v="8"/>
    <n v="768"/>
    <n v="4.0534973144531201E-2"/>
    <n v="0.71"/>
    <n v="43.479066610336297"/>
    <n v="0.32"/>
    <n v="0.20399999999999999"/>
  </r>
  <r>
    <s v="pima"/>
    <x v="2"/>
    <n v="30"/>
    <n v="0"/>
    <x v="2"/>
    <n v="8"/>
    <n v="768"/>
    <n v="3.3874034881591797E-2"/>
    <n v="0.71"/>
    <n v="40.838098764419499"/>
    <n v="0.29899999999999999"/>
    <n v="0.13800000000000001"/>
  </r>
  <r>
    <s v="pima"/>
    <x v="2"/>
    <n v="60"/>
    <n v="0"/>
    <x v="2"/>
    <n v="8"/>
    <n v="768"/>
    <n v="2.8325796127319301E-2"/>
    <n v="0.69"/>
    <n v="40.311824560165398"/>
    <n v="0.307"/>
    <n v="0.121"/>
  </r>
  <r>
    <s v="pima"/>
    <x v="2"/>
    <n v="100"/>
    <n v="0"/>
    <x v="2"/>
    <n v="8"/>
    <n v="768"/>
    <n v="3.1304121017455999E-2"/>
    <n v="0.68"/>
    <n v="42.838240146636899"/>
    <n v="0.14699999999999999"/>
    <n v="0.32500000000000001"/>
  </r>
  <r>
    <s v="pima"/>
    <x v="3"/>
    <n v="6"/>
    <n v="1.4322919999999999E-2"/>
    <x v="2"/>
    <n v="8"/>
    <n v="768"/>
    <n v="147.89317059516901"/>
    <n v="0.8"/>
    <n v="38.474900484084998"/>
    <n v="0.19800000000000001"/>
    <n v="0.13100000000000001"/>
  </r>
  <r>
    <s v="pima"/>
    <x v="3"/>
    <n v="8"/>
    <n v="6.5104170000000001E-3"/>
    <x v="2"/>
    <n v="8"/>
    <n v="768"/>
    <n v="150.958326339721"/>
    <n v="0.77"/>
    <n v="38.106527805328298"/>
    <n v="0.23400000000000001"/>
    <n v="0.126"/>
  </r>
  <r>
    <s v="pima"/>
    <x v="3"/>
    <n v="10"/>
    <n v="1.3020830000000001E-3"/>
    <x v="2"/>
    <n v="8"/>
    <n v="768"/>
    <n v="149.748444557189"/>
    <n v="0.79"/>
    <n v="39.844727277755702"/>
    <n v="0.219"/>
    <n v="0.126"/>
  </r>
  <r>
    <s v="pima"/>
    <x v="3"/>
    <n v="15"/>
    <n v="0"/>
    <x v="2"/>
    <n v="8"/>
    <n v="768"/>
    <n v="152.14305329322801"/>
    <s v="KeyError: 13.0"/>
    <s v="KeyError: 13.0"/>
    <s v="KeyError: 13.0"/>
    <s v="KeyError: 13.0"/>
  </r>
  <r>
    <s v="pima"/>
    <x v="4"/>
    <n v="2"/>
    <n v="7.1614579999999997E-2"/>
    <x v="3"/>
    <n v="8"/>
    <n v="768"/>
    <n v="0.13840532302856401"/>
    <n v="0.73"/>
    <n v="0.145265102386474"/>
    <n v="0.27100000000000002"/>
    <n v="0.18"/>
  </r>
  <r>
    <s v="pima"/>
    <x v="4"/>
    <n v="3"/>
    <n v="3.90625E-3"/>
    <x v="3"/>
    <n v="8"/>
    <n v="768"/>
    <n v="0.15222907066345201"/>
    <n v="0.7"/>
    <n v="1.4078140258789E-2"/>
    <n v="0.29699999999999999"/>
    <n v="0.17899999999999999"/>
  </r>
  <r>
    <s v="pima"/>
    <x v="4"/>
    <n v="4"/>
    <n v="0"/>
    <x v="3"/>
    <n v="8"/>
    <n v="768"/>
    <n v="0.154121398925781"/>
    <n v="0.66"/>
    <n v="1.48758888244628E-2"/>
    <n v="0.34899999999999998"/>
    <n v="0.16600000000000001"/>
  </r>
  <r>
    <s v="pima"/>
    <x v="4"/>
    <n v="5"/>
    <n v="0"/>
    <x v="3"/>
    <n v="8"/>
    <n v="768"/>
    <n v="0.14910984039306599"/>
    <n v="0.67"/>
    <n v="1.1965990066528299E-2"/>
    <n v="0.32300000000000001"/>
    <n v="0.184"/>
  </r>
  <r>
    <s v="tranfusion"/>
    <x v="0"/>
    <n v="4"/>
    <n v="0"/>
    <x v="0"/>
    <n v="4"/>
    <n v="748"/>
    <n v="2.0204067230224599E-2"/>
    <n v="0.48"/>
    <n v="2.7224063873290998E-2"/>
    <n v="0.58299999999999996"/>
    <n v="0.14599999999999999"/>
  </r>
  <r>
    <s v="tranfusion"/>
    <x v="0"/>
    <n v="7"/>
    <n v="0"/>
    <x v="0"/>
    <n v="4"/>
    <n v="748"/>
    <n v="3.4131050109863198E-2"/>
    <n v="0.6"/>
    <n v="3.7791967391967697E-2"/>
    <n v="0.40100000000000002"/>
    <n v="6.8000000000000005E-2"/>
  </r>
  <r>
    <s v="tranfusion"/>
    <x v="0"/>
    <n v="10"/>
    <n v="0"/>
    <x v="0"/>
    <n v="4"/>
    <n v="748"/>
    <n v="2.2371053695678701E-2"/>
    <n v="0.61"/>
    <n v="4.0787935256958001E-2"/>
    <n v="0.374"/>
    <n v="7.9000000000000001E-2"/>
  </r>
  <r>
    <s v="tranfusion"/>
    <x v="1"/>
    <n v="4"/>
    <n v="0"/>
    <x v="0"/>
    <n v="4"/>
    <n v="748"/>
    <n v="3.8048028945922803E-2"/>
    <n v="0.72"/>
    <n v="4.2452812194824198E-2"/>
    <n v="0.27800000000000002"/>
    <n v="8.6999999999999994E-2"/>
  </r>
  <r>
    <s v="tranfusion"/>
    <x v="1"/>
    <n v="7"/>
    <n v="0"/>
    <x v="0"/>
    <n v="4"/>
    <n v="748"/>
    <n v="2.4784803390502898E-2"/>
    <n v="0.71"/>
    <n v="3.9688348770141602E-2"/>
    <n v="0.36399999999999999"/>
    <n v="0.115"/>
  </r>
  <r>
    <s v="tranfusion"/>
    <x v="1"/>
    <n v="10"/>
    <n v="0"/>
    <x v="0"/>
    <n v="4"/>
    <n v="748"/>
    <n v="1.8009185791015601E-2"/>
    <n v="0.71"/>
    <n v="6.14471435546875E-2"/>
    <n v="0.374"/>
    <n v="0.14499999999999999"/>
  </r>
  <r>
    <s v="tranfusion"/>
    <x v="2"/>
    <n v="10"/>
    <n v="0"/>
    <x v="0"/>
    <n v="4"/>
    <n v="748"/>
    <n v="2.0725965499877898E-2"/>
    <n v="0.61"/>
    <n v="8.25626850128173E-2"/>
    <n v="0.39"/>
    <n v="0.13700000000000001"/>
  </r>
  <r>
    <s v="tranfusion"/>
    <x v="2"/>
    <n v="30"/>
    <n v="0"/>
    <x v="0"/>
    <n v="4"/>
    <n v="748"/>
    <n v="2.0809173583984299E-2"/>
    <n v="0.65"/>
    <n v="7.8124046325683594E-2"/>
    <n v="0.35299999999999998"/>
    <n v="0.13200000000000001"/>
  </r>
  <r>
    <s v="tranfusion"/>
    <x v="2"/>
    <n v="60"/>
    <n v="0"/>
    <x v="0"/>
    <n v="4"/>
    <n v="748"/>
    <n v="1.9863128662109299E-2"/>
    <n v="0.61"/>
    <n v="6.7004203796386705E-2"/>
    <n v="0.36899999999999999"/>
    <n v="0.113"/>
  </r>
  <r>
    <s v="tranfusion"/>
    <x v="2"/>
    <n v="100"/>
    <n v="0"/>
    <x v="0"/>
    <n v="4"/>
    <n v="748"/>
    <n v="1.7613172531127898E-2"/>
    <n v="0.64"/>
    <n v="3.5312891006469699E-2"/>
    <n v="0.36399999999999999"/>
    <n v="0.115"/>
  </r>
  <r>
    <s v="tranfusion"/>
    <x v="5"/>
    <n v="6"/>
    <n v="0.1911765"/>
    <x v="0"/>
    <n v="4"/>
    <n v="748"/>
    <n v="1.0499858856201101"/>
    <n v="0.7"/>
    <n v="1.1836051940917899E-2"/>
    <n v="0.36399999999999999"/>
    <n v="9.9000000000000005E-2"/>
  </r>
  <r>
    <s v="tranfusion"/>
    <x v="5"/>
    <n v="8"/>
    <n v="0.1911765"/>
    <x v="0"/>
    <n v="4"/>
    <n v="748"/>
    <n v="0.70152878761291504"/>
    <n v="0.79"/>
    <n v="1.39567852020263E-2"/>
    <n v="0.36399999999999999"/>
    <n v="0.14399999999999999"/>
  </r>
  <r>
    <s v="tranfusion"/>
    <x v="5"/>
    <n v="10"/>
    <n v="0.1911765"/>
    <x v="0"/>
    <n v="4"/>
    <n v="748"/>
    <n v="0.71552586555480902"/>
    <n v="0.79"/>
    <n v="1.40881538391113E-2"/>
    <n v="0.36399999999999999"/>
    <n v="0.14399999999999999"/>
  </r>
  <r>
    <s v="tranfusion"/>
    <x v="5"/>
    <n v="15"/>
    <n v="0.1911765"/>
    <x v="0"/>
    <n v="4"/>
    <n v="748"/>
    <n v="0.70280075073242099"/>
    <n v="0.79"/>
    <n v="1.7390012741088801E-2"/>
    <n v="0.36399999999999999"/>
    <n v="0.14399999999999999"/>
  </r>
  <r>
    <s v="tranfusion"/>
    <x v="4"/>
    <n v="2"/>
    <n v="0.20320859999999999"/>
    <x v="0"/>
    <n v="4"/>
    <n v="748"/>
    <n v="0.11916232109069801"/>
    <n v="0.74"/>
    <n v="1.38399600982666E-2"/>
    <n v="0.26200000000000001"/>
    <n v="0.109"/>
  </r>
  <r>
    <s v="tranfusion"/>
    <x v="4"/>
    <n v="3"/>
    <n v="0.19518720000000001"/>
    <x v="0"/>
    <n v="4"/>
    <n v="748"/>
    <n v="8.2662820816039997E-2"/>
    <n v="0.7"/>
    <n v="1.50678157806396E-2"/>
    <n v="0.29899999999999999"/>
    <n v="0.10100000000000001"/>
  </r>
  <r>
    <s v="tranfusion"/>
    <x v="4"/>
    <n v="4"/>
    <n v="0.17780750000000001"/>
    <x v="0"/>
    <n v="4"/>
    <n v="748"/>
    <n v="7.8828811645507799E-2"/>
    <n v="0.68"/>
    <n v="1.9875049591064401E-2"/>
    <n v="0.31"/>
    <n v="5.1999999999999998E-2"/>
  </r>
  <r>
    <s v="tranfusion"/>
    <x v="4"/>
    <n v="5"/>
    <n v="0.15775400000000001"/>
    <x v="0"/>
    <n v="4"/>
    <n v="748"/>
    <n v="0.14564013481140101"/>
    <n v="0.7"/>
    <n v="2.0270109176635701E-2"/>
    <n v="0.29899999999999999"/>
    <n v="8.6999999999999994E-2"/>
  </r>
  <r>
    <s v="tranfusion"/>
    <x v="0"/>
    <n v="4"/>
    <n v="0"/>
    <x v="1"/>
    <n v="4"/>
    <n v="748"/>
    <n v="2.0204067230224599E-2"/>
    <n v="0.48"/>
    <n v="7.2000026702880799E-3"/>
    <n v="0.51900000000000002"/>
    <n v="7.2999999999999995E-2"/>
  </r>
  <r>
    <s v="tranfusion"/>
    <x v="0"/>
    <n v="7"/>
    <n v="0"/>
    <x v="1"/>
    <n v="4"/>
    <n v="748"/>
    <n v="3.4131050109863198E-2"/>
    <n v="0.56000000000000005"/>
    <n v="6.47497177124023E-3"/>
    <n v="0.42799999999999999"/>
    <n v="2.9000000000000001E-2"/>
  </r>
  <r>
    <s v="tranfusion"/>
    <x v="0"/>
    <n v="10"/>
    <n v="0"/>
    <x v="1"/>
    <n v="4"/>
    <n v="748"/>
    <n v="2.2371053695678701E-2"/>
    <n v="0.56999999999999995"/>
    <n v="7.2901248931884696E-3"/>
    <n v="0.42799999999999999"/>
    <n v="6.0999999999999999E-2"/>
  </r>
  <r>
    <s v="tranfusion"/>
    <x v="1"/>
    <n v="4"/>
    <n v="0"/>
    <x v="1"/>
    <n v="4"/>
    <n v="748"/>
    <n v="3.8048028945922803E-2"/>
    <n v="0.68"/>
    <n v="6.2339305877685504E-3"/>
    <n v="0.29399999999999998"/>
    <n v="7.3999999999999996E-2"/>
  </r>
  <r>
    <s v="tranfusion"/>
    <x v="1"/>
    <n v="7"/>
    <n v="0"/>
    <x v="1"/>
    <n v="4"/>
    <n v="748"/>
    <n v="2.4784803390502898E-2"/>
    <n v="0.64"/>
    <n v="7.6119899749755799E-3"/>
    <n v="0.30499999999999999"/>
    <n v="8.4000000000000005E-2"/>
  </r>
  <r>
    <s v="tranfusion"/>
    <x v="1"/>
    <n v="10"/>
    <n v="0"/>
    <x v="1"/>
    <n v="4"/>
    <n v="748"/>
    <n v="1.8009185791015601E-2"/>
    <n v="0.68"/>
    <n v="8.1369876861572196E-3"/>
    <n v="0.33700000000000002"/>
    <n v="7.4999999999999997E-2"/>
  </r>
  <r>
    <s v="tranfusion"/>
    <x v="2"/>
    <n v="10"/>
    <n v="0"/>
    <x v="1"/>
    <n v="4"/>
    <n v="748"/>
    <n v="2.0725965499877898E-2"/>
    <n v="0.6"/>
    <n v="9.0479850769042899E-3"/>
    <s v="N/A"/>
    <s v="N/A"/>
  </r>
  <r>
    <s v="tranfusion"/>
    <x v="2"/>
    <n v="30"/>
    <n v="0"/>
    <x v="1"/>
    <n v="4"/>
    <n v="748"/>
    <n v="2.0809173583984299E-2"/>
    <n v="0.6"/>
    <n v="5.8279037475585903E-3"/>
    <n v="0.39"/>
    <n v="8.2000000000000003E-2"/>
  </r>
  <r>
    <s v="tranfusion"/>
    <x v="2"/>
    <n v="60"/>
    <n v="0"/>
    <x v="1"/>
    <n v="4"/>
    <n v="748"/>
    <n v="1.9863128662109299E-2"/>
    <n v="0.56999999999999995"/>
    <n v="8.3680152893066406E-3"/>
    <n v="0.374"/>
    <n v="0.09"/>
  </r>
  <r>
    <s v="tranfusion"/>
    <x v="2"/>
    <n v="100"/>
    <n v="0"/>
    <x v="1"/>
    <n v="4"/>
    <n v="748"/>
    <n v="1.7613172531127898E-2"/>
    <n v="0.67"/>
    <n v="8.2130432128906198E-3"/>
    <n v="0.30499999999999999"/>
    <n v="8.4000000000000005E-2"/>
  </r>
  <r>
    <s v="tranfusion"/>
    <x v="5"/>
    <n v="6"/>
    <n v="0.1911765"/>
    <x v="1"/>
    <n v="4"/>
    <n v="748"/>
    <n v="1.0499858856201101"/>
    <n v="0.66"/>
    <n v="6.7582130432128898E-3"/>
    <n v="0.33700000000000002"/>
    <n v="7.5999999999999998E-2"/>
  </r>
  <r>
    <s v="tranfusion"/>
    <x v="5"/>
    <n v="8"/>
    <n v="0.1911765"/>
    <x v="1"/>
    <n v="4"/>
    <n v="748"/>
    <n v="0.70152878761291504"/>
    <n v="0.65"/>
    <n v="7.1249008178710903E-3"/>
    <n v="0.35299999999999998"/>
    <n v="3.3000000000000002E-2"/>
  </r>
  <r>
    <s v="tranfusion"/>
    <x v="5"/>
    <n v="10"/>
    <n v="0.1911765"/>
    <x v="1"/>
    <n v="4"/>
    <n v="748"/>
    <n v="0.71552586555480902"/>
    <n v="0.65"/>
    <n v="9.9351406097412092E-3"/>
    <n v="0.35299999999999998"/>
    <n v="3.3000000000000002E-2"/>
  </r>
  <r>
    <s v="tranfusion"/>
    <x v="5"/>
    <n v="15"/>
    <n v="0.1911765"/>
    <x v="1"/>
    <n v="4"/>
    <n v="748"/>
    <n v="0.70280075073242099"/>
    <n v="0.65"/>
    <n v="7.7362060546875E-3"/>
    <n v="0.35299999999999998"/>
    <n v="3.3000000000000002E-2"/>
  </r>
  <r>
    <s v="tranfusion"/>
    <x v="4"/>
    <n v="2"/>
    <n v="0.20320859999999999"/>
    <x v="1"/>
    <n v="4"/>
    <n v="748"/>
    <n v="0.11916232109069801"/>
    <n v="0.67"/>
    <n v="6.7939758300781198E-3"/>
    <n v="0.32600000000000001"/>
    <n v="5.6000000000000001E-2"/>
  </r>
  <r>
    <s v="tranfusion"/>
    <x v="4"/>
    <n v="3"/>
    <n v="0.19518720000000001"/>
    <x v="1"/>
    <n v="4"/>
    <n v="748"/>
    <n v="8.2662820816039997E-2"/>
    <n v="0.7"/>
    <n v="7.659912109375E-3"/>
    <n v="0.29899999999999999"/>
    <n v="5.6000000000000001E-2"/>
  </r>
  <r>
    <s v="tranfusion"/>
    <x v="4"/>
    <n v="4"/>
    <n v="0.17780750000000001"/>
    <x v="1"/>
    <n v="4"/>
    <n v="748"/>
    <n v="7.8828811645507799E-2"/>
    <n v="0.67"/>
    <n v="5.8851242065429601E-3"/>
    <n v="0.38"/>
    <n v="9.0999999999999998E-2"/>
  </r>
  <r>
    <s v="tranfusion"/>
    <x v="4"/>
    <n v="5"/>
    <n v="0.15775400000000001"/>
    <x v="1"/>
    <n v="4"/>
    <n v="748"/>
    <n v="0.14564013481140101"/>
    <n v="0.67"/>
    <n v="7.8909397125244106E-3"/>
    <n v="0.32100000000000001"/>
    <n v="8.4000000000000005E-2"/>
  </r>
  <r>
    <s v="tranfusion"/>
    <x v="0"/>
    <n v="4"/>
    <n v="0"/>
    <x v="3"/>
    <n v="4"/>
    <n v="748"/>
    <n v="2.0204067230224599E-2"/>
    <n v="0.41"/>
    <n v="1.055908203125E-2"/>
    <n v="0.58799999999999997"/>
    <n v="2.1000000000000001E-2"/>
  </r>
  <r>
    <s v="tranfusion"/>
    <x v="0"/>
    <n v="7"/>
    <n v="0"/>
    <x v="3"/>
    <n v="4"/>
    <n v="748"/>
    <n v="3.4131050109863198E-2"/>
    <n v="0.6"/>
    <n v="1.76091194152832E-2"/>
    <n v="0.47099999999999997"/>
    <n v="0.151"/>
  </r>
  <r>
    <s v="tranfusion"/>
    <x v="0"/>
    <n v="10"/>
    <n v="0"/>
    <x v="3"/>
    <n v="4"/>
    <n v="748"/>
    <n v="2.2371053695678701E-2"/>
    <n v="0.55000000000000004"/>
    <n v="1.47600173950195E-2"/>
    <n v="0.47599999999999998"/>
    <n v="0.121"/>
  </r>
  <r>
    <s v="tranfusion"/>
    <x v="1"/>
    <n v="4"/>
    <n v="0"/>
    <x v="3"/>
    <n v="4"/>
    <n v="748"/>
    <n v="3.8048028945922803E-2"/>
    <n v="0.53"/>
    <n v="9.9129676818847604E-3"/>
    <n v="0.25700000000000001"/>
    <n v="0.11600000000000001"/>
  </r>
  <r>
    <s v="tranfusion"/>
    <x v="1"/>
    <n v="7"/>
    <n v="0"/>
    <x v="3"/>
    <n v="4"/>
    <n v="748"/>
    <n v="2.4784803390502898E-2"/>
    <n v="0.6"/>
    <n v="1.21309757232666E-2"/>
    <n v="0.316"/>
    <n v="0.161"/>
  </r>
  <r>
    <s v="tranfusion"/>
    <x v="1"/>
    <n v="10"/>
    <n v="0"/>
    <x v="3"/>
    <n v="4"/>
    <n v="748"/>
    <n v="1.8009185791015601E-2"/>
    <n v="0.56000000000000005"/>
    <n v="1.18048191070556E-2"/>
    <n v="0.39600000000000002"/>
    <n v="0.157"/>
  </r>
  <r>
    <s v="tranfusion"/>
    <x v="2"/>
    <n v="10"/>
    <n v="0"/>
    <x v="3"/>
    <n v="4"/>
    <n v="748"/>
    <n v="2.0725965499877898E-2"/>
    <n v="0.56000000000000005"/>
    <n v="1.27758979797363E-2"/>
    <n v="0.47599999999999998"/>
    <n v="0.14199999999999999"/>
  </r>
  <r>
    <s v="tranfusion"/>
    <x v="2"/>
    <n v="30"/>
    <n v="0"/>
    <x v="3"/>
    <n v="4"/>
    <n v="748"/>
    <n v="2.0809173583984299E-2"/>
    <n v="0.52"/>
    <n v="1.1146068572998E-2"/>
    <n v="0.46"/>
    <n v="0.13800000000000001"/>
  </r>
  <r>
    <s v="tranfusion"/>
    <x v="2"/>
    <n v="60"/>
    <n v="0"/>
    <x v="3"/>
    <n v="4"/>
    <n v="748"/>
    <n v="1.9863128662109299E-2"/>
    <n v="0.56000000000000005"/>
    <n v="1.07998847961425E-2"/>
    <n v="0.439"/>
    <n v="0.14599999999999999"/>
  </r>
  <r>
    <s v="tranfusion"/>
    <x v="2"/>
    <n v="100"/>
    <n v="0"/>
    <x v="3"/>
    <n v="4"/>
    <n v="748"/>
    <n v="1.7613172531127898E-2"/>
    <n v="0.62"/>
    <n v="1.1681795120239201E-2"/>
    <n v="0.316"/>
    <n v="0.161"/>
  </r>
  <r>
    <s v="tranfusion"/>
    <x v="5"/>
    <n v="6"/>
    <n v="0.1911765"/>
    <x v="3"/>
    <n v="4"/>
    <n v="748"/>
    <n v="1.0499858856201101"/>
    <n v="0.76"/>
    <n v="1.53148174285888E-2"/>
    <n v="0.32100000000000001"/>
    <n v="0.224"/>
  </r>
  <r>
    <s v="tranfusion"/>
    <x v="5"/>
    <n v="8"/>
    <n v="0.1911765"/>
    <x v="3"/>
    <n v="4"/>
    <n v="748"/>
    <n v="0.70152878761291504"/>
    <n v="0.77"/>
    <n v="1.4394998550414999E-2"/>
    <n v="0.23"/>
    <n v="0.249"/>
  </r>
  <r>
    <s v="tranfusion"/>
    <x v="5"/>
    <n v="10"/>
    <n v="0.1911765"/>
    <x v="3"/>
    <n v="4"/>
    <n v="748"/>
    <n v="0.71552586555480902"/>
    <n v="0.77"/>
    <n v="1.52199268341064E-2"/>
    <n v="0.23"/>
    <n v="0.249"/>
  </r>
  <r>
    <s v="tranfusion"/>
    <x v="5"/>
    <n v="15"/>
    <n v="0.1911765"/>
    <x v="3"/>
    <n v="4"/>
    <n v="748"/>
    <n v="0.70280075073242099"/>
    <n v="0.77"/>
    <n v="1.6118049621582E-2"/>
    <n v="0.23"/>
    <n v="0.249"/>
  </r>
  <r>
    <s v="tranfusion"/>
    <x v="4"/>
    <n v="2"/>
    <n v="0.20320859999999999"/>
    <x v="3"/>
    <n v="4"/>
    <n v="748"/>
    <n v="0.11916232109069801"/>
    <n v="0.78"/>
    <n v="1.1786937713623E-2"/>
    <n v="0.26200000000000001"/>
    <n v="0.23400000000000001"/>
  </r>
  <r>
    <s v="tranfusion"/>
    <x v="4"/>
    <n v="3"/>
    <n v="0.19518720000000001"/>
    <x v="3"/>
    <n v="4"/>
    <n v="748"/>
    <n v="8.2662820816039997E-2"/>
    <n v="0.79"/>
    <n v="1.10173225402832E-2"/>
    <n v="0.316"/>
    <n v="0.22700000000000001"/>
  </r>
  <r>
    <s v="tranfusion"/>
    <x v="4"/>
    <n v="4"/>
    <n v="0.17780750000000001"/>
    <x v="3"/>
    <n v="4"/>
    <n v="748"/>
    <n v="7.8828811645507799E-2"/>
    <n v="0.79"/>
    <n v="1.1706829071044899E-2"/>
    <n v="0.30499999999999999"/>
    <n v="0.11600000000000001"/>
  </r>
  <r>
    <s v="tranfusion"/>
    <x v="4"/>
    <n v="5"/>
    <n v="0.15775400000000001"/>
    <x v="3"/>
    <n v="4"/>
    <n v="748"/>
    <n v="0.14564013481140101"/>
    <n v="0.75"/>
    <n v="1.0900974273681601E-2"/>
    <n v="0.30499999999999999"/>
    <n v="0.156"/>
  </r>
  <r>
    <s v="phoneme"/>
    <x v="0"/>
    <n v="4"/>
    <n v="0"/>
    <x v="0"/>
    <n v="5"/>
    <n v="5404"/>
    <n v="2.8027057647704998E-2"/>
    <n v="0.78"/>
    <n v="7.8141927719116197E-2"/>
    <n v="0.223"/>
    <n v="8.0000000000000002E-3"/>
  </r>
  <r>
    <s v="phoneme"/>
    <x v="0"/>
    <n v="7"/>
    <n v="0"/>
    <x v="0"/>
    <n v="5"/>
    <n v="5404"/>
    <n v="3.0812978744506801E-2"/>
    <n v="0.74"/>
    <n v="7.4180126190185505E-2"/>
    <n v="0.25700000000000001"/>
    <n v="5.3999999999999999E-2"/>
  </r>
  <r>
    <s v="phoneme"/>
    <x v="0"/>
    <n v="10"/>
    <n v="0"/>
    <x v="0"/>
    <n v="5"/>
    <n v="5404"/>
    <n v="2.7499675750732401E-2"/>
    <n v="0.77"/>
    <n v="6.5619945526123005E-2"/>
    <n v="0.22600000000000001"/>
    <n v="3.5000000000000003E-2"/>
  </r>
  <r>
    <s v="phoneme"/>
    <x v="1"/>
    <n v="4"/>
    <n v="0"/>
    <x v="0"/>
    <n v="5"/>
    <n v="5404"/>
    <n v="4.1513204574584898E-2"/>
    <n v="0.74"/>
    <n v="6.7991733551025293E-2"/>
    <n v="0.255"/>
    <n v="6.3E-2"/>
  </r>
  <r>
    <s v="phoneme"/>
    <x v="1"/>
    <n v="7"/>
    <n v="0"/>
    <x v="0"/>
    <n v="5"/>
    <n v="5404"/>
    <n v="3.8350105285644497E-2"/>
    <n v="0.74"/>
    <n v="7.1899890899658203E-2"/>
    <n v="0.25"/>
    <n v="6.0999999999999999E-2"/>
  </r>
  <r>
    <s v="phoneme"/>
    <x v="1"/>
    <n v="10"/>
    <n v="0"/>
    <x v="0"/>
    <n v="5"/>
    <n v="5404"/>
    <n v="4.15329933166503E-2"/>
    <n v="0.74"/>
    <n v="8.8797092437744099E-2"/>
    <n v="0.23799999999999999"/>
    <n v="6.9000000000000006E-2"/>
  </r>
  <r>
    <s v="phoneme"/>
    <x v="2"/>
    <n v="10"/>
    <n v="0"/>
    <x v="0"/>
    <n v="5"/>
    <n v="5404"/>
    <n v="0.13177394866943301"/>
    <n v="0.76"/>
    <n v="0.82073116302490201"/>
    <n v="0.222"/>
    <n v="7.6999999999999999E-2"/>
  </r>
  <r>
    <s v="phoneme"/>
    <x v="2"/>
    <n v="30"/>
    <n v="0"/>
    <x v="0"/>
    <n v="5"/>
    <n v="5404"/>
    <n v="6.9670200347900293E-2"/>
    <n v="0.76"/>
    <n v="0.40715479850768999"/>
    <n v="0.224"/>
    <n v="7.3999999999999996E-2"/>
  </r>
  <r>
    <s v="phoneme"/>
    <x v="2"/>
    <n v="60"/>
    <n v="0"/>
    <x v="0"/>
    <n v="5"/>
    <n v="5404"/>
    <n v="5.8233737945556599E-2"/>
    <n v="0.76"/>
    <n v="0.21991491317749001"/>
    <n v="0.22700000000000001"/>
    <n v="7.5999999999999998E-2"/>
  </r>
  <r>
    <s v="phoneme"/>
    <x v="2"/>
    <n v="100"/>
    <n v="0"/>
    <x v="0"/>
    <n v="5"/>
    <n v="5404"/>
    <n v="5.4502248764038003E-2"/>
    <n v="0.77"/>
    <n v="0.17667007446288999"/>
    <n v="0.22700000000000001"/>
    <n v="7.0999999999999994E-2"/>
  </r>
  <r>
    <s v="phoneme"/>
    <x v="5"/>
    <n v="6"/>
    <n v="0.1432272"/>
    <x v="0"/>
    <n v="5"/>
    <n v="5404"/>
    <n v="13.300719022750799"/>
    <n v="0.75"/>
    <n v="7.7860832214355399E-2"/>
    <n v="0.249"/>
    <n v="6.9000000000000006E-2"/>
  </r>
  <r>
    <s v="phoneme"/>
    <x v="5"/>
    <n v="8"/>
    <n v="9.0118429999999999E-2"/>
    <x v="0"/>
    <n v="5"/>
    <n v="5404"/>
    <n v="12.2925565242767"/>
    <n v="0.75"/>
    <n v="8.1721782684326102E-2"/>
    <n v="0.25700000000000001"/>
    <n v="5.7000000000000002E-2"/>
  </r>
  <r>
    <s v="phoneme"/>
    <x v="5"/>
    <n v="10"/>
    <n v="5.8660249999999997E-2"/>
    <x v="0"/>
    <n v="5"/>
    <n v="5404"/>
    <n v="11.895970582962001"/>
    <n v="0.75"/>
    <n v="8.79559516906738E-2"/>
    <n v="0.24399999999999999"/>
    <n v="8.5000000000000006E-2"/>
  </r>
  <r>
    <s v="phoneme"/>
    <x v="5"/>
    <n v="15"/>
    <n v="3.1643230000000001E-2"/>
    <x v="0"/>
    <n v="5"/>
    <n v="5404"/>
    <n v="11.9283967018127"/>
    <n v="0.76"/>
    <n v="8.0479860305786105E-2"/>
    <n v="0.23400000000000001"/>
    <n v="9.7000000000000003E-2"/>
  </r>
  <r>
    <s v="phoneme"/>
    <x v="4"/>
    <n v="2"/>
    <n v="0.1626573"/>
    <x v="0"/>
    <n v="5"/>
    <n v="5404"/>
    <n v="0.17915439605712799"/>
    <n v="0.72"/>
    <n v="6.5068960189819294E-2"/>
    <n v="0.27800000000000002"/>
    <n v="2.8000000000000001E-2"/>
  </r>
  <r>
    <s v="phoneme"/>
    <x v="4"/>
    <n v="3"/>
    <n v="0.1082531"/>
    <x v="0"/>
    <n v="5"/>
    <n v="5404"/>
    <n v="0.203682661056518"/>
    <n v="0.77"/>
    <n v="5.99081516265869E-2"/>
    <n v="0.22800000000000001"/>
    <n v="4.2000000000000003E-2"/>
  </r>
  <r>
    <s v="phoneme"/>
    <x v="4"/>
    <n v="4"/>
    <n v="5.8290160000000001E-2"/>
    <x v="0"/>
    <n v="5"/>
    <n v="5404"/>
    <n v="0.189793586730957"/>
    <n v="0.77"/>
    <n v="7.3066949844360296E-2"/>
    <n v="0.378"/>
    <n v="6.4000000000000001E-2"/>
  </r>
  <r>
    <s v="phoneme"/>
    <x v="4"/>
    <n v="5"/>
    <n v="3.8860100000000002E-2"/>
    <x v="0"/>
    <n v="5"/>
    <n v="5404"/>
    <n v="0.19831585884094199"/>
    <n v="0.74"/>
    <n v="7.1403026580810505E-2"/>
    <n v="0.23200000000000001"/>
    <n v="4.4999999999999998E-2"/>
  </r>
  <r>
    <s v="phoneme"/>
    <x v="0"/>
    <n v="4"/>
    <n v="0"/>
    <x v="1"/>
    <n v="5"/>
    <n v="5404"/>
    <n v="2.8027057647704998E-2"/>
    <n v="0.74"/>
    <n v="2.1037101745605399E-2"/>
    <n v="0.26100000000000001"/>
    <n v="6.0000000000000001E-3"/>
  </r>
  <r>
    <s v="phoneme"/>
    <x v="0"/>
    <n v="7"/>
    <n v="0"/>
    <x v="1"/>
    <n v="5"/>
    <n v="5404"/>
    <n v="3.0812978744506801E-2"/>
    <n v="0.71"/>
    <n v="1.38370990753173E-2"/>
    <n v="0.28899999999999998"/>
    <n v="1.2E-2"/>
  </r>
  <r>
    <s v="phoneme"/>
    <x v="0"/>
    <n v="10"/>
    <n v="0"/>
    <x v="1"/>
    <n v="5"/>
    <n v="5404"/>
    <n v="2.7499675750732401E-2"/>
    <n v="0.74"/>
    <n v="1.6614913940429601E-2"/>
    <n v="0.26100000000000001"/>
    <n v="1.0999999999999999E-2"/>
  </r>
  <r>
    <s v="phoneme"/>
    <x v="1"/>
    <n v="4"/>
    <n v="0"/>
    <x v="1"/>
    <n v="5"/>
    <n v="5404"/>
    <n v="4.1513204574584898E-2"/>
    <n v="0.71"/>
    <n v="1.4278173446655201E-2"/>
    <n v="0.29599999999999999"/>
    <n v="1.2E-2"/>
  </r>
  <r>
    <s v="phoneme"/>
    <x v="1"/>
    <n v="7"/>
    <n v="0"/>
    <x v="1"/>
    <n v="5"/>
    <n v="5404"/>
    <n v="3.8350105285644497E-2"/>
    <n v="0.73"/>
    <n v="1.7539978027343701E-2"/>
    <n v="0.27500000000000002"/>
    <n v="1.4E-2"/>
  </r>
  <r>
    <s v="phoneme"/>
    <x v="1"/>
    <n v="10"/>
    <n v="0"/>
    <x v="1"/>
    <n v="5"/>
    <n v="5404"/>
    <n v="4.15329933166503E-2"/>
    <n v="0.72"/>
    <n v="1.3871192932128899E-2"/>
    <n v="0.28199999999999997"/>
    <n v="1.4999999999999999E-2"/>
  </r>
  <r>
    <s v="phoneme"/>
    <x v="2"/>
    <n v="10"/>
    <n v="0"/>
    <x v="1"/>
    <n v="5"/>
    <n v="5404"/>
    <n v="0.13177394866943301"/>
    <n v="0.74"/>
    <n v="2.40769386291503E-2"/>
    <n v="0.26100000000000001"/>
    <n v="8.5999999999999993E-2"/>
  </r>
  <r>
    <s v="phoneme"/>
    <x v="2"/>
    <n v="30"/>
    <n v="0"/>
    <x v="1"/>
    <n v="5"/>
    <n v="5404"/>
    <n v="6.9670200347900293E-2"/>
    <n v="0.73"/>
    <n v="1.27911567687988E-2"/>
    <n v="0.27200000000000002"/>
    <n v="5.3999999999999999E-2"/>
  </r>
  <r>
    <s v="phoneme"/>
    <x v="2"/>
    <n v="60"/>
    <n v="0"/>
    <x v="1"/>
    <n v="5"/>
    <n v="5404"/>
    <n v="5.8233737945556599E-2"/>
    <n v="0.73"/>
    <n v="1.1533975601196201E-2"/>
    <n v="0.26700000000000002"/>
    <n v="4.1000000000000002E-2"/>
  </r>
  <r>
    <s v="phoneme"/>
    <x v="2"/>
    <n v="100"/>
    <n v="0"/>
    <x v="1"/>
    <n v="5"/>
    <n v="5404"/>
    <n v="5.4502248764038003E-2"/>
    <n v="0.74"/>
    <n v="1.19900703430175E-2"/>
    <n v="0.26400000000000001"/>
    <n v="3.2000000000000001E-2"/>
  </r>
  <r>
    <s v="phoneme"/>
    <x v="5"/>
    <n v="6"/>
    <n v="0.1432272"/>
    <x v="1"/>
    <n v="5"/>
    <n v="5404"/>
    <n v="13.300719022750799"/>
    <n v="0.72"/>
    <n v="1.01408958435058E-2"/>
    <n v="0.27800000000000002"/>
    <n v="1.4E-2"/>
  </r>
  <r>
    <s v="phoneme"/>
    <x v="5"/>
    <n v="8"/>
    <n v="9.0118429999999999E-2"/>
    <x v="1"/>
    <n v="5"/>
    <n v="5404"/>
    <n v="12.2925565242767"/>
    <n v="0.73"/>
    <n v="9.5858573913574201E-3"/>
    <n v="0.27400000000000002"/>
    <n v="1.2E-2"/>
  </r>
  <r>
    <s v="phoneme"/>
    <x v="5"/>
    <n v="10"/>
    <n v="5.8660249999999997E-2"/>
    <x v="1"/>
    <n v="5"/>
    <n v="5404"/>
    <n v="11.895970582962001"/>
    <n v="0.73"/>
    <n v="9.2480182647704991E-3"/>
    <n v="0.26800000000000002"/>
    <n v="1.4999999999999999E-2"/>
  </r>
  <r>
    <s v="phoneme"/>
    <x v="5"/>
    <n v="15"/>
    <n v="3.1643230000000001E-2"/>
    <x v="1"/>
    <n v="5"/>
    <n v="5404"/>
    <n v="11.9283967018127"/>
    <n v="0.73"/>
    <n v="9.2761516571044905E-3"/>
    <n v="0.26800000000000002"/>
    <n v="1.7999999999999999E-2"/>
  </r>
  <r>
    <s v="phoneme"/>
    <x v="4"/>
    <n v="2"/>
    <n v="0.1626573"/>
    <x v="1"/>
    <n v="5"/>
    <n v="5404"/>
    <n v="0.17915439605712799"/>
    <n v="0.75"/>
    <n v="1.0244846343994101E-2"/>
    <n v="0.247"/>
    <n v="2.1000000000000001E-2"/>
  </r>
  <r>
    <s v="phoneme"/>
    <x v="4"/>
    <n v="3"/>
    <n v="0.1082531"/>
    <x v="1"/>
    <n v="5"/>
    <n v="5404"/>
    <n v="0.203682661056518"/>
    <n v="0.74"/>
    <n v="9.21225547790527E-3"/>
    <n v="0.255"/>
    <n v="1.0999999999999999E-2"/>
  </r>
  <r>
    <s v="phoneme"/>
    <x v="4"/>
    <n v="4"/>
    <n v="5.8290160000000001E-2"/>
    <x v="1"/>
    <n v="5"/>
    <n v="5404"/>
    <n v="0.189793586730957"/>
    <n v="0.74"/>
    <n v="1.03960037231445E-2"/>
    <n v="0.35199999999999998"/>
    <n v="3.5999999999999997E-2"/>
  </r>
  <r>
    <s v="phoneme"/>
    <x v="4"/>
    <n v="5"/>
    <n v="3.8860100000000002E-2"/>
    <x v="1"/>
    <n v="5"/>
    <n v="5404"/>
    <n v="0.19831585884094199"/>
    <n v="0.74"/>
    <n v="8.8069438934326102E-3"/>
    <n v="0.26400000000000001"/>
    <n v="0.02"/>
  </r>
  <r>
    <s v="phoneme"/>
    <x v="0"/>
    <n v="4"/>
    <n v="0"/>
    <x v="3"/>
    <n v="5"/>
    <n v="5404"/>
    <n v="2.8027057647704998E-2"/>
    <n v="0.74"/>
    <n v="0.35944914817809998"/>
    <n v="0.223"/>
    <n v="0.14299999999999999"/>
  </r>
  <r>
    <s v="phoneme"/>
    <x v="0"/>
    <n v="7"/>
    <n v="0"/>
    <x v="3"/>
    <n v="5"/>
    <n v="5404"/>
    <n v="3.0812978744506801E-2"/>
    <n v="0.8"/>
    <n v="0.14887881278991699"/>
    <n v="0.20300000000000001"/>
    <n v="0.105"/>
  </r>
  <r>
    <s v="phoneme"/>
    <x v="0"/>
    <n v="10"/>
    <n v="0"/>
    <x v="3"/>
    <n v="5"/>
    <n v="5404"/>
    <n v="2.7499675750732401E-2"/>
    <n v="0.82"/>
    <n v="0.189933061599731"/>
    <n v="0.17699999999999999"/>
    <n v="9.9000000000000005E-2"/>
  </r>
  <r>
    <s v="phoneme"/>
    <x v="1"/>
    <n v="4"/>
    <n v="0"/>
    <x v="3"/>
    <n v="5"/>
    <n v="5404"/>
    <n v="4.1513204574584898E-2"/>
    <n v="0.81"/>
    <n v="0.17852807044982899"/>
    <n v="0.187"/>
    <n v="8.8999999999999996E-2"/>
  </r>
  <r>
    <s v="phoneme"/>
    <x v="1"/>
    <n v="7"/>
    <n v="0"/>
    <x v="3"/>
    <n v="5"/>
    <n v="5404"/>
    <n v="3.8350105285644497E-2"/>
    <n v="0.82"/>
    <n v="0.20021080970764099"/>
    <n v="0.17699999999999999"/>
    <n v="8.4000000000000005E-2"/>
  </r>
  <r>
    <s v="phoneme"/>
    <x v="1"/>
    <n v="10"/>
    <n v="0"/>
    <x v="3"/>
    <n v="5"/>
    <n v="5404"/>
    <n v="4.15329933166503E-2"/>
    <n v="0.84"/>
    <n v="0.177583932876586"/>
    <n v="0.158"/>
    <n v="8.2000000000000003E-2"/>
  </r>
  <r>
    <s v="phoneme"/>
    <x v="2"/>
    <n v="10"/>
    <n v="0"/>
    <x v="3"/>
    <n v="5"/>
    <n v="5404"/>
    <n v="0.13177394866943301"/>
    <n v="0.59"/>
    <n v="0.215302944183349"/>
    <n v="0.40899999999999997"/>
    <n v="0.21"/>
  </r>
  <r>
    <s v="phoneme"/>
    <x v="2"/>
    <n v="30"/>
    <n v="0"/>
    <x v="3"/>
    <n v="5"/>
    <n v="5404"/>
    <n v="6.9670200347900293E-2"/>
    <n v="0.72"/>
    <n v="0.162013053894042"/>
    <n v="0.27800000000000002"/>
    <n v="0.17100000000000001"/>
  </r>
  <r>
    <s v="phoneme"/>
    <x v="2"/>
    <n v="60"/>
    <n v="0"/>
    <x v="3"/>
    <n v="5"/>
    <n v="5404"/>
    <n v="5.8233737945556599E-2"/>
    <n v="0.76"/>
    <n v="0.188838720321655"/>
    <n v="0.23599999999999999"/>
    <n v="0.14299999999999999"/>
  </r>
  <r>
    <s v="phoneme"/>
    <x v="2"/>
    <n v="100"/>
    <n v="0"/>
    <x v="3"/>
    <n v="5"/>
    <n v="5404"/>
    <n v="5.4502248764038003E-2"/>
    <n v="0.76"/>
    <n v="0.222199201583862"/>
    <n v="0.22600000000000001"/>
    <n v="0.13200000000000001"/>
  </r>
  <r>
    <s v="phoneme"/>
    <x v="5"/>
    <n v="6"/>
    <n v="0.1432272"/>
    <x v="3"/>
    <n v="5"/>
    <n v="5404"/>
    <n v="13.300719022750799"/>
    <n v="0.8"/>
    <n v="0.10341382026672299"/>
    <n v="0.21199999999999999"/>
    <n v="9.9000000000000005E-2"/>
  </r>
  <r>
    <s v="phoneme"/>
    <x v="5"/>
    <n v="8"/>
    <n v="9.0118429999999999E-2"/>
    <x v="3"/>
    <n v="5"/>
    <n v="5404"/>
    <n v="12.2925565242767"/>
    <n v="0.82"/>
    <n v="0.13807296752929599"/>
    <n v="0.16700000000000001"/>
    <n v="8.3000000000000004E-2"/>
  </r>
  <r>
    <s v="phoneme"/>
    <x v="5"/>
    <n v="10"/>
    <n v="5.8660249999999997E-2"/>
    <x v="3"/>
    <n v="5"/>
    <n v="5404"/>
    <n v="11.895970582962001"/>
    <n v="0.84"/>
    <n v="0.13106632232665999"/>
    <n v="0.16400000000000001"/>
    <n v="8.4000000000000005E-2"/>
  </r>
  <r>
    <s v="phoneme"/>
    <x v="5"/>
    <n v="15"/>
    <n v="3.1643230000000001E-2"/>
    <x v="3"/>
    <n v="5"/>
    <n v="5404"/>
    <n v="11.9283967018127"/>
    <n v="0.84"/>
    <n v="0.13798284530639601"/>
    <n v="0.16400000000000001"/>
    <n v="8.8999999999999996E-2"/>
  </r>
  <r>
    <s v="phoneme"/>
    <x v="4"/>
    <n v="2"/>
    <n v="0.1626573"/>
    <x v="3"/>
    <n v="5"/>
    <n v="5404"/>
    <n v="0.17915439605712799"/>
    <n v="0.79"/>
    <n v="8.3859920501708901E-2"/>
    <n v="0.19900000000000001"/>
    <n v="0.112"/>
  </r>
  <r>
    <s v="phoneme"/>
    <x v="4"/>
    <n v="3"/>
    <n v="0.1082531"/>
    <x v="3"/>
    <n v="5"/>
    <n v="5404"/>
    <n v="0.203682661056518"/>
    <n v="0.81"/>
    <n v="0.10920214653015101"/>
    <n v="0.187"/>
    <n v="9.8000000000000004E-2"/>
  </r>
  <r>
    <s v="phoneme"/>
    <x v="4"/>
    <n v="4"/>
    <n v="5.8290160000000001E-2"/>
    <x v="3"/>
    <n v="5"/>
    <n v="5404"/>
    <n v="0.189793586730957"/>
    <n v="0.85"/>
    <n v="0.13702297210693301"/>
    <n v="0.38500000000000001"/>
    <n v="9.5000000000000001E-2"/>
  </r>
  <r>
    <s v="phoneme"/>
    <x v="4"/>
    <n v="5"/>
    <n v="3.8860100000000002E-2"/>
    <x v="3"/>
    <n v="5"/>
    <n v="5404"/>
    <n v="0.19831585884094199"/>
    <n v="0.83"/>
    <n v="0.148212909698486"/>
    <n v="0.16200000000000001"/>
    <n v="8.5999999999999993E-2"/>
  </r>
  <r>
    <s v="musk"/>
    <x v="0"/>
    <n v="4"/>
    <n v="0"/>
    <x v="0"/>
    <n v="166"/>
    <n v="6598"/>
    <n v="0.45534014701843201"/>
    <n v="0.96"/>
    <n v="29.384626865386899"/>
    <n v="0.03"/>
    <n v="4.4999999999999998E-2"/>
  </r>
  <r>
    <s v="musk"/>
    <x v="0"/>
    <n v="7"/>
    <n v="0"/>
    <x v="0"/>
    <n v="166"/>
    <n v="6598"/>
    <n v="0.41796493530273399"/>
    <n v="0.96"/>
    <n v="38.871798992156897"/>
    <n v="2.8000000000000001E-2"/>
    <n v="4.3999999999999997E-2"/>
  </r>
  <r>
    <s v="musk"/>
    <x v="0"/>
    <n v="10"/>
    <n v="0"/>
    <x v="0"/>
    <n v="166"/>
    <n v="6598"/>
    <n v="0.40227198600768999"/>
    <n v="0.96"/>
    <n v="59.502644777297903"/>
    <n v="2.8000000000000001E-2"/>
    <n v="4.3999999999999997E-2"/>
  </r>
  <r>
    <s v="musk"/>
    <x v="1"/>
    <n v="4"/>
    <n v="0"/>
    <x v="0"/>
    <n v="166"/>
    <n v="6598"/>
    <n v="0.47538113594055098"/>
    <n v="0.95"/>
    <n v="46.284121990203801"/>
    <n v="2.8000000000000001E-2"/>
    <n v="4.9000000000000002E-2"/>
  </r>
  <r>
    <s v="musk"/>
    <x v="1"/>
    <n v="7"/>
    <n v="0"/>
    <x v="0"/>
    <n v="166"/>
    <n v="6598"/>
    <n v="0.46134901046752902"/>
    <n v="0.95"/>
    <n v="52.688084840774501"/>
    <n v="1.9E-2"/>
    <n v="4.3999999999999997E-2"/>
  </r>
  <r>
    <s v="musk"/>
    <x v="1"/>
    <n v="10"/>
    <n v="0"/>
    <x v="0"/>
    <n v="166"/>
    <n v="6598"/>
    <n v="0.49256801605224598"/>
    <n v="0.96"/>
    <n v="85.178557872772203"/>
    <n v="2.5000000000000001E-2"/>
    <n v="4.9000000000000002E-2"/>
  </r>
  <r>
    <s v="musk"/>
    <x v="2"/>
    <n v="10"/>
    <n v="0"/>
    <x v="0"/>
    <n v="166"/>
    <n v="6598"/>
    <n v="1.8921542167663501"/>
    <n v="0.97"/>
    <n v="153.202055215835"/>
    <n v="1.7999999999999999E-2"/>
    <n v="4.2000000000000003E-2"/>
  </r>
  <r>
    <s v="musk"/>
    <x v="2"/>
    <n v="30"/>
    <n v="0"/>
    <x v="0"/>
    <n v="166"/>
    <n v="6598"/>
    <n v="1.23638868331909"/>
    <n v="0.97"/>
    <n v="144.022839069366"/>
    <n v="1.6E-2"/>
    <n v="4.2000000000000003E-2"/>
  </r>
  <r>
    <s v="musk"/>
    <x v="2"/>
    <n v="60"/>
    <n v="0"/>
    <x v="0"/>
    <n v="166"/>
    <n v="6598"/>
    <n v="0.91919684410095204"/>
    <n v="0.96"/>
    <n v="145.973320960998"/>
    <n v="1.6E-2"/>
    <n v="4.2000000000000003E-2"/>
  </r>
  <r>
    <s v="musk"/>
    <x v="2"/>
    <n v="100"/>
    <n v="0"/>
    <x v="0"/>
    <n v="166"/>
    <n v="6598"/>
    <n v="0.74168300628662098"/>
    <n v="0.96"/>
    <n v="141.125599145889"/>
    <n v="0.02"/>
    <n v="4.5999999999999999E-2"/>
  </r>
  <r>
    <s v="musk"/>
    <x v="5"/>
    <n v="6"/>
    <n v="0"/>
    <x v="0"/>
    <n v="166"/>
    <n v="6598"/>
    <n v="415.01188516616799"/>
    <n v="0.95"/>
    <n v="7.6749911308288503"/>
    <n v="2.5000000000000001E-2"/>
    <n v="4.8000000000000001E-2"/>
  </r>
  <r>
    <s v="musk"/>
    <x v="5"/>
    <n v="8"/>
    <n v="0"/>
    <x v="0"/>
    <n v="166"/>
    <n v="6598"/>
    <n v="409.71928191184998"/>
    <n v="0.96"/>
    <n v="8.0046119689941406"/>
    <n v="3.2000000000000001E-2"/>
    <n v="4.7E-2"/>
  </r>
  <r>
    <s v="musk"/>
    <x v="5"/>
    <n v="10"/>
    <n v="0"/>
    <x v="0"/>
    <n v="166"/>
    <n v="6598"/>
    <n v="390.84679603576598"/>
    <n v="0.95"/>
    <n v="9.1262059211730904"/>
    <n v="3.5000000000000003E-2"/>
    <n v="4.5999999999999999E-2"/>
  </r>
  <r>
    <s v="musk"/>
    <x v="5"/>
    <n v="15"/>
    <n v="0"/>
    <x v="0"/>
    <n v="166"/>
    <n v="6598"/>
    <n v="361.85410213470402"/>
    <n v="0.96"/>
    <n v="11.688304901123001"/>
    <n v="0.03"/>
    <n v="4.5999999999999999E-2"/>
  </r>
  <r>
    <s v="musk"/>
    <x v="4"/>
    <n v="2"/>
    <n v="0"/>
    <x v="0"/>
    <n v="166"/>
    <n v="6598"/>
    <n v="5.1193151473998997"/>
    <n v="1"/>
    <n v="0.76632595062255804"/>
    <n v="0"/>
    <n v="0"/>
  </r>
  <r>
    <s v="musk"/>
    <x v="4"/>
    <n v="3"/>
    <n v="0"/>
    <x v="0"/>
    <n v="166"/>
    <n v="6598"/>
    <n v="5.2412440776824898"/>
    <n v="1"/>
    <n v="0.85746884346008301"/>
    <n v="0"/>
    <n v="0"/>
  </r>
  <r>
    <s v="musk"/>
    <x v="4"/>
    <n v="4"/>
    <n v="0"/>
    <x v="0"/>
    <n v="166"/>
    <n v="6598"/>
    <n v="5.0916929244995099"/>
    <n v="1"/>
    <n v="0.95279788970947199"/>
    <n v="0"/>
    <n v="0"/>
  </r>
  <r>
    <s v="musk"/>
    <x v="4"/>
    <n v="5"/>
    <n v="0"/>
    <x v="0"/>
    <n v="166"/>
    <n v="6598"/>
    <n v="4.6087086200714102"/>
    <n v="1"/>
    <n v="0.961583852767944"/>
    <n v="0"/>
    <n v="0"/>
  </r>
  <r>
    <s v="musk"/>
    <x v="0"/>
    <n v="4"/>
    <n v="0"/>
    <x v="1"/>
    <n v="166"/>
    <n v="6598"/>
    <n v="0.45534014701843201"/>
    <n v="0.76"/>
    <n v="9.1683149337768499E-2"/>
    <n v="0.23899999999999999"/>
    <n v="8.0000000000000002E-3"/>
  </r>
  <r>
    <s v="musk"/>
    <x v="0"/>
    <n v="7"/>
    <n v="0"/>
    <x v="1"/>
    <n v="166"/>
    <n v="6598"/>
    <n v="0.41796493530273399"/>
    <n v="0.78"/>
    <n v="0.106098890304565"/>
    <s v="Index out of bounds"/>
    <s v="Index out of bounds"/>
  </r>
  <r>
    <s v="musk"/>
    <x v="0"/>
    <n v="10"/>
    <n v="0"/>
    <x v="1"/>
    <n v="166"/>
    <n v="6598"/>
    <n v="0.40227198600768999"/>
    <n v="0.8"/>
    <n v="5.93378543853759E-2"/>
    <s v="Index out of bounds"/>
    <s v="Index out of bounds"/>
  </r>
  <r>
    <s v="musk"/>
    <x v="1"/>
    <n v="4"/>
    <n v="0"/>
    <x v="1"/>
    <n v="166"/>
    <n v="6598"/>
    <n v="0.47538113594055098"/>
    <n v="0.74"/>
    <n v="8.8925838470458901E-2"/>
    <n v="0.25800000000000001"/>
    <n v="8.0000000000000002E-3"/>
  </r>
  <r>
    <s v="musk"/>
    <x v="1"/>
    <n v="7"/>
    <n v="0"/>
    <x v="1"/>
    <n v="166"/>
    <n v="6598"/>
    <n v="0.46134901046752902"/>
    <n v="0.74"/>
    <n v="6.1731815338134703E-2"/>
    <n v="0.26200000000000001"/>
    <n v="6.0000000000000001E-3"/>
  </r>
  <r>
    <s v="musk"/>
    <x v="1"/>
    <n v="10"/>
    <n v="0"/>
    <x v="1"/>
    <n v="166"/>
    <n v="6598"/>
    <n v="0.49256801605224598"/>
    <n v="0.78"/>
    <n v="8.1539869308471596E-2"/>
    <n v="0.214"/>
    <n v="2.3E-2"/>
  </r>
  <r>
    <s v="musk"/>
    <x v="2"/>
    <n v="10"/>
    <n v="0"/>
    <x v="1"/>
    <n v="166"/>
    <n v="6598"/>
    <n v="1.8921542167663501"/>
    <s v="Index out of bounds"/>
    <s v="Index out of bounds"/>
    <s v="Index out of bounds"/>
    <s v="Index out of bounds"/>
  </r>
  <r>
    <s v="musk"/>
    <x v="2"/>
    <n v="30"/>
    <n v="0"/>
    <x v="1"/>
    <n v="166"/>
    <n v="6598"/>
    <n v="1.23638868331909"/>
    <n v="0.91"/>
    <n v="7.8271865844726493E-2"/>
    <s v="Index out of bounds"/>
    <s v="Index out of bounds"/>
  </r>
  <r>
    <s v="musk"/>
    <x v="2"/>
    <n v="60"/>
    <n v="0"/>
    <x v="1"/>
    <n v="166"/>
    <n v="6598"/>
    <n v="0.91919684410095204"/>
    <n v="0.91"/>
    <n v="8.5911035537719699E-2"/>
    <s v="Index out of bounds"/>
    <s v="Index out of bounds"/>
  </r>
  <r>
    <s v="musk"/>
    <x v="2"/>
    <n v="100"/>
    <n v="0"/>
    <x v="1"/>
    <n v="166"/>
    <n v="6598"/>
    <n v="0.74168300628662098"/>
    <n v="0.9"/>
    <n v="6.4769029617309501E-2"/>
    <n v="9.7000000000000003E-2"/>
    <n v="1.0999999999999999E-2"/>
  </r>
  <r>
    <s v="musk"/>
    <x v="5"/>
    <n v="6"/>
    <n v="0"/>
    <x v="1"/>
    <n v="166"/>
    <n v="6598"/>
    <n v="415.01188516616799"/>
    <n v="0.89"/>
    <n v="6.7111968994140597E-2"/>
    <n v="0.109"/>
    <n v="4.0000000000000001E-3"/>
  </r>
  <r>
    <s v="musk"/>
    <x v="5"/>
    <n v="8"/>
    <n v="0"/>
    <x v="1"/>
    <n v="166"/>
    <n v="6598"/>
    <n v="409.71928191184998"/>
    <n v="0.9"/>
    <n v="8.2235097885131794E-2"/>
    <n v="0.1"/>
    <n v="5.0000000000000001E-3"/>
  </r>
  <r>
    <s v="musk"/>
    <x v="5"/>
    <n v="10"/>
    <n v="0"/>
    <x v="1"/>
    <n v="166"/>
    <n v="6598"/>
    <n v="390.84679603576598"/>
    <n v="0.9"/>
    <n v="5.81891536712646E-2"/>
    <n v="0.1"/>
    <n v="6.0000000000000001E-3"/>
  </r>
  <r>
    <s v="musk"/>
    <x v="5"/>
    <n v="15"/>
    <n v="0"/>
    <x v="1"/>
    <n v="166"/>
    <n v="6598"/>
    <n v="361.85410213470402"/>
    <n v="0.9"/>
    <n v="6.2340021133422803E-2"/>
    <n v="9.9000000000000005E-2"/>
    <n v="6.0000000000000001E-3"/>
  </r>
  <r>
    <s v="musk"/>
    <x v="4"/>
    <n v="2"/>
    <n v="0"/>
    <x v="1"/>
    <n v="166"/>
    <n v="6598"/>
    <n v="5.1193151473998997"/>
    <n v="0.86"/>
    <n v="6.8209171295166002E-2"/>
    <n v="0.14000000000000001"/>
    <n v="1.4999999999999999E-2"/>
  </r>
  <r>
    <s v="musk"/>
    <x v="4"/>
    <n v="3"/>
    <n v="0"/>
    <x v="1"/>
    <n v="166"/>
    <n v="6598"/>
    <n v="5.2412440776824898"/>
    <n v="0.92"/>
    <n v="5.7072877883911098E-2"/>
    <n v="7.6999999999999999E-2"/>
    <n v="4.0000000000000001E-3"/>
  </r>
  <r>
    <s v="musk"/>
    <x v="4"/>
    <n v="4"/>
    <n v="0"/>
    <x v="1"/>
    <n v="166"/>
    <n v="6598"/>
    <n v="5.0916929244995099"/>
    <n v="0.94"/>
    <n v="6.2182188034057603E-2"/>
    <n v="5.8000000000000003E-2"/>
    <n v="5.0000000000000001E-3"/>
  </r>
  <r>
    <s v="musk"/>
    <x v="4"/>
    <n v="5"/>
    <n v="0"/>
    <x v="1"/>
    <n v="166"/>
    <n v="6598"/>
    <n v="4.6087086200714102"/>
    <n v="0.95"/>
    <n v="8.7076663970947196E-2"/>
    <n v="4.4999999999999998E-2"/>
    <n v="5.0000000000000001E-3"/>
  </r>
  <r>
    <s v="musk"/>
    <x v="0"/>
    <n v="4"/>
    <n v="0"/>
    <x v="3"/>
    <n v="166"/>
    <n v="6598"/>
    <n v="0.45534014701843201"/>
    <n v="0.95"/>
    <n v="3.5606091022491402"/>
    <n v="4.2000000000000003E-2"/>
    <n v="3.6999999999999998E-2"/>
  </r>
  <r>
    <s v="musk"/>
    <x v="0"/>
    <n v="7"/>
    <n v="0"/>
    <x v="3"/>
    <n v="166"/>
    <n v="6598"/>
    <n v="0.41796493530273399"/>
    <n v="0.95"/>
    <n v="3.74865293502807"/>
    <n v="5.1999999999999998E-2"/>
    <n v="4.2999999999999997E-2"/>
  </r>
  <r>
    <s v="musk"/>
    <x v="0"/>
    <n v="10"/>
    <n v="0"/>
    <x v="3"/>
    <n v="166"/>
    <n v="6598"/>
    <n v="0.40227198600768999"/>
    <n v="0.95"/>
    <n v="3.5298488140106201"/>
    <n v="0.05"/>
    <n v="4.3999999999999997E-2"/>
  </r>
  <r>
    <s v="musk"/>
    <x v="1"/>
    <n v="4"/>
    <n v="0"/>
    <x v="3"/>
    <n v="166"/>
    <n v="6598"/>
    <n v="0.47538113594055098"/>
    <n v="0.95"/>
    <n v="3.5349249839782702"/>
    <n v="4.2999999999999997E-2"/>
    <n v="3.9E-2"/>
  </r>
  <r>
    <s v="musk"/>
    <x v="1"/>
    <n v="7"/>
    <n v="0"/>
    <x v="3"/>
    <n v="166"/>
    <n v="6598"/>
    <n v="0.46134901046752902"/>
    <n v="0.95"/>
    <n v="3.3721258640289302"/>
    <n v="4.9000000000000002E-2"/>
    <n v="3.7999999999999999E-2"/>
  </r>
  <r>
    <s v="musk"/>
    <x v="1"/>
    <n v="10"/>
    <n v="0"/>
    <x v="3"/>
    <n v="166"/>
    <n v="6598"/>
    <n v="0.49256801605224598"/>
    <n v="0.95"/>
    <n v="3.58467197418212"/>
    <n v="4.8000000000000001E-2"/>
    <n v="3.9E-2"/>
  </r>
  <r>
    <s v="musk"/>
    <x v="2"/>
    <n v="10"/>
    <n v="0"/>
    <x v="3"/>
    <n v="166"/>
    <n v="6598"/>
    <n v="1.8921542167663501"/>
    <n v="0.94"/>
    <n v="3.8331229686736998"/>
    <n v="5.8000000000000003E-2"/>
    <n v="4.4999999999999998E-2"/>
  </r>
  <r>
    <s v="musk"/>
    <x v="2"/>
    <n v="30"/>
    <n v="0"/>
    <x v="3"/>
    <n v="166"/>
    <n v="6598"/>
    <n v="1.23638868331909"/>
    <n v="0.94"/>
    <n v="3.6990449428558301"/>
    <n v="5.2999999999999999E-2"/>
    <n v="4.1000000000000002E-2"/>
  </r>
  <r>
    <s v="musk"/>
    <x v="2"/>
    <n v="60"/>
    <n v="0"/>
    <x v="3"/>
    <n v="166"/>
    <n v="6598"/>
    <n v="0.91919684410095204"/>
    <n v="0.95"/>
    <n v="3.42922782897949"/>
    <n v="0.05"/>
    <n v="3.9E-2"/>
  </r>
  <r>
    <s v="musk"/>
    <x v="2"/>
    <n v="100"/>
    <n v="0"/>
    <x v="3"/>
    <n v="166"/>
    <n v="6598"/>
    <n v="0.74168300628662098"/>
    <n v="0.95"/>
    <n v="3.4122338294982901"/>
    <n v="5.1999999999999998E-2"/>
    <n v="3.7999999999999999E-2"/>
  </r>
  <r>
    <s v="musk"/>
    <x v="5"/>
    <n v="6"/>
    <n v="0"/>
    <x v="3"/>
    <n v="166"/>
    <n v="6598"/>
    <n v="415.01188516616799"/>
    <n v="0.95"/>
    <n v="4.0114879608154297"/>
    <n v="4.4999999999999998E-2"/>
    <n v="3.6999999999999998E-2"/>
  </r>
  <r>
    <s v="musk"/>
    <x v="5"/>
    <n v="8"/>
    <n v="0"/>
    <x v="3"/>
    <n v="166"/>
    <n v="6598"/>
    <n v="409.71928191184998"/>
    <n v="0.95"/>
    <n v="3.7522618770599299"/>
    <n v="4.3999999999999997E-2"/>
    <n v="3.6999999999999998E-2"/>
  </r>
  <r>
    <s v="musk"/>
    <x v="5"/>
    <n v="10"/>
    <n v="0"/>
    <x v="3"/>
    <n v="166"/>
    <n v="6598"/>
    <n v="390.84679603576598"/>
    <n v="0.95"/>
    <n v="3.3620460033416699"/>
    <n v="0.05"/>
    <n v="3.7999999999999999E-2"/>
  </r>
  <r>
    <s v="musk"/>
    <x v="5"/>
    <n v="15"/>
    <n v="0"/>
    <x v="3"/>
    <n v="166"/>
    <n v="6598"/>
    <n v="361.85410213470402"/>
    <n v="0.95"/>
    <n v="3.6608650684356601"/>
    <n v="0.05"/>
    <n v="3.6999999999999998E-2"/>
  </r>
  <r>
    <s v="musk"/>
    <x v="4"/>
    <n v="2"/>
    <n v="0"/>
    <x v="3"/>
    <n v="166"/>
    <n v="6598"/>
    <n v="5.1193151473998997"/>
    <n v="0.95"/>
    <n v="3.6543381214141801"/>
    <n v="5.1999999999999998E-2"/>
    <n v="3.6999999999999998E-2"/>
  </r>
  <r>
    <s v="musk"/>
    <x v="4"/>
    <n v="3"/>
    <n v="0"/>
    <x v="3"/>
    <n v="166"/>
    <n v="6598"/>
    <n v="5.2412440776824898"/>
    <n v="0.95"/>
    <n v="3.82149982452392"/>
    <n v="4.8000000000000001E-2"/>
    <n v="3.7999999999999999E-2"/>
  </r>
  <r>
    <s v="musk"/>
    <x v="4"/>
    <n v="4"/>
    <n v="0"/>
    <x v="3"/>
    <n v="166"/>
    <n v="6598"/>
    <n v="5.0916929244995099"/>
    <n v="0.95"/>
    <n v="3.6400721073150599"/>
    <n v="4.8000000000000001E-2"/>
    <n v="0.04"/>
  </r>
  <r>
    <s v="musk"/>
    <x v="4"/>
    <n v="5"/>
    <n v="0"/>
    <x v="3"/>
    <n v="166"/>
    <n v="6598"/>
    <n v="4.6087086200714102"/>
    <n v="0.96"/>
    <n v="3.70486116409301"/>
    <n v="4.4999999999999998E-2"/>
    <n v="4.2000000000000003E-2"/>
  </r>
  <r>
    <s v="adult"/>
    <x v="0"/>
    <n v="4"/>
    <n v="0"/>
    <x v="0"/>
    <n v="6"/>
    <n v="48842"/>
    <n v="4.8660993576049798E-2"/>
    <n v="0.75"/>
    <n v="2.4276661872863698"/>
    <n v="0.22800000000000001"/>
    <n v="4.8000000000000001E-2"/>
  </r>
  <r>
    <s v="adult"/>
    <x v="0"/>
    <n v="7"/>
    <n v="0"/>
    <x v="0"/>
    <n v="6"/>
    <n v="48842"/>
    <n v="4.01279926300048E-2"/>
    <n v="0.76"/>
    <n v="2.5898623466491699"/>
    <n v="0.23699999999999999"/>
    <n v="4.7E-2"/>
  </r>
  <r>
    <s v="adult"/>
    <x v="0"/>
    <n v="10"/>
    <n v="0"/>
    <x v="0"/>
    <n v="6"/>
    <n v="48842"/>
    <n v="4.0617942810058497E-2"/>
    <n v="0.77"/>
    <n v="2.7399721145629798"/>
    <n v="0.218"/>
    <n v="5.8000000000000003E-2"/>
  </r>
  <r>
    <s v="adult"/>
    <x v="1"/>
    <n v="4"/>
    <n v="0"/>
    <x v="0"/>
    <n v="6"/>
    <n v="48842"/>
    <n v="4.23700809478759E-2"/>
    <n v="0.74"/>
    <n v="2.4410648345947199"/>
    <n v="0.246"/>
    <n v="5.5E-2"/>
  </r>
  <r>
    <s v="adult"/>
    <x v="1"/>
    <n v="7"/>
    <n v="0"/>
    <x v="0"/>
    <n v="6"/>
    <n v="48842"/>
    <n v="4.3867826461791902E-2"/>
    <n v="0.76"/>
    <n v="2.4520452022552401"/>
    <n v="0.23300000000000001"/>
    <n v="0.06"/>
  </r>
  <r>
    <s v="adult"/>
    <x v="1"/>
    <n v="10"/>
    <n v="0"/>
    <x v="0"/>
    <n v="6"/>
    <n v="48842"/>
    <n v="5.0167083740234299E-2"/>
    <n v="0.76"/>
    <n v="4.6257078647613499"/>
    <n v="0.23200000000000001"/>
    <n v="6.6000000000000003E-2"/>
  </r>
  <r>
    <s v="adult"/>
    <x v="2"/>
    <n v="10"/>
    <n v="0"/>
    <x v="0"/>
    <n v="6"/>
    <n v="48842"/>
    <n v="0.197074174880981"/>
    <n v="0.79"/>
    <n v="23.017374277114801"/>
    <n v="0.2"/>
    <n v="4.8000000000000001E-2"/>
  </r>
  <r>
    <s v="adult"/>
    <x v="2"/>
    <n v="30"/>
    <n v="0"/>
    <x v="0"/>
    <n v="6"/>
    <n v="48842"/>
    <n v="0.10916090011596601"/>
    <n v="0.79"/>
    <n v="10.731189966201701"/>
    <n v="0.2"/>
    <n v="4.7E-2"/>
  </r>
  <r>
    <s v="adult"/>
    <x v="2"/>
    <n v="60"/>
    <n v="0"/>
    <x v="0"/>
    <n v="6"/>
    <n v="48842"/>
    <n v="8.6286067962646401E-2"/>
    <n v="0.79"/>
    <n v="9.2440979480743408"/>
    <n v="0.20200000000000001"/>
    <n v="4.5999999999999999E-2"/>
  </r>
  <r>
    <s v="adult"/>
    <x v="2"/>
    <n v="100"/>
    <n v="0"/>
    <x v="0"/>
    <n v="6"/>
    <n v="48842"/>
    <n v="7.55178928375244E-2"/>
    <n v="0.79"/>
    <n v="6.8297228813171298"/>
    <n v="0.2"/>
    <n v="4.7E-2"/>
  </r>
  <r>
    <s v="adult"/>
    <x v="5"/>
    <n v="6"/>
    <n v="0.1579583"/>
    <x v="0"/>
    <n v="6"/>
    <n v="48842"/>
    <n v="101.491741418838"/>
    <n v="0.76"/>
    <n v="0.48189902305603"/>
    <n v="0.255"/>
    <n v="1.0999999999999999E-2"/>
  </r>
  <r>
    <s v="adult"/>
    <x v="5"/>
    <n v="8"/>
    <n v="0.14989150000000001"/>
    <x v="0"/>
    <n v="6"/>
    <n v="48842"/>
    <n v="108.52790403365999"/>
    <n v="0.7"/>
    <n v="0.67348098754882801"/>
    <n v="0.24099999999999999"/>
    <n v="5.0999999999999997E-2"/>
  </r>
  <r>
    <s v="adult"/>
    <x v="5"/>
    <n v="10"/>
    <n v="0.1401048"/>
    <x v="0"/>
    <n v="6"/>
    <n v="48842"/>
    <n v="116.963371276855"/>
    <n v="0.72"/>
    <n v="0.63833808898925704"/>
    <n v="0.27500000000000002"/>
    <n v="4.1000000000000002E-2"/>
  </r>
  <r>
    <s v="adult"/>
    <x v="5"/>
    <n v="15"/>
    <n v="0.129663"/>
    <x v="0"/>
    <n v="6"/>
    <n v="48842"/>
    <n v="119.43150448799101"/>
    <n v="0.7"/>
    <n v="0.56420707702636697"/>
    <n v="0.29799999999999999"/>
    <n v="2.8000000000000001E-2"/>
  </r>
  <r>
    <s v="adult"/>
    <x v="4"/>
    <n v="2"/>
    <n v="7.305188E-2"/>
    <x v="0"/>
    <n v="6"/>
    <n v="48842"/>
    <n v="0.19838285446166901"/>
    <n v="0.79"/>
    <n v="3.5025780200958199"/>
    <n v="0.20899999999999999"/>
    <n v="4.2000000000000003E-2"/>
  </r>
  <r>
    <s v="adult"/>
    <x v="4"/>
    <n v="3"/>
    <n v="5.9866509999999998E-2"/>
    <x v="0"/>
    <n v="6"/>
    <n v="48842"/>
    <n v="0.231511116027832"/>
    <n v="0.79"/>
    <n v="3.3217892646789502"/>
    <n v="0.20899999999999999"/>
    <n v="5.8000000000000003E-2"/>
  </r>
  <r>
    <s v="adult"/>
    <x v="4"/>
    <n v="4"/>
    <n v="4.5780269999999998E-2"/>
    <x v="0"/>
    <n v="6"/>
    <n v="48842"/>
    <n v="0.27916407585143999"/>
    <n v="0.79"/>
    <n v="3.7131068706512398"/>
    <n v="0.19900000000000001"/>
    <n v="5.8000000000000003E-2"/>
  </r>
  <r>
    <s v="adult"/>
    <x v="4"/>
    <n v="5"/>
    <n v="3.1448339999999998E-2"/>
    <x v="0"/>
    <n v="6"/>
    <n v="48842"/>
    <n v="0.34235692024230902"/>
    <n v="0.8"/>
    <n v="4.1391108036041198"/>
    <n v="0.183"/>
    <n v="6.3E-2"/>
  </r>
  <r>
    <s v="adult"/>
    <x v="0"/>
    <n v="4"/>
    <n v="0"/>
    <x v="1"/>
    <n v="6"/>
    <n v="48842"/>
    <n v="4.8660993576049798E-2"/>
    <n v="0.78"/>
    <n v="5.9789657592773403E-2"/>
    <n v="0.224"/>
    <n v="5.0000000000000001E-3"/>
  </r>
  <r>
    <s v="adult"/>
    <x v="0"/>
    <n v="7"/>
    <n v="0"/>
    <x v="1"/>
    <n v="6"/>
    <n v="48842"/>
    <n v="4.01279926300048E-2"/>
    <n v="0.78"/>
    <n v="6.6676855087280204E-2"/>
    <n v="0.218"/>
    <n v="5.0000000000000001E-3"/>
  </r>
  <r>
    <s v="adult"/>
    <x v="0"/>
    <n v="10"/>
    <n v="0"/>
    <x v="1"/>
    <n v="6"/>
    <n v="48842"/>
    <n v="4.0617942810058497E-2"/>
    <n v="0.79"/>
    <n v="5.93609809875488E-2"/>
    <n v="0.214"/>
    <n v="5.0000000000000001E-3"/>
  </r>
  <r>
    <s v="adult"/>
    <x v="1"/>
    <n v="4"/>
    <n v="0"/>
    <x v="1"/>
    <n v="6"/>
    <n v="48842"/>
    <n v="4.23700809478759E-2"/>
    <n v="0.77"/>
    <n v="8.4277868270873996E-2"/>
    <n v="0.22600000000000001"/>
    <n v="6.0000000000000001E-3"/>
  </r>
  <r>
    <s v="adult"/>
    <x v="1"/>
    <n v="7"/>
    <n v="0"/>
    <x v="1"/>
    <n v="6"/>
    <n v="48842"/>
    <n v="4.3867826461791902E-2"/>
    <n v="0.77"/>
    <n v="4.9056053161620997E-2"/>
    <n v="0.22600000000000001"/>
    <n v="5.0000000000000001E-3"/>
  </r>
  <r>
    <s v="adult"/>
    <x v="1"/>
    <n v="10"/>
    <n v="0"/>
    <x v="1"/>
    <n v="6"/>
    <n v="48842"/>
    <n v="5.0167083740234299E-2"/>
    <n v="0.78"/>
    <n v="5.37531375885009E-2"/>
    <n v="0.222"/>
    <n v="5.0000000000000001E-3"/>
  </r>
  <r>
    <s v="adult"/>
    <x v="2"/>
    <n v="10"/>
    <n v="0"/>
    <x v="1"/>
    <n v="6"/>
    <n v="48842"/>
    <n v="0.197074174880981"/>
    <n v="0.82"/>
    <n v="7.15811252593994E-2"/>
    <n v="0.184"/>
    <n v="3.1E-2"/>
  </r>
  <r>
    <s v="adult"/>
    <x v="2"/>
    <n v="30"/>
    <n v="0"/>
    <x v="1"/>
    <n v="6"/>
    <n v="48842"/>
    <n v="0.10916090011596601"/>
    <n v="0.81"/>
    <n v="7.7271699905395494E-2"/>
    <n v="0.187"/>
    <n v="0.02"/>
  </r>
  <r>
    <s v="adult"/>
    <x v="2"/>
    <n v="60"/>
    <n v="0"/>
    <x v="1"/>
    <n v="6"/>
    <n v="48842"/>
    <n v="8.6286067962646401E-2"/>
    <n v="0.81"/>
    <n v="6.6718339920043904E-2"/>
    <n v="0.19"/>
    <n v="1.6E-2"/>
  </r>
  <r>
    <s v="adult"/>
    <x v="2"/>
    <n v="100"/>
    <n v="0"/>
    <x v="1"/>
    <n v="6"/>
    <n v="48842"/>
    <n v="7.55178928375244E-2"/>
    <n v="0.81"/>
    <n v="6.2382936477661098E-2"/>
    <n v="0.193"/>
    <n v="1.2999999999999999E-2"/>
  </r>
  <r>
    <s v="adult"/>
    <x v="5"/>
    <n v="6"/>
    <n v="0.1579583"/>
    <x v="1"/>
    <n v="6"/>
    <n v="48842"/>
    <n v="101.491741418838"/>
    <n v="0.77"/>
    <n v="4.0557861328125E-2"/>
    <n v="0.23400000000000001"/>
    <n v="4.0000000000000001E-3"/>
  </r>
  <r>
    <s v="adult"/>
    <x v="5"/>
    <n v="8"/>
    <n v="0.14989150000000001"/>
    <x v="1"/>
    <n v="6"/>
    <n v="48842"/>
    <n v="108.52790403365999"/>
    <n v="0.77"/>
    <n v="4.9424171447753899E-2"/>
    <n v="0.22900000000000001"/>
    <n v="5.0000000000000001E-3"/>
  </r>
  <r>
    <s v="adult"/>
    <x v="5"/>
    <n v="10"/>
    <n v="0.1401048"/>
    <x v="1"/>
    <n v="6"/>
    <n v="48842"/>
    <n v="116.963371276855"/>
    <n v="0.77"/>
    <n v="4.4410228729247998E-2"/>
    <n v="0.22800000000000001"/>
    <n v="6.0000000000000001E-3"/>
  </r>
  <r>
    <s v="adult"/>
    <x v="5"/>
    <n v="15"/>
    <n v="0.129663"/>
    <x v="1"/>
    <n v="6"/>
    <n v="48842"/>
    <n v="119.43150448799101"/>
    <n v="0.77"/>
    <n v="4.2988061904907199E-2"/>
    <n v="0.22700000000000001"/>
    <n v="8.0000000000000002E-3"/>
  </r>
  <r>
    <s v="adult"/>
    <x v="4"/>
    <n v="2"/>
    <n v="7.305188E-2"/>
    <x v="1"/>
    <n v="6"/>
    <n v="48842"/>
    <n v="0.19838285446166901"/>
    <n v="0.79"/>
    <n v="6.2150239944458001E-2"/>
    <n v="0.21099999999999999"/>
    <n v="4.0000000000000001E-3"/>
  </r>
  <r>
    <s v="adult"/>
    <x v="4"/>
    <n v="3"/>
    <n v="5.9866509999999998E-2"/>
    <x v="1"/>
    <n v="6"/>
    <n v="48842"/>
    <n v="0.231511116027832"/>
    <n v="0.8"/>
    <n v="8.2298040390014607E-2"/>
    <n v="0.2"/>
    <n v="5.0000000000000001E-3"/>
  </r>
  <r>
    <s v="adult"/>
    <x v="4"/>
    <n v="4"/>
    <n v="4.5780269999999998E-2"/>
    <x v="1"/>
    <n v="6"/>
    <n v="48842"/>
    <n v="0.27916407585143999"/>
    <n v="0.81"/>
    <n v="7.0980787277221596E-2"/>
    <n v="0.193"/>
    <n v="5.0000000000000001E-3"/>
  </r>
  <r>
    <s v="adult"/>
    <x v="4"/>
    <n v="5"/>
    <n v="3.1448339999999998E-2"/>
    <x v="1"/>
    <n v="6"/>
    <n v="48842"/>
    <n v="0.34235692024230902"/>
    <n v="0.81"/>
    <n v="7.7703952789306599E-2"/>
    <n v="0.187"/>
    <n v="5.0000000000000001E-3"/>
  </r>
  <r>
    <s v="adult"/>
    <x v="0"/>
    <n v="4"/>
    <n v="0"/>
    <x v="3"/>
    <n v="6"/>
    <n v="48842"/>
    <n v="4.8660993576049798E-2"/>
    <n v="0.81"/>
    <n v="14.9373466968536"/>
    <n v="0.23"/>
    <n v="0.109"/>
  </r>
  <r>
    <s v="adult"/>
    <x v="0"/>
    <n v="7"/>
    <n v="0"/>
    <x v="3"/>
    <n v="6"/>
    <n v="48842"/>
    <n v="4.01279926300048E-2"/>
    <n v="0.8"/>
    <n v="20.723937034606902"/>
    <n v="0.224"/>
    <n v="0.1"/>
  </r>
  <r>
    <s v="adult"/>
    <x v="0"/>
    <n v="10"/>
    <n v="0"/>
    <x v="3"/>
    <n v="6"/>
    <n v="48842"/>
    <n v="4.0617942810058497E-2"/>
    <n v="0.8"/>
    <n v="19.292455196380601"/>
    <n v="0.222"/>
    <n v="0.10100000000000001"/>
  </r>
  <r>
    <s v="adult"/>
    <x v="1"/>
    <n v="4"/>
    <n v="0"/>
    <x v="3"/>
    <n v="6"/>
    <n v="48842"/>
    <n v="4.23700809478759E-2"/>
    <n v="0.8"/>
    <n v="18.981215000152499"/>
    <n v="0.22800000000000001"/>
    <n v="0.104"/>
  </r>
  <r>
    <s v="adult"/>
    <x v="1"/>
    <n v="7"/>
    <n v="0"/>
    <x v="3"/>
    <n v="6"/>
    <n v="48842"/>
    <n v="4.3867826461791902E-2"/>
    <n v="0.8"/>
    <n v="18.211401224136299"/>
    <n v="0.22800000000000001"/>
    <n v="0.10299999999999999"/>
  </r>
  <r>
    <s v="adult"/>
    <x v="1"/>
    <n v="10"/>
    <n v="0"/>
    <x v="3"/>
    <n v="6"/>
    <n v="48842"/>
    <n v="5.0167083740234299E-2"/>
    <n v="0.79"/>
    <n v="21.852519989013601"/>
    <n v="0.22500000000000001"/>
    <n v="0.10299999999999999"/>
  </r>
  <r>
    <s v="adult"/>
    <x v="2"/>
    <n v="10"/>
    <n v="0"/>
    <x v="3"/>
    <n v="6"/>
    <n v="48842"/>
    <n v="0.197074174880981"/>
    <n v="0.81"/>
    <n v="28.6291148662567"/>
    <n v="0.186"/>
    <n v="0.105"/>
  </r>
  <r>
    <s v="adult"/>
    <x v="2"/>
    <n v="30"/>
    <n v="0"/>
    <x v="3"/>
    <n v="6"/>
    <n v="48842"/>
    <n v="0.10916090011596601"/>
    <n v="0.81"/>
    <n v="28.795886039733801"/>
    <n v="0.184"/>
    <n v="0.10299999999999999"/>
  </r>
  <r>
    <s v="adult"/>
    <x v="2"/>
    <n v="60"/>
    <n v="0"/>
    <x v="3"/>
    <n v="6"/>
    <n v="48842"/>
    <n v="8.6286067962646401E-2"/>
    <n v="0.81"/>
    <n v="28.177932024002001"/>
    <n v="0.186"/>
    <n v="0.1"/>
  </r>
  <r>
    <s v="adult"/>
    <x v="2"/>
    <n v="100"/>
    <n v="0"/>
    <x v="3"/>
    <n v="6"/>
    <n v="48842"/>
    <n v="7.55178928375244E-2"/>
    <n v="0.81"/>
    <n v="29.576526880264201"/>
    <n v="0.186"/>
    <n v="0.10100000000000001"/>
  </r>
  <r>
    <s v="adult"/>
    <x v="5"/>
    <n v="6"/>
    <n v="0.1579583"/>
    <x v="3"/>
    <n v="6"/>
    <n v="48842"/>
    <n v="101.491741418838"/>
    <n v="0.81"/>
    <n v="7.4806609153747496"/>
    <n v="0.254"/>
    <n v="0.184"/>
  </r>
  <r>
    <s v="adult"/>
    <x v="5"/>
    <n v="8"/>
    <n v="0.14989150000000001"/>
    <x v="3"/>
    <n v="6"/>
    <n v="48842"/>
    <n v="108.52790403365999"/>
    <n v="0.8"/>
    <n v="12.266535997390701"/>
    <n v="0.24399999999999999"/>
    <n v="0.16500000000000001"/>
  </r>
  <r>
    <s v="adult"/>
    <x v="5"/>
    <n v="10"/>
    <n v="0.1401048"/>
    <x v="3"/>
    <n v="6"/>
    <n v="48842"/>
    <n v="116.963371276855"/>
    <n v="0.8"/>
    <n v="12.999979019165"/>
    <n v="0.248"/>
    <n v="0.155"/>
  </r>
  <r>
    <s v="adult"/>
    <x v="5"/>
    <n v="15"/>
    <n v="0.129663"/>
    <x v="3"/>
    <n v="6"/>
    <n v="48842"/>
    <n v="119.43150448799101"/>
    <n v="0.8"/>
    <n v="15.3293240070343"/>
    <n v="0.253"/>
    <n v="0.151"/>
  </r>
  <r>
    <s v="adult"/>
    <x v="4"/>
    <n v="2"/>
    <n v="7.305188E-2"/>
    <x v="3"/>
    <n v="6"/>
    <n v="48842"/>
    <n v="0.19838285446166901"/>
    <n v="0.82"/>
    <n v="20.2467939853668"/>
    <n v="0.20599999999999999"/>
    <n v="0.10100000000000001"/>
  </r>
  <r>
    <s v="adult"/>
    <x v="4"/>
    <n v="3"/>
    <n v="5.9866509999999998E-2"/>
    <x v="3"/>
    <n v="6"/>
    <n v="48842"/>
    <n v="0.231511116027832"/>
    <n v="0.82"/>
    <n v="25.802305936813301"/>
    <n v="0.20200000000000001"/>
    <n v="9.5000000000000001E-2"/>
  </r>
  <r>
    <s v="adult"/>
    <x v="4"/>
    <n v="4"/>
    <n v="4.5780269999999998E-2"/>
    <x v="3"/>
    <n v="6"/>
    <n v="48842"/>
    <n v="0.27916407585143999"/>
    <n v="0.82"/>
    <n v="26.2407579421997"/>
    <n v="0.19600000000000001"/>
    <n v="9.9000000000000005E-2"/>
  </r>
  <r>
    <s v="adult"/>
    <x v="4"/>
    <n v="5"/>
    <n v="3.1448339999999998E-2"/>
    <x v="3"/>
    <n v="6"/>
    <n v="48842"/>
    <n v="0.34235692024230902"/>
    <n v="0.81"/>
    <n v="24.4725968837738"/>
    <n v="0.19500000000000001"/>
    <n v="9.6000000000000002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6.6666669999999997E-2"/>
    <x v="0"/>
    <n v="4"/>
    <n v="150"/>
    <n v="1.6412019729614199E-2"/>
    <n v="0.84"/>
    <n v="8.6982250213622995E-3"/>
    <n v="0.158"/>
    <n v="5.5E-2"/>
  </r>
  <r>
    <x v="0"/>
    <x v="0"/>
    <x v="1"/>
    <n v="0.02"/>
    <x v="0"/>
    <n v="4"/>
    <n v="150"/>
    <n v="1.5691995620727501E-2"/>
    <n v="0.79"/>
    <n v="1.06348991394042E-2"/>
    <n v="0.158"/>
    <n v="5.3999999999999999E-2"/>
  </r>
  <r>
    <x v="0"/>
    <x v="0"/>
    <x v="2"/>
    <n v="6.6666670000000003E-3"/>
    <x v="0"/>
    <n v="4"/>
    <n v="150"/>
    <n v="1.6379833221435498E-2"/>
    <n v="0.95"/>
    <n v="1.06430053710937E-2"/>
    <n v="5.2999999999999999E-2"/>
    <n v="1.4E-2"/>
  </r>
  <r>
    <x v="0"/>
    <x v="1"/>
    <x v="0"/>
    <n v="0.04"/>
    <x v="0"/>
    <n v="4"/>
    <n v="150"/>
    <n v="1.6688108444213801E-2"/>
    <n v="0.84"/>
    <n v="9.4399452209472604E-3"/>
    <n v="0.158"/>
    <n v="4.9000000000000002E-2"/>
  </r>
  <r>
    <x v="0"/>
    <x v="1"/>
    <x v="1"/>
    <n v="0.04"/>
    <x v="0"/>
    <n v="4"/>
    <n v="150"/>
    <n v="2.3941278457641602E-2"/>
    <n v="0.95"/>
    <n v="1.06759071350097E-2"/>
    <n v="5.2999999999999999E-2"/>
    <n v="7.0000000000000007E-2"/>
  </r>
  <r>
    <x v="0"/>
    <x v="1"/>
    <x v="2"/>
    <n v="0"/>
    <x v="0"/>
    <n v="4"/>
    <n v="150"/>
    <n v="1.9040107727050701E-2"/>
    <n v="0.92"/>
    <n v="1.13122463226318E-2"/>
    <n v="5.2999999999999999E-2"/>
    <n v="8.6999999999999994E-2"/>
  </r>
  <r>
    <x v="0"/>
    <x v="2"/>
    <x v="2"/>
    <n v="0"/>
    <x v="0"/>
    <n v="4"/>
    <n v="150"/>
    <n v="1.9372224807739199E-2"/>
    <n v="0.95"/>
    <n v="1.20599269866943E-2"/>
    <n v="5.2999999999999999E-2"/>
    <n v="3.2000000000000001E-2"/>
  </r>
  <r>
    <x v="0"/>
    <x v="2"/>
    <x v="3"/>
    <n v="6.6666670000000003E-3"/>
    <x v="0"/>
    <n v="4"/>
    <n v="150"/>
    <n v="1.7087936401367101E-2"/>
    <n v="0.97"/>
    <n v="1.3934850692748999E-2"/>
    <n v="5.2999999999999999E-2"/>
    <n v="8.2000000000000003E-2"/>
  </r>
  <r>
    <x v="0"/>
    <x v="2"/>
    <x v="4"/>
    <n v="0.18666669999999999"/>
    <x v="0"/>
    <n v="4"/>
    <n v="150"/>
    <n v="1.6142129898071199E-2"/>
    <n v="0.87"/>
    <n v="1.01740360260009E-2"/>
    <n v="0.13200000000000001"/>
    <n v="5.8999999999999997E-2"/>
  </r>
  <r>
    <x v="0"/>
    <x v="2"/>
    <x v="5"/>
    <n v="0.18666669999999999"/>
    <x v="0"/>
    <n v="4"/>
    <n v="150"/>
    <n v="1.64821147918701E-2"/>
    <n v="0.87"/>
    <n v="1.34170055389404E-2"/>
    <n v="0.13200000000000001"/>
    <n v="5.8999999999999997E-2"/>
  </r>
  <r>
    <x v="0"/>
    <x v="3"/>
    <x v="6"/>
    <n v="1.3333329999999999E-2"/>
    <x v="0"/>
    <n v="4"/>
    <n v="150"/>
    <n v="1.5298752784728999"/>
    <n v="0.95"/>
    <n v="2.1642999999999999E-2"/>
    <n v="5.2999999999999999E-2"/>
    <n v="2E-3"/>
  </r>
  <r>
    <x v="0"/>
    <x v="3"/>
    <x v="7"/>
    <n v="6.66666E-4"/>
    <x v="0"/>
    <n v="4"/>
    <n v="150"/>
    <n v="1.7432107925414999"/>
    <n v="0.95"/>
    <n v="2.3897000000000002E-2"/>
    <n v="5.2999999999999999E-2"/>
    <n v="3.0000000000000001E-3"/>
  </r>
  <r>
    <x v="0"/>
    <x v="3"/>
    <x v="2"/>
    <n v="0"/>
    <x v="0"/>
    <n v="4"/>
    <n v="150"/>
    <n v="1.6039388179778999"/>
    <n v="0.95"/>
    <n v="2.5766000000000001E-2"/>
    <n v="5.2999999999999999E-2"/>
    <n v="5.0000000000000001E-3"/>
  </r>
  <r>
    <x v="0"/>
    <x v="3"/>
    <x v="8"/>
    <n v="0"/>
    <x v="0"/>
    <n v="4"/>
    <n v="150"/>
    <n v="1.5315129756927399"/>
    <n v="0.95"/>
    <n v="2.2498600000000001E-2"/>
    <n v="5.2999999999999999E-2"/>
    <n v="1.2E-2"/>
  </r>
  <r>
    <x v="0"/>
    <x v="4"/>
    <x v="9"/>
    <n v="0.02"/>
    <x v="0"/>
    <n v="4"/>
    <n v="150"/>
    <n v="0.10329960000000001"/>
    <n v="0.97"/>
    <n v="1.498E-2"/>
    <n v="2.5999999999999999E-2"/>
    <n v="4.1000000000000002E-2"/>
  </r>
  <r>
    <x v="0"/>
    <x v="4"/>
    <x v="10"/>
    <n v="5.3330000000000002E-2"/>
    <x v="0"/>
    <n v="4"/>
    <n v="150"/>
    <n v="8.2315600000000003E-2"/>
    <n v="0.84"/>
    <n v="1.839733E-2"/>
    <n v="0.158"/>
    <n v="0.104"/>
  </r>
  <r>
    <x v="0"/>
    <x v="4"/>
    <x v="0"/>
    <n v="4.6665999999999999E-2"/>
    <x v="0"/>
    <n v="4"/>
    <n v="150"/>
    <n v="7.6126089999999993E-2"/>
    <n v="0.87"/>
    <n v="1.7242400000000001E-2"/>
    <n v="0.13200000000000001"/>
    <n v="7.3999999999999996E-2"/>
  </r>
  <r>
    <x v="0"/>
    <x v="4"/>
    <x v="11"/>
    <n v="0.04"/>
    <x v="0"/>
    <n v="4"/>
    <n v="150"/>
    <n v="7.7285766000000006E-2"/>
    <n v="0.87"/>
    <n v="1.8237E-2"/>
    <n v="0.13200000000000001"/>
    <n v="7.2999999999999995E-2"/>
  </r>
  <r>
    <x v="0"/>
    <x v="0"/>
    <x v="0"/>
    <n v="6.6666669999999997E-2"/>
    <x v="1"/>
    <n v="4"/>
    <n v="150"/>
    <n v="1.6412019729614199E-2"/>
    <n v="0.89"/>
    <n v="7.3270797729492101E-3"/>
    <n v="0.105"/>
    <n v="8.0000000000000002E-3"/>
  </r>
  <r>
    <x v="0"/>
    <x v="0"/>
    <x v="1"/>
    <n v="0.02"/>
    <x v="1"/>
    <n v="4"/>
    <n v="150"/>
    <n v="1.5691995620727501E-2"/>
    <n v="0.92"/>
    <n v="6.5968036651611302E-3"/>
    <n v="7.9000000000000001E-2"/>
    <n v="2.3E-2"/>
  </r>
  <r>
    <x v="0"/>
    <x v="0"/>
    <x v="2"/>
    <n v="6.6666670000000003E-3"/>
    <x v="1"/>
    <n v="4"/>
    <n v="150"/>
    <n v="1.6379833221435498E-2"/>
    <n v="0.95"/>
    <n v="6.4408779144287101E-3"/>
    <s v="Index out of bounds"/>
    <s v="Index out of bounds"/>
  </r>
  <r>
    <x v="0"/>
    <x v="1"/>
    <x v="0"/>
    <n v="0.04"/>
    <x v="1"/>
    <n v="4"/>
    <n v="150"/>
    <n v="1.6688108444213801E-2"/>
    <n v="0.89"/>
    <n v="6.6530704498290998E-3"/>
    <n v="0.105"/>
    <n v="2.1999999999999999E-2"/>
  </r>
  <r>
    <x v="0"/>
    <x v="1"/>
    <x v="1"/>
    <n v="0.04"/>
    <x v="1"/>
    <n v="4"/>
    <n v="150"/>
    <n v="2.3941278457641602E-2"/>
    <n v="0.95"/>
    <n v="7.3738098144531198E-3"/>
    <n v="5.2999999999999999E-2"/>
    <n v="2.5000000000000001E-2"/>
  </r>
  <r>
    <x v="0"/>
    <x v="1"/>
    <x v="2"/>
    <n v="0"/>
    <x v="1"/>
    <n v="4"/>
    <n v="150"/>
    <n v="1.9040107727050701E-2"/>
    <n v="0.95"/>
    <n v="8.0180168151855399E-3"/>
    <n v="5.2999999999999999E-2"/>
    <n v="4.5999999999999999E-2"/>
  </r>
  <r>
    <x v="0"/>
    <x v="2"/>
    <x v="2"/>
    <n v="0"/>
    <x v="1"/>
    <n v="4"/>
    <n v="150"/>
    <n v="1.9372224807739199E-2"/>
    <n v="0.97"/>
    <n v="6.1402320861816398E-3"/>
    <n v="2.5999999999999999E-2"/>
    <n v="3.9E-2"/>
  </r>
  <r>
    <x v="0"/>
    <x v="2"/>
    <x v="3"/>
    <n v="6.6666670000000003E-3"/>
    <x v="1"/>
    <n v="4"/>
    <n v="150"/>
    <n v="1.7087936401367101E-2"/>
    <n v="0.92"/>
    <n v="6.6907405853271398E-3"/>
    <n v="7.9000000000000001E-2"/>
    <n v="6.0999999999999999E-2"/>
  </r>
  <r>
    <x v="0"/>
    <x v="2"/>
    <x v="4"/>
    <n v="0.18666669999999999"/>
    <x v="1"/>
    <n v="4"/>
    <n v="150"/>
    <n v="1.6142129898071199E-2"/>
    <n v="0.76"/>
    <n v="8.3808898925781198E-3"/>
    <n v="0.23699999999999999"/>
    <n v="5.8999999999999997E-2"/>
  </r>
  <r>
    <x v="0"/>
    <x v="2"/>
    <x v="5"/>
    <n v="0.18666669999999999"/>
    <x v="1"/>
    <n v="4"/>
    <n v="150"/>
    <n v="1.64821147918701E-2"/>
    <n v="0.76"/>
    <n v="8.4969997406005807E-3"/>
    <n v="0.23699999999999999"/>
    <n v="5.8999999999999997E-2"/>
  </r>
  <r>
    <x v="0"/>
    <x v="3"/>
    <x v="6"/>
    <n v="1.3333329999999999E-2"/>
    <x v="1"/>
    <n v="4"/>
    <n v="150"/>
    <n v="1.5298752784728999"/>
    <n v="0.95"/>
    <n v="1.9899300000000002E-2"/>
    <n v="5.2999999999999999E-2"/>
    <n v="1.2E-2"/>
  </r>
  <r>
    <x v="0"/>
    <x v="3"/>
    <x v="7"/>
    <n v="6.66666E-4"/>
    <x v="1"/>
    <n v="4"/>
    <n v="150"/>
    <n v="1.7432107925414999"/>
    <n v="0.95"/>
    <n v="2.1968000000000001E-2"/>
    <n v="5.2999999999999999E-2"/>
    <n v="1.6E-2"/>
  </r>
  <r>
    <x v="0"/>
    <x v="3"/>
    <x v="2"/>
    <n v="0"/>
    <x v="1"/>
    <n v="4"/>
    <n v="150"/>
    <n v="1.6039388179778999"/>
    <n v="1"/>
    <n v="1.7142500000000001E-2"/>
    <n v="0"/>
    <n v="0"/>
  </r>
  <r>
    <x v="0"/>
    <x v="3"/>
    <x v="8"/>
    <n v="0"/>
    <x v="1"/>
    <n v="4"/>
    <n v="150"/>
    <n v="1.5315129756927399"/>
    <n v="0.97"/>
    <s v="Index out of bounds"/>
    <n v="2.5999999999999999E-2"/>
    <n v="0.02"/>
  </r>
  <r>
    <x v="0"/>
    <x v="4"/>
    <x v="9"/>
    <n v="0.02"/>
    <x v="1"/>
    <n v="4"/>
    <n v="150"/>
    <n v="0.10329960000000001"/>
    <n v="0.97"/>
    <n v="1.3586000000000001E-2"/>
    <n v="2.5999999999999999E-2"/>
    <n v="5.0000000000000001E-3"/>
  </r>
  <r>
    <x v="0"/>
    <x v="4"/>
    <x v="10"/>
    <n v="5.3330000000000002E-2"/>
    <x v="1"/>
    <n v="4"/>
    <n v="150"/>
    <n v="8.2315600000000003E-2"/>
    <n v="0.89"/>
    <n v="1.2689199999999999E-2"/>
    <n v="0.105"/>
    <n v="2.7E-2"/>
  </r>
  <r>
    <x v="0"/>
    <x v="4"/>
    <x v="0"/>
    <n v="4.6665999999999999E-2"/>
    <x v="1"/>
    <n v="4"/>
    <n v="150"/>
    <n v="7.6126089999999993E-2"/>
    <n v="0.87"/>
    <n v="1.2512199999999999E-2"/>
    <n v="0.13200000000000001"/>
    <n v="3.2000000000000001E-2"/>
  </r>
  <r>
    <x v="0"/>
    <x v="4"/>
    <x v="11"/>
    <n v="0.04"/>
    <x v="1"/>
    <n v="4"/>
    <n v="150"/>
    <n v="7.7285766000000006E-2"/>
    <n v="0.87"/>
    <n v="9.4915999999999993E-3"/>
    <n v="0.13200000000000001"/>
    <n v="3.7999999999999999E-2"/>
  </r>
  <r>
    <x v="0"/>
    <x v="0"/>
    <x v="0"/>
    <n v="6.6666669999999997E-2"/>
    <x v="2"/>
    <n v="4"/>
    <n v="150"/>
    <n v="1.6412019729614199E-2"/>
    <n v="0.87"/>
    <n v="0.81733894348144498"/>
    <n v="0.105"/>
    <n v="3.5000000000000003E-2"/>
  </r>
  <r>
    <x v="0"/>
    <x v="0"/>
    <x v="1"/>
    <n v="0.02"/>
    <x v="2"/>
    <n v="4"/>
    <n v="150"/>
    <n v="1.5691995620727501E-2"/>
    <n v="0.97"/>
    <n v="0.85970497131347601"/>
    <n v="2.5999999999999999E-2"/>
    <n v="0.04"/>
  </r>
  <r>
    <x v="0"/>
    <x v="0"/>
    <x v="2"/>
    <n v="6.6666670000000003E-3"/>
    <x v="2"/>
    <n v="4"/>
    <n v="150"/>
    <n v="1.6379833221435498E-2"/>
    <n v="0.95"/>
    <n v="0.85629200935363703"/>
    <n v="5.2999999999999999E-2"/>
    <n v="0.04"/>
  </r>
  <r>
    <x v="0"/>
    <x v="1"/>
    <x v="0"/>
    <n v="0.04"/>
    <x v="2"/>
    <n v="4"/>
    <n v="150"/>
    <n v="1.6688108444213801E-2"/>
    <n v="0.92"/>
    <n v="0.84608387947082497"/>
    <n v="0.105"/>
    <n v="7.0999999999999994E-2"/>
  </r>
  <r>
    <x v="0"/>
    <x v="1"/>
    <x v="1"/>
    <n v="0.04"/>
    <x v="2"/>
    <n v="4"/>
    <n v="150"/>
    <n v="2.3941278457641602E-2"/>
    <n v="0.95"/>
    <n v="0.84996414184570301"/>
    <n v="5.2999999999999999E-2"/>
    <n v="4.3999999999999997E-2"/>
  </r>
  <r>
    <x v="0"/>
    <x v="1"/>
    <x v="2"/>
    <n v="0"/>
    <x v="2"/>
    <n v="4"/>
    <n v="150"/>
    <n v="1.9040107727050701E-2"/>
    <n v="0.95"/>
    <n v="1.02765989303588"/>
    <n v="5.2999999999999999E-2"/>
    <n v="3.6999999999999998E-2"/>
  </r>
  <r>
    <x v="0"/>
    <x v="2"/>
    <x v="2"/>
    <n v="0"/>
    <x v="2"/>
    <n v="4"/>
    <n v="150"/>
    <n v="1.9372224807739199E-2"/>
    <n v="0.97"/>
    <n v="0.91759085655212402"/>
    <n v="2.5999999999999999E-2"/>
    <n v="1.0999999999999999E-2"/>
  </r>
  <r>
    <x v="0"/>
    <x v="2"/>
    <x v="3"/>
    <n v="6.6666670000000003E-3"/>
    <x v="2"/>
    <n v="4"/>
    <n v="150"/>
    <n v="1.7087936401367101E-2"/>
    <n v="0.95"/>
    <n v="0.92628312110900801"/>
    <n v="5.2999999999999999E-2"/>
    <n v="0.04"/>
  </r>
  <r>
    <x v="0"/>
    <x v="2"/>
    <x v="4"/>
    <n v="0.18666669999999999"/>
    <x v="2"/>
    <n v="4"/>
    <n v="150"/>
    <n v="1.6142129898071199E-2"/>
    <n v="0.84"/>
    <n v="1.154718875885"/>
    <n v="0.13200000000000001"/>
    <n v="0.189"/>
  </r>
  <r>
    <x v="0"/>
    <x v="2"/>
    <x v="5"/>
    <n v="0.18666669999999999"/>
    <x v="2"/>
    <n v="4"/>
    <n v="150"/>
    <n v="1.64821147918701E-2"/>
    <n v="0.84"/>
    <n v="1.11992311477661"/>
    <n v="0.13200000000000001"/>
    <n v="0.189"/>
  </r>
  <r>
    <x v="0"/>
    <x v="3"/>
    <x v="6"/>
    <n v="1.3333329999999999E-2"/>
    <x v="2"/>
    <n v="4"/>
    <n v="150"/>
    <n v="1.15224987527847"/>
    <n v="0.95"/>
    <n v="0.56765508651733398"/>
    <n v="5.2999999999999999E-2"/>
    <n v="0.01"/>
  </r>
  <r>
    <x v="0"/>
    <x v="3"/>
    <x v="7"/>
    <n v="6.66666E-4"/>
    <x v="2"/>
    <n v="4"/>
    <n v="150"/>
    <n v="1.49654321079254"/>
    <n v="0.95"/>
    <n v="0.53903031349182096"/>
    <n v="5.2999999999999999E-2"/>
    <n v="4.1000000000000002E-2"/>
  </r>
  <r>
    <x v="0"/>
    <x v="3"/>
    <x v="2"/>
    <n v="0"/>
    <x v="2"/>
    <n v="4"/>
    <n v="150"/>
    <n v="0.75741999999999998"/>
    <s v="Index out of bounds"/>
    <s v="Index out of bounds"/>
    <s v="Index out of bounds"/>
    <s v="Index out of bounds"/>
  </r>
  <r>
    <x v="0"/>
    <x v="3"/>
    <x v="8"/>
    <n v="0"/>
    <x v="2"/>
    <n v="4"/>
    <n v="150"/>
    <n v="0.74665999999999999"/>
    <s v="Index out of bounds"/>
    <s v="Index out of bounds"/>
    <s v="Index out of bounds"/>
    <s v="Index out of bounds"/>
  </r>
  <r>
    <x v="0"/>
    <x v="4"/>
    <x v="9"/>
    <n v="0.02"/>
    <x v="2"/>
    <n v="4"/>
    <n v="150"/>
    <n v="0.10329960000000001"/>
    <n v="1"/>
    <n v="0.80535699999999999"/>
    <n v="0"/>
    <n v="4.2999999999999997E-2"/>
  </r>
  <r>
    <x v="0"/>
    <x v="4"/>
    <x v="10"/>
    <n v="5.3330000000000002E-2"/>
    <x v="2"/>
    <n v="4"/>
    <n v="150"/>
    <n v="8.2315600000000003E-2"/>
    <n v="0.84"/>
    <n v="0.79902499999999999"/>
    <n v="0.105"/>
    <n v="0.115"/>
  </r>
  <r>
    <x v="0"/>
    <x v="4"/>
    <x v="0"/>
    <n v="4.6665999999999999E-2"/>
    <x v="2"/>
    <n v="4"/>
    <n v="150"/>
    <n v="7.6126089999999993E-2"/>
    <n v="0.84"/>
    <n v="0.79902499999999999"/>
    <n v="0.105"/>
    <n v="0.10199999999999999"/>
  </r>
  <r>
    <x v="0"/>
    <x v="4"/>
    <x v="11"/>
    <n v="0.04"/>
    <x v="2"/>
    <n v="4"/>
    <n v="150"/>
    <n v="7.7285766000000006E-2"/>
    <n v="0.87"/>
    <n v="0.80296299999999998"/>
    <n v="0.105"/>
    <n v="9.4E-2"/>
  </r>
  <r>
    <x v="1"/>
    <x v="0"/>
    <x v="0"/>
    <n v="6.6666669999999997E-2"/>
    <x v="0"/>
    <n v="36"/>
    <n v="6435"/>
    <n v="9.0810775756835896E-2"/>
    <n v="0.82"/>
    <n v="1.3796410560607899"/>
    <n v="0.14000000000000001"/>
    <n v="0.11899999999999999"/>
  </r>
  <r>
    <x v="1"/>
    <x v="0"/>
    <x v="1"/>
    <n v="0.02"/>
    <x v="0"/>
    <n v="36"/>
    <n v="6435"/>
    <n v="0.100092887878417"/>
    <n v="0.83"/>
    <n v="1.3237938880920399"/>
    <n v="0.115"/>
    <n v="0.129"/>
  </r>
  <r>
    <x v="1"/>
    <x v="0"/>
    <x v="2"/>
    <n v="6.6666670000000003E-3"/>
    <x v="0"/>
    <n v="36"/>
    <n v="6435"/>
    <n v="0.122068881988525"/>
    <n v="0.83"/>
    <n v="1.58482813835144"/>
    <n v="0.105"/>
    <n v="0.13700000000000001"/>
  </r>
  <r>
    <x v="1"/>
    <x v="1"/>
    <x v="0"/>
    <n v="0.04"/>
    <x v="0"/>
    <n v="36"/>
    <n v="6435"/>
    <n v="0.116899967193603"/>
    <n v="0.83"/>
    <n v="1.3556320667266799"/>
    <n v="0.121"/>
    <n v="0.13800000000000001"/>
  </r>
  <r>
    <x v="1"/>
    <x v="1"/>
    <x v="1"/>
    <n v="0.04"/>
    <x v="0"/>
    <n v="36"/>
    <n v="6435"/>
    <n v="0.1175217628479"/>
    <n v="0.83"/>
    <n v="1.53974413871765"/>
    <n v="9.6000000000000002E-2"/>
    <n v="0.13500000000000001"/>
  </r>
  <r>
    <x v="1"/>
    <x v="1"/>
    <x v="2"/>
    <n v="0"/>
    <x v="0"/>
    <n v="36"/>
    <n v="6435"/>
    <n v="0.1128830909729"/>
    <n v="0.83"/>
    <n v="1.8621201515197701"/>
    <n v="0.10199999999999999"/>
    <n v="0.13700000000000001"/>
  </r>
  <r>
    <x v="1"/>
    <x v="2"/>
    <x v="2"/>
    <n v="0"/>
    <x v="0"/>
    <n v="36"/>
    <n v="6435"/>
    <n v="0.31722903251647899"/>
    <n v="0.85"/>
    <n v="3.8470358848571702"/>
    <n v="9.7000000000000003E-2"/>
    <n v="0.13100000000000001"/>
  </r>
  <r>
    <x v="1"/>
    <x v="2"/>
    <x v="3"/>
    <n v="6.6666670000000003E-3"/>
    <x v="0"/>
    <n v="36"/>
    <n v="6435"/>
    <n v="0.208367109298706"/>
    <n v="0.85"/>
    <n v="3.8394351005554199"/>
    <n v="9.8000000000000004E-2"/>
    <n v="0.13200000000000001"/>
  </r>
  <r>
    <x v="1"/>
    <x v="2"/>
    <x v="4"/>
    <n v="0.18666669999999999"/>
    <x v="0"/>
    <n v="36"/>
    <n v="6435"/>
    <n v="0.19794797897338801"/>
    <n v="0.84"/>
    <n v="4.08695387840271"/>
    <n v="9.8000000000000004E-2"/>
    <n v="0.13100000000000001"/>
  </r>
  <r>
    <x v="1"/>
    <x v="2"/>
    <x v="5"/>
    <n v="0.18666669999999999"/>
    <x v="0"/>
    <n v="36"/>
    <n v="6435"/>
    <n v="0.168475151062011"/>
    <n v="0.85"/>
    <n v="3.4846217632293701"/>
    <n v="9.5000000000000001E-2"/>
    <n v="0.13200000000000001"/>
  </r>
  <r>
    <x v="1"/>
    <x v="3"/>
    <x v="6"/>
    <n v="1.55E-4"/>
    <x v="0"/>
    <n v="36"/>
    <n v="6435"/>
    <n v="98.970822572708101"/>
    <n v="0.84"/>
    <n v="1.7056"/>
    <n v="0.104"/>
    <n v="0.13100000000000001"/>
  </r>
  <r>
    <x v="1"/>
    <x v="3"/>
    <x v="7"/>
    <n v="0"/>
    <x v="0"/>
    <n v="36"/>
    <n v="6435"/>
    <n v="112.783872842788"/>
    <n v="0.85"/>
    <n v="2.3052700000000002"/>
    <n v="0.10299999999999999"/>
    <n v="0.13300000000000001"/>
  </r>
  <r>
    <x v="1"/>
    <x v="3"/>
    <x v="2"/>
    <n v="0"/>
    <x v="0"/>
    <n v="36"/>
    <n v="6435"/>
    <n v="114.047952651977"/>
    <n v="0.85"/>
    <n v="1.8422000000000001"/>
    <n v="9.7000000000000003E-2"/>
    <n v="0.13100000000000001"/>
  </r>
  <r>
    <x v="1"/>
    <x v="3"/>
    <x v="8"/>
    <n v="0"/>
    <x v="0"/>
    <n v="36"/>
    <n v="6435"/>
    <n v="127.746327877044"/>
    <n v="0.85"/>
    <n v="2.247255"/>
    <n v="9.7000000000000003E-2"/>
    <n v="0.129"/>
  </r>
  <r>
    <x v="1"/>
    <x v="4"/>
    <x v="9"/>
    <n v="2.2533020000000001E-2"/>
    <x v="0"/>
    <n v="36"/>
    <n v="6435"/>
    <n v="0.72691600000000001"/>
    <n v="0.98"/>
    <n v="0.24490000000000001"/>
    <n v="0.02"/>
    <n v="0.10100000000000001"/>
  </r>
  <r>
    <x v="1"/>
    <x v="4"/>
    <x v="10"/>
    <n v="6.2100000000000002E-4"/>
    <x v="0"/>
    <n v="36"/>
    <n v="6435"/>
    <n v="0.90155359999999996"/>
    <n v="1"/>
    <n v="0.25280000000000002"/>
    <n v="0"/>
    <n v="8.3000000000000004E-2"/>
  </r>
  <r>
    <x v="1"/>
    <x v="4"/>
    <x v="0"/>
    <n v="0"/>
    <x v="0"/>
    <n v="36"/>
    <n v="6435"/>
    <n v="0.92249700000000001"/>
    <n v="1"/>
    <n v="0.37206"/>
    <n v="0"/>
    <n v="8.5000000000000006E-2"/>
  </r>
  <r>
    <x v="1"/>
    <x v="4"/>
    <x v="11"/>
    <n v="0"/>
    <x v="0"/>
    <n v="36"/>
    <n v="6435"/>
    <n v="0.88135184"/>
    <n v="1"/>
    <n v="0.49519999999999997"/>
    <n v="0"/>
    <n v="8.5999999999999993E-2"/>
  </r>
  <r>
    <x v="1"/>
    <x v="0"/>
    <x v="0"/>
    <n v="6.6666669999999997E-2"/>
    <x v="1"/>
    <n v="36"/>
    <n v="6435"/>
    <n v="9.0810775756835896E-2"/>
    <n v="0.76"/>
    <n v="2.1790981292724599E-2"/>
    <n v="0.23899999999999999"/>
    <n v="1.2E-2"/>
  </r>
  <r>
    <x v="1"/>
    <x v="0"/>
    <x v="1"/>
    <n v="0.02"/>
    <x v="1"/>
    <n v="36"/>
    <n v="6435"/>
    <n v="0.100092887878417"/>
    <n v="0.8"/>
    <n v="1.7014980316162099E-2"/>
    <n v="0.2"/>
    <n v="1.2E-2"/>
  </r>
  <r>
    <x v="1"/>
    <x v="0"/>
    <x v="2"/>
    <n v="6.6666670000000003E-3"/>
    <x v="1"/>
    <n v="36"/>
    <n v="6435"/>
    <n v="0.122068881988525"/>
    <n v="0.81"/>
    <n v="1.5112161636352499E-2"/>
    <n v="0.191"/>
    <n v="1.0999999999999999E-2"/>
  </r>
  <r>
    <x v="1"/>
    <x v="1"/>
    <x v="0"/>
    <n v="0.04"/>
    <x v="1"/>
    <n v="36"/>
    <n v="6435"/>
    <n v="0.116899967193603"/>
    <n v="0.8"/>
    <n v="1.7080783843994099E-2"/>
    <n v="0.2"/>
    <n v="1.2E-2"/>
  </r>
  <r>
    <x v="1"/>
    <x v="1"/>
    <x v="1"/>
    <n v="0.04"/>
    <x v="1"/>
    <n v="36"/>
    <n v="6435"/>
    <n v="0.1175217628479"/>
    <n v="0.8"/>
    <n v="1.8496036529540998E-2"/>
    <n v="0.19500000000000001"/>
    <n v="1.2999999999999999E-2"/>
  </r>
  <r>
    <x v="1"/>
    <x v="1"/>
    <x v="2"/>
    <n v="0"/>
    <x v="1"/>
    <n v="36"/>
    <n v="6435"/>
    <n v="0.1128830909729"/>
    <n v="0.81"/>
    <n v="1.69951915740966E-2"/>
    <n v="0.184"/>
    <n v="1.4E-2"/>
  </r>
  <r>
    <x v="1"/>
    <x v="2"/>
    <x v="2"/>
    <n v="0"/>
    <x v="1"/>
    <n v="36"/>
    <n v="6435"/>
    <n v="0.31722903251647899"/>
    <s v="Index out of bounds"/>
    <s v="N/A"/>
    <s v="Index out of bounds"/>
    <s v="Index out of bounds"/>
  </r>
  <r>
    <x v="1"/>
    <x v="2"/>
    <x v="3"/>
    <n v="6.6666670000000003E-3"/>
    <x v="1"/>
    <n v="36"/>
    <n v="6435"/>
    <n v="0.208367109298706"/>
    <n v="0.82"/>
    <n v="1.9227743148803701E-2"/>
    <n v="0.183"/>
    <n v="2.1000000000000001E-2"/>
  </r>
  <r>
    <x v="1"/>
    <x v="2"/>
    <x v="4"/>
    <n v="0.18666669999999999"/>
    <x v="1"/>
    <n v="36"/>
    <n v="6435"/>
    <n v="0.19794797897338801"/>
    <n v="0.82"/>
    <n v="2.38621234893798E-2"/>
    <n v="0.182"/>
    <n v="2.1000000000000001E-2"/>
  </r>
  <r>
    <x v="1"/>
    <x v="2"/>
    <x v="5"/>
    <n v="0.18666669999999999"/>
    <x v="1"/>
    <n v="36"/>
    <n v="6435"/>
    <n v="0.168475151062011"/>
    <n v="0.82"/>
    <n v="1.61659717559814E-2"/>
    <n v="0.18099999999999999"/>
    <n v="0.02"/>
  </r>
  <r>
    <x v="1"/>
    <x v="3"/>
    <x v="6"/>
    <n v="1.55E-4"/>
    <x v="1"/>
    <n v="36"/>
    <n v="6435"/>
    <n v="98.970822572708101"/>
    <n v="0.81"/>
    <n v="4.3013999999999997E-2"/>
    <n v="0.187"/>
    <n v="1.2999999999999999E-2"/>
  </r>
  <r>
    <x v="1"/>
    <x v="3"/>
    <x v="7"/>
    <n v="0"/>
    <x v="1"/>
    <n v="36"/>
    <n v="6435"/>
    <n v="112.783872842788"/>
    <n v="0.82"/>
    <n v="3.703E-2"/>
    <n v="0.18"/>
    <n v="0.01"/>
  </r>
  <r>
    <x v="1"/>
    <x v="3"/>
    <x v="2"/>
    <n v="0"/>
    <x v="1"/>
    <n v="36"/>
    <n v="6435"/>
    <n v="114.047952651977"/>
    <n v="0.82"/>
    <n v="3.7479999999999999E-2"/>
    <n v="0.17699999999999999"/>
    <n v="1.2E-2"/>
  </r>
  <r>
    <x v="1"/>
    <x v="3"/>
    <x v="8"/>
    <n v="0"/>
    <x v="1"/>
    <n v="36"/>
    <n v="6435"/>
    <n v="127.746327877044"/>
    <n v="0.82"/>
    <n v="4.1300000000000003E-2"/>
    <n v="0.17699999999999999"/>
    <n v="1.2E-2"/>
  </r>
  <r>
    <x v="1"/>
    <x v="4"/>
    <x v="9"/>
    <n v="2.2533020000000001E-2"/>
    <x v="1"/>
    <n v="36"/>
    <n v="6435"/>
    <n v="0.72691600000000001"/>
    <n v="0.74"/>
    <n v="2.3726000000000001E-2"/>
    <n v="0.26300000000000001"/>
    <n v="1.7999999999999999E-2"/>
  </r>
  <r>
    <x v="1"/>
    <x v="4"/>
    <x v="10"/>
    <n v="6.2100000000000002E-4"/>
    <x v="1"/>
    <n v="36"/>
    <n v="6435"/>
    <n v="0.90155359999999996"/>
    <n v="0.82"/>
    <n v="2.6308999999999999E-2"/>
    <n v="0.17599999999999999"/>
    <n v="1.2E-2"/>
  </r>
  <r>
    <x v="1"/>
    <x v="4"/>
    <x v="0"/>
    <n v="0"/>
    <x v="1"/>
    <n v="36"/>
    <n v="6435"/>
    <n v="0.92249700000000001"/>
    <n v="0.82"/>
    <n v="3.3579999999999999E-2"/>
    <n v="0.17599999999999999"/>
    <n v="1.2E-2"/>
  </r>
  <r>
    <x v="1"/>
    <x v="4"/>
    <x v="11"/>
    <n v="0"/>
    <x v="1"/>
    <n v="36"/>
    <n v="6435"/>
    <n v="0.88135184"/>
    <n v="0.83"/>
    <n v="3.0479900000000001E-2"/>
    <n v="0.17199999999999999"/>
    <n v="1.4999999999999999E-2"/>
  </r>
  <r>
    <x v="1"/>
    <x v="0"/>
    <x v="0"/>
    <n v="6.6666669999999997E-2"/>
    <x v="3"/>
    <n v="36"/>
    <n v="6435"/>
    <n v="9.0810775756835896E-2"/>
    <n v="0.85"/>
    <n v="0.62575721740722601"/>
    <n v="0.14299999999999999"/>
    <n v="8.6999999999999994E-2"/>
  </r>
  <r>
    <x v="1"/>
    <x v="0"/>
    <x v="1"/>
    <n v="0.02"/>
    <x v="3"/>
    <n v="36"/>
    <n v="6435"/>
    <n v="0.100092887878417"/>
    <n v="0.87"/>
    <n v="0.51276898384094205"/>
    <n v="0.11799999999999999"/>
    <n v="7.2999999999999995E-2"/>
  </r>
  <r>
    <x v="1"/>
    <x v="0"/>
    <x v="2"/>
    <n v="6.6666670000000003E-3"/>
    <x v="3"/>
    <n v="36"/>
    <n v="6435"/>
    <n v="0.122068881988525"/>
    <n v="0.88"/>
    <n v="0.51052594184875399"/>
    <n v="0.112"/>
    <n v="7.0999999999999994E-2"/>
  </r>
  <r>
    <x v="1"/>
    <x v="1"/>
    <x v="0"/>
    <n v="0.04"/>
    <x v="3"/>
    <n v="36"/>
    <n v="6435"/>
    <n v="0.116899967193603"/>
    <n v="0.87"/>
    <n v="0.50606369972229004"/>
    <n v="0.13100000000000001"/>
    <n v="7.2999999999999995E-2"/>
  </r>
  <r>
    <x v="1"/>
    <x v="1"/>
    <x v="1"/>
    <n v="0.04"/>
    <x v="3"/>
    <n v="36"/>
    <n v="6435"/>
    <n v="0.1175217628479"/>
    <n v="0.89"/>
    <n v="0.49350595474243097"/>
    <n v="0.107"/>
    <n v="6.8000000000000005E-2"/>
  </r>
  <r>
    <x v="1"/>
    <x v="1"/>
    <x v="2"/>
    <n v="0"/>
    <x v="3"/>
    <n v="36"/>
    <n v="6435"/>
    <n v="0.1128830909729"/>
    <n v="0.89"/>
    <n v="0.44707512855529702"/>
    <n v="0.107"/>
    <n v="6.9000000000000006E-2"/>
  </r>
  <r>
    <x v="1"/>
    <x v="2"/>
    <x v="2"/>
    <n v="0"/>
    <x v="3"/>
    <n v="36"/>
    <n v="6435"/>
    <n v="0.31722903251647899"/>
    <n v="0.85"/>
    <n v="0.50008201599121005"/>
    <n v="0.14499999999999999"/>
    <n v="9.2999999999999999E-2"/>
  </r>
  <r>
    <x v="1"/>
    <x v="2"/>
    <x v="3"/>
    <n v="6.6666670000000003E-3"/>
    <x v="3"/>
    <n v="36"/>
    <n v="6435"/>
    <n v="0.208367109298706"/>
    <n v="0.86"/>
    <n v="0.49285101890563898"/>
    <n v="0.13200000000000001"/>
    <n v="9.1999999999999998E-2"/>
  </r>
  <r>
    <x v="1"/>
    <x v="2"/>
    <x v="4"/>
    <n v="0.18666669999999999"/>
    <x v="3"/>
    <n v="36"/>
    <n v="6435"/>
    <n v="0.19794797897338801"/>
    <n v="0.85"/>
    <n v="0.61780691146850497"/>
    <n v="0.14399999999999999"/>
    <n v="9.1999999999999998E-2"/>
  </r>
  <r>
    <x v="1"/>
    <x v="2"/>
    <x v="5"/>
    <n v="0.18666669999999999"/>
    <x v="3"/>
    <n v="36"/>
    <n v="6435"/>
    <n v="0.168475151062011"/>
    <n v="0.85"/>
    <n v="0.58344197273254395"/>
    <n v="0.14099999999999999"/>
    <n v="9.0999999999999998E-2"/>
  </r>
  <r>
    <x v="1"/>
    <x v="3"/>
    <x v="6"/>
    <n v="1.55E-4"/>
    <x v="3"/>
    <n v="36"/>
    <n v="6435"/>
    <n v="98.970822572708101"/>
    <n v="0.89"/>
    <n v="0.506308794021606"/>
    <n v="0.107"/>
    <n v="6.5000000000000002E-2"/>
  </r>
  <r>
    <x v="1"/>
    <x v="3"/>
    <x v="7"/>
    <n v="0"/>
    <x v="3"/>
    <n v="36"/>
    <n v="6435"/>
    <n v="112.783872842788"/>
    <n v="0.85"/>
    <n v="0.48009920120239202"/>
    <n v="0.109"/>
    <n v="6.5000000000000002E-2"/>
  </r>
  <r>
    <x v="1"/>
    <x v="3"/>
    <x v="2"/>
    <n v="0"/>
    <x v="3"/>
    <n v="36"/>
    <n v="6435"/>
    <n v="114.047952651977"/>
    <n v="0.82"/>
    <n v="0.47413182258605902"/>
    <n v="0.11600000000000001"/>
    <n v="6.8000000000000005E-2"/>
  </r>
  <r>
    <x v="1"/>
    <x v="3"/>
    <x v="8"/>
    <n v="0"/>
    <x v="3"/>
    <n v="36"/>
    <n v="6435"/>
    <n v="127.746327877044"/>
    <n v="0.89"/>
    <n v="0.42452692985534601"/>
    <n v="0.11799999999999999"/>
    <n v="7.1999999999999995E-2"/>
  </r>
  <r>
    <x v="1"/>
    <x v="4"/>
    <x v="9"/>
    <n v="2.2533020000000001E-2"/>
    <x v="3"/>
    <n v="36"/>
    <n v="6435"/>
    <n v="0.72691600000000001"/>
    <n v="0.78"/>
    <n v="0.508619785308837"/>
    <n v="0.21099999999999999"/>
    <n v="0.11899999999999999"/>
  </r>
  <r>
    <x v="1"/>
    <x v="4"/>
    <x v="10"/>
    <n v="6.2100000000000002E-4"/>
    <x v="3"/>
    <n v="36"/>
    <n v="6435"/>
    <n v="0.90155359999999996"/>
    <n v="0.87"/>
    <n v="0.48230624198913502"/>
    <n v="0.11899999999999999"/>
    <n v="6.9000000000000006E-2"/>
  </r>
  <r>
    <x v="1"/>
    <x v="4"/>
    <x v="0"/>
    <n v="0"/>
    <x v="3"/>
    <n v="36"/>
    <n v="6435"/>
    <n v="0.92249700000000001"/>
    <n v="0.9"/>
    <n v="0.56121587753295898"/>
    <n v="0.104"/>
    <n v="6.2E-2"/>
  </r>
  <r>
    <x v="1"/>
    <x v="4"/>
    <x v="11"/>
    <n v="0"/>
    <x v="3"/>
    <n v="36"/>
    <n v="6435"/>
    <n v="0.88135184"/>
    <n v="0.88"/>
    <n v="0.46763086318969699"/>
    <n v="0.115"/>
    <n v="6.8000000000000005E-2"/>
  </r>
  <r>
    <x v="2"/>
    <x v="0"/>
    <x v="0"/>
    <n v="6.6666669999999997E-2"/>
    <x v="0"/>
    <n v="16"/>
    <n v="10992"/>
    <n v="5.1683187484741197E-2"/>
    <n v="0.95"/>
    <n v="0.63789010047912598"/>
    <n v="0.05"/>
    <n v="4.5999999999999999E-2"/>
  </r>
  <r>
    <x v="2"/>
    <x v="0"/>
    <x v="1"/>
    <n v="0.02"/>
    <x v="0"/>
    <n v="16"/>
    <n v="10992"/>
    <n v="5.5971145629882799E-2"/>
    <n v="0.96"/>
    <n v="0.68590092658996504"/>
    <n v="2.1000000000000001E-2"/>
    <n v="4.3999999999999997E-2"/>
  </r>
  <r>
    <x v="2"/>
    <x v="0"/>
    <x v="2"/>
    <n v="6.6666670000000003E-3"/>
    <x v="0"/>
    <n v="16"/>
    <n v="10992"/>
    <n v="5.4937124252319301E-2"/>
    <n v="0.94"/>
    <n v="0.75934100151062001"/>
    <n v="2.3E-2"/>
    <n v="4.3999999999999997E-2"/>
  </r>
  <r>
    <x v="2"/>
    <x v="1"/>
    <x v="0"/>
    <n v="0.04"/>
    <x v="0"/>
    <n v="16"/>
    <n v="10992"/>
    <n v="6.8986177444457994E-2"/>
    <n v="0.95"/>
    <n v="0.61605405807495095"/>
    <n v="2.5999999999999999E-2"/>
    <n v="5.0999999999999997E-2"/>
  </r>
  <r>
    <x v="2"/>
    <x v="1"/>
    <x v="1"/>
    <n v="0.04"/>
    <x v="0"/>
    <n v="16"/>
    <n v="10992"/>
    <n v="8.5044860839843694E-2"/>
    <n v="0.96"/>
    <n v="0.69476413726806596"/>
    <n v="2.1999999999999999E-2"/>
    <n v="4.7E-2"/>
  </r>
  <r>
    <x v="2"/>
    <x v="1"/>
    <x v="2"/>
    <n v="0"/>
    <x v="0"/>
    <n v="16"/>
    <n v="10992"/>
    <n v="6.8452119827270494E-2"/>
    <n v="0.96"/>
    <n v="0.78015613555908203"/>
    <n v="2.4E-2"/>
    <n v="4.8000000000000001E-2"/>
  </r>
  <r>
    <x v="2"/>
    <x v="2"/>
    <x v="2"/>
    <n v="0"/>
    <x v="0"/>
    <n v="16"/>
    <n v="10992"/>
    <n v="0.25850510597228998"/>
    <n v="0.96"/>
    <n v="2.4367880821228001"/>
    <n v="1.7000000000000001E-2"/>
    <n v="4.8000000000000001E-2"/>
  </r>
  <r>
    <x v="2"/>
    <x v="2"/>
    <x v="3"/>
    <n v="6.6666670000000003E-3"/>
    <x v="0"/>
    <n v="16"/>
    <n v="10992"/>
    <n v="0.137981176376342"/>
    <n v="0.96"/>
    <n v="2.5283250808715798"/>
    <n v="1.6E-2"/>
    <n v="4.8000000000000001E-2"/>
  </r>
  <r>
    <x v="2"/>
    <x v="2"/>
    <x v="4"/>
    <n v="0.18666669999999999"/>
    <x v="0"/>
    <n v="16"/>
    <n v="10992"/>
    <n v="0.122978210449218"/>
    <n v="0.96"/>
    <n v="2.3001241683959899"/>
    <n v="1.7000000000000001E-2"/>
    <n v="4.8000000000000001E-2"/>
  </r>
  <r>
    <x v="2"/>
    <x v="2"/>
    <x v="5"/>
    <n v="0.18666669999999999"/>
    <x v="0"/>
    <n v="16"/>
    <n v="10992"/>
    <n v="9.9068880081176702E-2"/>
    <n v="0.96"/>
    <n v="2.0468451976776101"/>
    <n v="1.4999999999999999E-2"/>
    <n v="4.9000000000000002E-2"/>
  </r>
  <r>
    <x v="2"/>
    <x v="3"/>
    <x v="6"/>
    <n v="9.0975250000000006E-5"/>
    <x v="0"/>
    <n v="16"/>
    <n v="10992"/>
    <n v="89.666660785675006"/>
    <n v="0.96"/>
    <n v="0.72053718566894498"/>
    <n v="2.7E-2"/>
    <n v="4.2999999999999997E-2"/>
  </r>
  <r>
    <x v="2"/>
    <x v="3"/>
    <x v="7"/>
    <n v="0"/>
    <x v="0"/>
    <n v="16"/>
    <n v="10992"/>
    <n v="95.002818346023503"/>
    <n v="0.96"/>
    <n v="0.75395488739013605"/>
    <n v="1.4999999999999999E-2"/>
    <n v="4.5999999999999999E-2"/>
  </r>
  <r>
    <x v="2"/>
    <x v="3"/>
    <x v="2"/>
    <n v="0"/>
    <x v="0"/>
    <n v="16"/>
    <n v="10992"/>
    <n v="90.702867746353107"/>
    <n v="0.96"/>
    <n v="0.79081130027770996"/>
    <n v="1.7000000000000001E-2"/>
    <n v="4.3999999999999997E-2"/>
  </r>
  <r>
    <x v="2"/>
    <x v="3"/>
    <x v="8"/>
    <n v="0"/>
    <x v="0"/>
    <n v="16"/>
    <n v="10992"/>
    <n v="93.363315343856797"/>
    <n v="0.96"/>
    <n v="0.92971158027648904"/>
    <n v="2.7E-2"/>
    <n v="4.1000000000000002E-2"/>
  </r>
  <r>
    <x v="2"/>
    <x v="4"/>
    <x v="9"/>
    <n v="9.5524019999999998E-3"/>
    <x v="0"/>
    <n v="16"/>
    <n v="10992"/>
    <n v="0.393569"/>
    <n v="0.94"/>
    <n v="0.67141698999999999"/>
    <n v="4.7E-2"/>
    <n v="5.3999999999999999E-2"/>
  </r>
  <r>
    <x v="2"/>
    <x v="4"/>
    <x v="10"/>
    <n v="5.4580000000000004E-4"/>
    <x v="0"/>
    <n v="16"/>
    <n v="10992"/>
    <n v="0.36543300000000001"/>
    <n v="0.94"/>
    <n v="0.54258499999999998"/>
    <n v="4.2000000000000003E-2"/>
    <n v="5.1999999999999998E-2"/>
  </r>
  <r>
    <x v="2"/>
    <x v="4"/>
    <x v="0"/>
    <n v="0"/>
    <x v="0"/>
    <n v="16"/>
    <n v="10992"/>
    <n v="0.42469089999999998"/>
    <n v="0.92"/>
    <n v="0.731877"/>
    <n v="4.5999999999999999E-2"/>
    <n v="6.8000000000000005E-2"/>
  </r>
  <r>
    <x v="2"/>
    <x v="4"/>
    <x v="11"/>
    <n v="0"/>
    <x v="0"/>
    <n v="16"/>
    <n v="10992"/>
    <n v="0.4950716"/>
    <n v="0.92"/>
    <n v="1.046457"/>
    <n v="3.6999999999999998E-2"/>
    <n v="7.3999999999999996E-2"/>
  </r>
  <r>
    <x v="2"/>
    <x v="0"/>
    <x v="0"/>
    <n v="6.6666669999999997E-2"/>
    <x v="1"/>
    <n v="16"/>
    <n v="10992"/>
    <n v="5.1683187484741197E-2"/>
    <n v="0.86"/>
    <n v="2.6540994644165001E-2"/>
    <n v="0.14000000000000001"/>
    <n v="1.2E-2"/>
  </r>
  <r>
    <x v="2"/>
    <x v="0"/>
    <x v="1"/>
    <n v="0.02"/>
    <x v="1"/>
    <n v="16"/>
    <n v="10992"/>
    <n v="5.5971145629882799E-2"/>
    <n v="0.87"/>
    <n v="1.85978412628173E-2"/>
    <n v="0.129"/>
    <n v="1.0999999999999999E-2"/>
  </r>
  <r>
    <x v="2"/>
    <x v="0"/>
    <x v="2"/>
    <n v="6.6666670000000003E-3"/>
    <x v="1"/>
    <n v="16"/>
    <n v="10992"/>
    <n v="5.4937124252319301E-2"/>
    <n v="0.87"/>
    <n v="1.7505884170532199E-2"/>
    <n v="0.126"/>
    <n v="1.4E-2"/>
  </r>
  <r>
    <x v="2"/>
    <x v="1"/>
    <x v="0"/>
    <n v="0.04"/>
    <x v="1"/>
    <n v="16"/>
    <n v="10992"/>
    <n v="6.8986177444457994E-2"/>
    <n v="0.85"/>
    <n v="2.0608901977539E-2"/>
    <n v="0.14699999999999999"/>
    <n v="1.4999999999999999E-2"/>
  </r>
  <r>
    <x v="2"/>
    <x v="1"/>
    <x v="1"/>
    <n v="0.04"/>
    <x v="1"/>
    <n v="16"/>
    <n v="10992"/>
    <n v="8.5044860839843694E-2"/>
    <n v="0.87"/>
    <n v="1.6942024230957E-2"/>
    <n v="0.13400000000000001"/>
    <n v="1.0999999999999999E-2"/>
  </r>
  <r>
    <x v="2"/>
    <x v="1"/>
    <x v="2"/>
    <n v="0"/>
    <x v="1"/>
    <n v="16"/>
    <n v="10992"/>
    <n v="6.8452119827270494E-2"/>
    <n v="0.88"/>
    <n v="1.84957981109619E-2"/>
    <n v="0.11700000000000001"/>
    <n v="1.6E-2"/>
  </r>
  <r>
    <x v="2"/>
    <x v="2"/>
    <x v="2"/>
    <n v="0"/>
    <x v="1"/>
    <n v="16"/>
    <n v="10992"/>
    <n v="0.25850510597228998"/>
    <n v="0.86"/>
    <n v="1.9193887710571199E-2"/>
    <n v="0.14000000000000001"/>
    <n v="4.2999999999999997E-2"/>
  </r>
  <r>
    <x v="2"/>
    <x v="2"/>
    <x v="3"/>
    <n v="6.6666670000000003E-3"/>
    <x v="1"/>
    <n v="16"/>
    <n v="10992"/>
    <n v="0.137981176376342"/>
    <n v="0.86"/>
    <n v="2.1018028259277299E-2"/>
    <n v="0.14000000000000001"/>
    <n v="4.2000000000000003E-2"/>
  </r>
  <r>
    <x v="2"/>
    <x v="2"/>
    <x v="4"/>
    <n v="0.18666669999999999"/>
    <x v="1"/>
    <n v="16"/>
    <n v="10992"/>
    <n v="0.122978210449218"/>
    <n v="0.86"/>
    <n v="1.9541025161743102E-2"/>
    <n v="0.14000000000000001"/>
    <n v="0.04"/>
  </r>
  <r>
    <x v="2"/>
    <x v="2"/>
    <x v="5"/>
    <n v="0.18666669999999999"/>
    <x v="1"/>
    <n v="16"/>
    <n v="10992"/>
    <n v="9.9068880081176702E-2"/>
    <n v="0.87"/>
    <n v="1.8578767776489199E-2"/>
    <n v="0.128"/>
    <n v="3.5000000000000003E-2"/>
  </r>
  <r>
    <x v="2"/>
    <x v="3"/>
    <x v="6"/>
    <n v="9.0975250000000006E-5"/>
    <x v="1"/>
    <n v="16"/>
    <n v="10992"/>
    <n v="89.666660785675006"/>
    <n v="0.89"/>
    <n v="3.5137176513671799E-2"/>
    <n v="0.13100000000000001"/>
    <n v="1.0999999999999999E-2"/>
  </r>
  <r>
    <x v="2"/>
    <x v="3"/>
    <x v="7"/>
    <n v="0"/>
    <x v="1"/>
    <n v="16"/>
    <n v="10992"/>
    <n v="95.002818346023503"/>
    <n v="0.87"/>
    <n v="4.6330451965331997E-2"/>
    <n v="0.127"/>
    <n v="1.7999999999999999E-2"/>
  </r>
  <r>
    <x v="2"/>
    <x v="3"/>
    <x v="2"/>
    <n v="0"/>
    <x v="1"/>
    <n v="16"/>
    <n v="10992"/>
    <n v="90.702867746353107"/>
    <n v="0.88"/>
    <n v="4.4355392456054597E-2"/>
    <n v="0.125"/>
    <n v="1.4999999999999999E-2"/>
  </r>
  <r>
    <x v="2"/>
    <x v="3"/>
    <x v="8"/>
    <n v="0"/>
    <x v="1"/>
    <n v="16"/>
    <n v="10992"/>
    <n v="93.363315343856797"/>
    <n v="0.88"/>
    <n v="5.2539587020874003E-2"/>
    <n v="0.121"/>
    <n v="1.4999999999999999E-2"/>
  </r>
  <r>
    <x v="2"/>
    <x v="4"/>
    <x v="9"/>
    <n v="9.5524019999999998E-3"/>
    <x v="1"/>
    <n v="16"/>
    <n v="10992"/>
    <n v="0.393569"/>
    <n v="0.86"/>
    <n v="3.8524000000000003E-2"/>
    <n v="0.14099999999999999"/>
    <n v="0.01"/>
  </r>
  <r>
    <x v="2"/>
    <x v="4"/>
    <x v="10"/>
    <n v="5.4580000000000004E-4"/>
    <x v="1"/>
    <n v="16"/>
    <n v="10992"/>
    <n v="0.36543300000000001"/>
    <n v="0.86"/>
    <n v="4.4925E-2"/>
    <n v="0.13500000000000001"/>
    <n v="1.7999999999999999E-2"/>
  </r>
  <r>
    <x v="2"/>
    <x v="4"/>
    <x v="0"/>
    <n v="0"/>
    <x v="1"/>
    <n v="16"/>
    <n v="10992"/>
    <n v="0.42469089999999998"/>
    <n v="0.87"/>
    <n v="3.2786000000000003E-2"/>
    <n v="0.13500000000000001"/>
    <n v="1.7000000000000001E-2"/>
  </r>
  <r>
    <x v="2"/>
    <x v="4"/>
    <x v="11"/>
    <n v="0"/>
    <x v="1"/>
    <n v="16"/>
    <n v="10992"/>
    <n v="0.4950716"/>
    <n v="0.86"/>
    <n v="3.4105999999999997E-2"/>
    <n v="0.13700000000000001"/>
    <n v="2.4E-2"/>
  </r>
  <r>
    <x v="2"/>
    <x v="0"/>
    <x v="0"/>
    <n v="6.6666669999999997E-2"/>
    <x v="3"/>
    <n v="16"/>
    <n v="10992"/>
    <n v="5.1683187484741197E-2"/>
    <n v="0.96"/>
    <n v="0.66747999191284102"/>
    <n v="3.1E-2"/>
    <n v="2.7E-2"/>
  </r>
  <r>
    <x v="2"/>
    <x v="0"/>
    <x v="1"/>
    <n v="0.02"/>
    <x v="3"/>
    <n v="16"/>
    <n v="10992"/>
    <n v="5.5971145629882799E-2"/>
    <n v="0.97"/>
    <n v="0.63980484008788996"/>
    <n v="2.3E-2"/>
    <n v="2.7E-2"/>
  </r>
  <r>
    <x v="2"/>
    <x v="0"/>
    <x v="2"/>
    <n v="6.6666670000000003E-3"/>
    <x v="3"/>
    <n v="16"/>
    <n v="10992"/>
    <n v="5.4937124252319301E-2"/>
    <n v="0.96"/>
    <n v="0.78711819648742598"/>
    <n v="3.2000000000000001E-2"/>
    <n v="3.5999999999999997E-2"/>
  </r>
  <r>
    <x v="2"/>
    <x v="1"/>
    <x v="0"/>
    <n v="0.04"/>
    <x v="3"/>
    <n v="16"/>
    <n v="10992"/>
    <n v="6.8986177444457994E-2"/>
    <n v="0.97"/>
    <n v="0.60090804100036599"/>
    <n v="2.5000000000000001E-2"/>
    <n v="2.7E-2"/>
  </r>
  <r>
    <x v="2"/>
    <x v="1"/>
    <x v="1"/>
    <n v="0.04"/>
    <x v="3"/>
    <n v="16"/>
    <n v="10992"/>
    <n v="8.5044860839843694E-2"/>
    <n v="0.96"/>
    <n v="0.86279201507568304"/>
    <n v="3.1E-2"/>
    <n v="3.5000000000000003E-2"/>
  </r>
  <r>
    <x v="2"/>
    <x v="1"/>
    <x v="2"/>
    <n v="0"/>
    <x v="3"/>
    <n v="16"/>
    <n v="10992"/>
    <n v="6.8452119827270494E-2"/>
    <n v="0.96"/>
    <n v="0.73721814155578602"/>
    <n v="3.5000000000000003E-2"/>
    <n v="0.04"/>
  </r>
  <r>
    <x v="2"/>
    <x v="2"/>
    <x v="2"/>
    <n v="0"/>
    <x v="3"/>
    <n v="16"/>
    <n v="10992"/>
    <n v="0.25850510597228998"/>
    <n v="0.82"/>
    <n v="0.66706681251525801"/>
    <n v="0.151"/>
    <n v="0.14399999999999999"/>
  </r>
  <r>
    <x v="2"/>
    <x v="2"/>
    <x v="3"/>
    <n v="6.6666670000000003E-3"/>
    <x v="3"/>
    <n v="16"/>
    <n v="10992"/>
    <n v="0.137981176376342"/>
    <n v="0.82"/>
    <n v="0.64222002029418901"/>
    <n v="0.152"/>
    <n v="0.14599999999999999"/>
  </r>
  <r>
    <x v="2"/>
    <x v="2"/>
    <x v="4"/>
    <n v="0.18666669999999999"/>
    <x v="3"/>
    <n v="16"/>
    <n v="10992"/>
    <n v="0.122978210449218"/>
    <n v="0.82"/>
    <n v="0.75671005249023404"/>
    <n v="0.14699999999999999"/>
    <n v="0.14199999999999999"/>
  </r>
  <r>
    <x v="2"/>
    <x v="2"/>
    <x v="5"/>
    <n v="0.18666669999999999"/>
    <x v="3"/>
    <n v="16"/>
    <n v="10992"/>
    <n v="9.9068880081176702E-2"/>
    <n v="0.85"/>
    <n v="0.825567007064819"/>
    <n v="0.129"/>
    <n v="0.13100000000000001"/>
  </r>
  <r>
    <x v="2"/>
    <x v="4"/>
    <x v="9"/>
    <n v="9.5524019999999998E-3"/>
    <x v="3"/>
    <n v="16"/>
    <n v="10992"/>
    <n v="0.393569"/>
    <n v="0.96"/>
    <n v="0.765552997589111"/>
    <n v="3.6999999999999998E-2"/>
    <n v="2.5999999999999999E-2"/>
  </r>
  <r>
    <x v="2"/>
    <x v="4"/>
    <x v="10"/>
    <n v="5.4580000000000004E-4"/>
    <x v="3"/>
    <n v="16"/>
    <n v="10992"/>
    <n v="0.36543300000000001"/>
    <n v="0.96"/>
    <n v="0.76844072341918901"/>
    <n v="3.6999999999999998E-2"/>
    <n v="0.03"/>
  </r>
  <r>
    <x v="2"/>
    <x v="4"/>
    <x v="0"/>
    <n v="0"/>
    <x v="3"/>
    <n v="16"/>
    <n v="10992"/>
    <n v="0.42469089999999998"/>
    <n v="0.95"/>
    <n v="0.74825096130371005"/>
    <n v="4.5999999999999999E-2"/>
    <n v="0.04"/>
  </r>
  <r>
    <x v="2"/>
    <x v="4"/>
    <x v="11"/>
    <n v="0"/>
    <x v="3"/>
    <n v="16"/>
    <n v="10992"/>
    <n v="0.4950716"/>
    <n v="0.94"/>
    <n v="0.77834510803222601"/>
    <n v="5.2999999999999999E-2"/>
    <n v="5.0999999999999997E-2"/>
  </r>
  <r>
    <x v="2"/>
    <x v="3"/>
    <x v="6"/>
    <n v="9.0975250000000006E-5"/>
    <x v="3"/>
    <n v="16"/>
    <n v="10992"/>
    <n v="89.666660785675006"/>
    <n v="0.97"/>
    <n v="0.93604111671447698"/>
    <n v="2.4E-2"/>
    <n v="2.5000000000000001E-2"/>
  </r>
  <r>
    <x v="2"/>
    <x v="3"/>
    <x v="7"/>
    <n v="0"/>
    <x v="3"/>
    <n v="16"/>
    <n v="10992"/>
    <n v="95.002818346023503"/>
    <n v="0.97"/>
    <n v="0.83454799652099598"/>
    <n v="3.1E-2"/>
    <n v="2.9000000000000001E-2"/>
  </r>
  <r>
    <x v="2"/>
    <x v="3"/>
    <x v="2"/>
    <n v="0"/>
    <x v="3"/>
    <n v="16"/>
    <n v="10992"/>
    <n v="90.702867746353107"/>
    <n v="0.97"/>
    <n v="0.83833980560302701"/>
    <n v="2.9000000000000001E-2"/>
    <n v="3.1E-2"/>
  </r>
  <r>
    <x v="2"/>
    <x v="3"/>
    <x v="8"/>
    <n v="0"/>
    <x v="3"/>
    <n v="16"/>
    <n v="10992"/>
    <n v="93.363315343856797"/>
    <n v="0.96"/>
    <n v="0.76724290847778298"/>
    <n v="0.04"/>
    <n v="4.1000000000000002E-2"/>
  </r>
  <r>
    <x v="3"/>
    <x v="0"/>
    <x v="0"/>
    <n v="2.7536229999999998E-2"/>
    <x v="0"/>
    <n v="6"/>
    <n v="690"/>
    <n v="2.25110054016113E-2"/>
    <n v="0.76"/>
    <n v="6.8487882614135701E-2"/>
    <n v="0.22"/>
    <n v="0.106"/>
  </r>
  <r>
    <x v="3"/>
    <x v="0"/>
    <x v="1"/>
    <n v="1.304348E-2"/>
    <x v="0"/>
    <n v="6"/>
    <n v="690"/>
    <n v="2.9559135437011701E-2"/>
    <n v="0.76"/>
    <n v="8.3965063095092704E-2"/>
    <n v="0.22500000000000001"/>
    <n v="0.11"/>
  </r>
  <r>
    <x v="3"/>
    <x v="0"/>
    <x v="2"/>
    <n v="8.6956519999999999E-3"/>
    <x v="0"/>
    <n v="6"/>
    <n v="690"/>
    <n v="2.48870849609375E-2"/>
    <n v="0.77"/>
    <n v="0.11701393127441399"/>
    <n v="0.185"/>
    <n v="0.112"/>
  </r>
  <r>
    <x v="3"/>
    <x v="1"/>
    <x v="0"/>
    <n v="5.7971009999999998E-3"/>
    <x v="0"/>
    <n v="6"/>
    <n v="690"/>
    <n v="3.5897016525268499E-2"/>
    <n v="0.76"/>
    <n v="8.4704875946044894E-2"/>
    <n v="0.185"/>
    <n v="0.123"/>
  </r>
  <r>
    <x v="3"/>
    <x v="1"/>
    <x v="1"/>
    <n v="5.7971009999999998E-3"/>
    <x v="0"/>
    <n v="6"/>
    <n v="690"/>
    <n v="2.33180522918701E-2"/>
    <n v="0.76"/>
    <n v="8.5039854049682603E-2"/>
    <n v="0.185"/>
    <n v="0.123"/>
  </r>
  <r>
    <x v="3"/>
    <x v="1"/>
    <x v="2"/>
    <n v="5.7971009999999998E-3"/>
    <x v="0"/>
    <n v="6"/>
    <n v="690"/>
    <n v="2.37717628479003E-2"/>
    <n v="0.76"/>
    <n v="7.9580783843994099E-2"/>
    <n v="0.185"/>
    <n v="0.123"/>
  </r>
  <r>
    <x v="3"/>
    <x v="2"/>
    <x v="2"/>
    <n v="0"/>
    <x v="0"/>
    <n v="6"/>
    <n v="690"/>
    <n v="3.2407999038696199E-2"/>
    <n v="0.76"/>
    <n v="0.18407702445983801"/>
    <n v="0.22500000000000001"/>
    <n v="0.124"/>
  </r>
  <r>
    <x v="3"/>
    <x v="2"/>
    <x v="3"/>
    <n v="0"/>
    <x v="0"/>
    <n v="6"/>
    <n v="690"/>
    <n v="2.7303934097290001E-2"/>
    <n v="0.74"/>
    <n v="0.131906032562255"/>
    <n v="0.22500000000000001"/>
    <n v="0.123"/>
  </r>
  <r>
    <x v="3"/>
    <x v="2"/>
    <x v="4"/>
    <n v="1.4492750000000001E-3"/>
    <x v="0"/>
    <n v="6"/>
    <n v="690"/>
    <n v="2.88770198822021E-2"/>
    <n v="0.75"/>
    <n v="0.106877088546752"/>
    <n v="0.185"/>
    <n v="0.128"/>
  </r>
  <r>
    <x v="3"/>
    <x v="2"/>
    <x v="5"/>
    <n v="1.4492750000000001E-3"/>
    <x v="0"/>
    <n v="6"/>
    <n v="690"/>
    <n v="2.36780643463134E-2"/>
    <n v="0.73"/>
    <n v="9.0491056442260701E-2"/>
    <n v="0.20200000000000001"/>
    <n v="0.128"/>
  </r>
  <r>
    <x v="3"/>
    <x v="3"/>
    <x v="6"/>
    <n v="5.7971010000000003E-2"/>
    <x v="0"/>
    <n v="6"/>
    <n v="690"/>
    <n v="97.288747549057007"/>
    <n v="0.72"/>
    <n v="3.5272359848022398E-2"/>
    <n v="0.28899999999999998"/>
    <n v="0.105"/>
  </r>
  <r>
    <x v="3"/>
    <x v="3"/>
    <x v="7"/>
    <n v="3.3333330000000001E-2"/>
    <x v="0"/>
    <n v="6"/>
    <n v="690"/>
    <n v="96.168381929397498"/>
    <n v="0.73"/>
    <n v="3.2996654510497998E-2"/>
    <n v="0.29499999999999998"/>
    <n v="0.11899999999999999"/>
  </r>
  <r>
    <x v="3"/>
    <x v="3"/>
    <x v="2"/>
    <n v="2.7536229999999998E-2"/>
    <x v="0"/>
    <n v="6"/>
    <n v="690"/>
    <n v="96.937144517898503"/>
    <n v="0.72"/>
    <n v="3.2402276992797803E-2"/>
    <n v="0.30099999999999999"/>
    <n v="0.11899999999999999"/>
  </r>
  <r>
    <x v="3"/>
    <x v="3"/>
    <x v="8"/>
    <n v="7.246377E-3"/>
    <x v="0"/>
    <n v="6"/>
    <n v="690"/>
    <n v="96.262624263763399"/>
    <n v="0.69"/>
    <n v="4.7957181930541902E-2"/>
    <n v="0.30099999999999999"/>
    <n v="0.128"/>
  </r>
  <r>
    <x v="3"/>
    <x v="4"/>
    <x v="9"/>
    <n v="7.246377E-3"/>
    <x v="0"/>
    <n v="6"/>
    <n v="690"/>
    <n v="9.2901945114135701E-2"/>
    <n v="0.83"/>
    <n v="8.1553697586059501E-2"/>
    <n v="0.14499999999999999"/>
    <n v="0.129"/>
  </r>
  <r>
    <x v="3"/>
    <x v="4"/>
    <x v="10"/>
    <n v="1.4492750000000001E-3"/>
    <x v="0"/>
    <n v="6"/>
    <n v="690"/>
    <n v="7.7908515930175698E-2"/>
    <n v="0.83"/>
    <n v="9.4597578048705999E-2"/>
    <n v="0.14499999999999999"/>
    <n v="0.128"/>
  </r>
  <r>
    <x v="3"/>
    <x v="4"/>
    <x v="0"/>
    <n v="0"/>
    <x v="0"/>
    <n v="6"/>
    <n v="690"/>
    <n v="8.8950634002685505E-2"/>
    <n v="0.8"/>
    <n v="8.8699579238891602E-2"/>
    <n v="0.16800000000000001"/>
    <n v="0.126"/>
  </r>
  <r>
    <x v="3"/>
    <x v="4"/>
    <x v="11"/>
    <n v="0"/>
    <x v="0"/>
    <n v="6"/>
    <n v="690"/>
    <n v="9.1493606567382799E-2"/>
    <n v="0.79"/>
    <n v="0.10009717941284101"/>
    <n v="0.14499999999999999"/>
    <n v="0.124"/>
  </r>
  <r>
    <x v="3"/>
    <x v="0"/>
    <x v="0"/>
    <n v="2.7536229999999998E-2"/>
    <x v="1"/>
    <n v="6"/>
    <n v="690"/>
    <n v="2.25110054016113E-2"/>
    <n v="0.8"/>
    <n v="7.7428817749023403E-3"/>
    <n v="0.19700000000000001"/>
    <n v="3.5000000000000003E-2"/>
  </r>
  <r>
    <x v="3"/>
    <x v="0"/>
    <x v="1"/>
    <n v="1.304348E-2"/>
    <x v="1"/>
    <n v="6"/>
    <n v="690"/>
    <n v="2.9559135437011701E-2"/>
    <n v="0.79"/>
    <n v="7.6527595520019497E-3"/>
    <n v="0.214"/>
    <n v="3.5999999999999997E-2"/>
  </r>
  <r>
    <x v="3"/>
    <x v="0"/>
    <x v="2"/>
    <n v="8.6956519999999999E-3"/>
    <x v="1"/>
    <n v="6"/>
    <n v="690"/>
    <n v="2.48870849609375E-2"/>
    <n v="0.79"/>
    <n v="8.2209110260009696E-3"/>
    <s v="Index out of bounds"/>
    <s v="Index out of bounds"/>
  </r>
  <r>
    <x v="3"/>
    <x v="1"/>
    <x v="0"/>
    <n v="5.7971009999999998E-3"/>
    <x v="1"/>
    <n v="6"/>
    <n v="690"/>
    <n v="3.5897016525268499E-2"/>
    <n v="0.79"/>
    <n v="7.6286792755126901E-3"/>
    <n v="0.214"/>
    <n v="2.7E-2"/>
  </r>
  <r>
    <x v="3"/>
    <x v="1"/>
    <x v="1"/>
    <n v="5.7971009999999998E-3"/>
    <x v="1"/>
    <n v="6"/>
    <n v="690"/>
    <n v="2.33180522918701E-2"/>
    <n v="0.79"/>
    <n v="7.2088241577148403E-3"/>
    <n v="0.214"/>
    <n v="2.7E-2"/>
  </r>
  <r>
    <x v="3"/>
    <x v="1"/>
    <x v="2"/>
    <n v="5.7971009999999998E-3"/>
    <x v="1"/>
    <n v="6"/>
    <n v="690"/>
    <n v="2.37717628479003E-2"/>
    <n v="0.79"/>
    <n v="7.2493553161620998E-3"/>
    <n v="0.214"/>
    <n v="2.7E-2"/>
  </r>
  <r>
    <x v="3"/>
    <x v="2"/>
    <x v="2"/>
    <n v="0"/>
    <x v="1"/>
    <n v="6"/>
    <n v="690"/>
    <n v="3.2407999038696199E-2"/>
    <n v="0.77"/>
    <n v="6.7677497863769497E-3"/>
    <n v="0.23100000000000001"/>
    <n v="5.5E-2"/>
  </r>
  <r>
    <x v="3"/>
    <x v="2"/>
    <x v="3"/>
    <n v="0"/>
    <x v="1"/>
    <n v="6"/>
    <n v="690"/>
    <n v="2.7303934097290001E-2"/>
    <n v="0.79"/>
    <n v="8.0850124359130807E-3"/>
    <n v="0.214"/>
    <n v="3.9E-2"/>
  </r>
  <r>
    <x v="3"/>
    <x v="2"/>
    <x v="4"/>
    <n v="1.4492750000000001E-3"/>
    <x v="1"/>
    <n v="6"/>
    <n v="690"/>
    <n v="2.88770198822021E-2"/>
    <n v="0.77"/>
    <n v="6.6378116607665998E-3"/>
    <n v="0.22"/>
    <n v="4.2000000000000003E-2"/>
  </r>
  <r>
    <x v="3"/>
    <x v="2"/>
    <x v="5"/>
    <n v="1.4492750000000001E-3"/>
    <x v="1"/>
    <n v="6"/>
    <n v="690"/>
    <n v="2.36780643463134E-2"/>
    <n v="0.77"/>
    <n v="7.4679851531982396E-3"/>
    <n v="0.23699999999999999"/>
    <n v="0.03"/>
  </r>
  <r>
    <x v="3"/>
    <x v="3"/>
    <x v="6"/>
    <n v="5.7971010000000003E-2"/>
    <x v="1"/>
    <n v="6"/>
    <n v="690"/>
    <n v="97.288747549057007"/>
    <n v="0.75"/>
    <n v="9.1240406036376901E-3"/>
    <n v="0.254"/>
    <n v="0.05"/>
  </r>
  <r>
    <x v="3"/>
    <x v="3"/>
    <x v="7"/>
    <n v="3.3333330000000001E-2"/>
    <x v="1"/>
    <n v="6"/>
    <n v="690"/>
    <n v="96.168381929397498"/>
    <n v="0.75"/>
    <n v="1.29661560058593E-2"/>
    <n v="0.249"/>
    <n v="5.0999999999999997E-2"/>
  </r>
  <r>
    <x v="3"/>
    <x v="3"/>
    <x v="2"/>
    <n v="2.7536229999999998E-2"/>
    <x v="1"/>
    <n v="6"/>
    <n v="690"/>
    <n v="96.937144517898503"/>
    <n v="0.77"/>
    <n v="1.29661560058593E-2"/>
    <n v="0.22"/>
    <n v="5.2999999999999999E-2"/>
  </r>
  <r>
    <x v="3"/>
    <x v="3"/>
    <x v="8"/>
    <n v="7.246377E-3"/>
    <x v="1"/>
    <n v="6"/>
    <n v="690"/>
    <n v="96.262624263763399"/>
    <n v="0.79"/>
    <n v="8.0571174621581997E-3"/>
    <n v="0.20200000000000001"/>
    <n v="6.8000000000000005E-2"/>
  </r>
  <r>
    <x v="3"/>
    <x v="4"/>
    <x v="9"/>
    <n v="7.246377E-3"/>
    <x v="1"/>
    <n v="6"/>
    <n v="690"/>
    <n v="9.2901945114135701E-2"/>
    <n v="0.84"/>
    <n v="1.29945278167724E-2"/>
    <n v="0.16200000000000001"/>
    <n v="2.3E-2"/>
  </r>
  <r>
    <x v="3"/>
    <x v="4"/>
    <x v="10"/>
    <n v="1.4492750000000001E-3"/>
    <x v="1"/>
    <n v="6"/>
    <n v="690"/>
    <n v="7.7908515930175698E-2"/>
    <n v="0.85"/>
    <n v="1.33869647979736E-2"/>
    <n v="0.15"/>
    <n v="3.1E-2"/>
  </r>
  <r>
    <x v="3"/>
    <x v="4"/>
    <x v="0"/>
    <n v="0"/>
    <x v="1"/>
    <n v="6"/>
    <n v="690"/>
    <n v="8.8950634002685505E-2"/>
    <n v="0.85"/>
    <n v="1.2998342514037999E-2"/>
    <n v="0.156"/>
    <n v="0.03"/>
  </r>
  <r>
    <x v="3"/>
    <x v="4"/>
    <x v="11"/>
    <n v="0"/>
    <x v="1"/>
    <n v="6"/>
    <n v="690"/>
    <n v="9.1493606567382799E-2"/>
    <n v="0.86"/>
    <n v="1.7255544662475499E-2"/>
    <n v="0.14499999999999999"/>
    <n v="3.5000000000000003E-2"/>
  </r>
  <r>
    <x v="3"/>
    <x v="0"/>
    <x v="0"/>
    <n v="2.7536229999999998E-2"/>
    <x v="2"/>
    <n v="6"/>
    <n v="690"/>
    <n v="2.25110054016113E-2"/>
    <n v="0.79"/>
    <n v="42.375042915344203"/>
    <n v="0.22"/>
    <n v="9.1999999999999998E-2"/>
  </r>
  <r>
    <x v="3"/>
    <x v="0"/>
    <x v="1"/>
    <n v="1.304348E-2"/>
    <x v="2"/>
    <n v="6"/>
    <n v="690"/>
    <n v="2.9559135437011701E-2"/>
    <s v="KeyError: 3.0"/>
    <s v="KeyError: 3.0"/>
    <s v="KeyError: 3.0"/>
    <s v="KeyError: 3.0"/>
  </r>
  <r>
    <x v="3"/>
    <x v="0"/>
    <x v="2"/>
    <n v="8.6956519999999999E-3"/>
    <x v="2"/>
    <n v="6"/>
    <n v="690"/>
    <n v="2.48870849609375E-2"/>
    <n v="0.77"/>
    <n v="45.563827991485503"/>
    <n v="0.214"/>
    <n v="9.1999999999999998E-2"/>
  </r>
  <r>
    <x v="3"/>
    <x v="1"/>
    <x v="0"/>
    <n v="5.7971009999999998E-3"/>
    <x v="2"/>
    <n v="6"/>
    <n v="690"/>
    <n v="3.5897016525268499E-2"/>
    <n v="0.77"/>
    <n v="45.6376020908355"/>
    <n v="0.214"/>
    <n v="8.6999999999999994E-2"/>
  </r>
  <r>
    <x v="3"/>
    <x v="1"/>
    <x v="1"/>
    <n v="5.7971009999999998E-3"/>
    <x v="2"/>
    <n v="6"/>
    <n v="690"/>
    <n v="2.33180522918701E-2"/>
    <n v="0.77"/>
    <n v="41.257912635803201"/>
    <n v="0.214"/>
    <n v="8.6999999999999994E-2"/>
  </r>
  <r>
    <x v="3"/>
    <x v="1"/>
    <x v="2"/>
    <n v="5.7971009999999998E-3"/>
    <x v="2"/>
    <n v="6"/>
    <n v="690"/>
    <n v="2.37717628479003E-2"/>
    <n v="0.77"/>
    <n v="42.229640960693303"/>
    <n v="0.214"/>
    <n v="8.6999999999999994E-2"/>
  </r>
  <r>
    <x v="3"/>
    <x v="2"/>
    <x v="2"/>
    <n v="0"/>
    <x v="2"/>
    <n v="6"/>
    <n v="690"/>
    <n v="3.2407999038696199E-2"/>
    <n v="0.77"/>
    <n v="44.9312870502471"/>
    <n v="0.214"/>
    <n v="7.6999999999999999E-2"/>
  </r>
  <r>
    <x v="3"/>
    <x v="2"/>
    <x v="3"/>
    <n v="0"/>
    <x v="2"/>
    <n v="6"/>
    <n v="690"/>
    <n v="2.7303934097290001E-2"/>
    <n v="0.8"/>
    <n v="41.2565469741821"/>
    <n v="0.19700000000000001"/>
    <n v="8.8999999999999996E-2"/>
  </r>
  <r>
    <x v="3"/>
    <x v="2"/>
    <x v="4"/>
    <n v="1.4492750000000001E-3"/>
    <x v="2"/>
    <n v="6"/>
    <n v="690"/>
    <n v="2.88770198822021E-2"/>
    <n v="0.79"/>
    <n v="46.370320796966503"/>
    <n v="0.191"/>
    <n v="8.5999999999999993E-2"/>
  </r>
  <r>
    <x v="3"/>
    <x v="2"/>
    <x v="5"/>
    <n v="1.4492750000000001E-3"/>
    <x v="2"/>
    <n v="6"/>
    <n v="690"/>
    <n v="2.36780643463134E-2"/>
    <n v="0.81"/>
    <n v="43.647905111312802"/>
    <n v="0.20200000000000001"/>
    <n v="8.2000000000000003E-2"/>
  </r>
  <r>
    <x v="3"/>
    <x v="3"/>
    <x v="6"/>
    <n v="5.7971010000000003E-2"/>
    <x v="3"/>
    <n v="6"/>
    <n v="690"/>
    <n v="97.288747549057007"/>
    <n v="0.75"/>
    <n v="0.131973981857299"/>
    <n v="0.20200000000000001"/>
    <n v="0.13300000000000001"/>
  </r>
  <r>
    <x v="3"/>
    <x v="3"/>
    <x v="7"/>
    <n v="3.3333330000000001E-2"/>
    <x v="3"/>
    <n v="6"/>
    <n v="690"/>
    <n v="96.168381929397498"/>
    <n v="0.78"/>
    <n v="1.2320041656494101E-2"/>
    <n v="0.20200000000000001"/>
    <n v="0.16400000000000001"/>
  </r>
  <r>
    <x v="3"/>
    <x v="3"/>
    <x v="2"/>
    <n v="2.7536229999999998E-2"/>
    <x v="3"/>
    <n v="6"/>
    <n v="690"/>
    <n v="96.937144517898503"/>
    <n v="0.82"/>
    <n v="1.0730981826782201E-2"/>
    <n v="0.20200000000000001"/>
    <n v="0.16900000000000001"/>
  </r>
  <r>
    <x v="3"/>
    <x v="3"/>
    <x v="8"/>
    <n v="7.246377E-3"/>
    <x v="3"/>
    <n v="6"/>
    <n v="690"/>
    <n v="96.262624263763399"/>
    <n v="0.71"/>
    <n v="1.1978864669799799E-2"/>
    <n v="0.22"/>
    <n v="0.17100000000000001"/>
  </r>
  <r>
    <x v="3"/>
    <x v="4"/>
    <x v="9"/>
    <n v="7.246377E-3"/>
    <x v="2"/>
    <n v="6"/>
    <n v="690"/>
    <n v="9.2901945114135701E-2"/>
    <n v="0.84"/>
    <n v="37.392232656478797"/>
    <n v="0.17299999999999999"/>
    <n v="0.09"/>
  </r>
  <r>
    <x v="3"/>
    <x v="4"/>
    <x v="10"/>
    <n v="1.4492750000000001E-3"/>
    <x v="2"/>
    <n v="6"/>
    <n v="690"/>
    <n v="7.7908515930175698E-2"/>
    <n v="0.83"/>
    <n v="39.297349214553797"/>
    <n v="0.17899999999999999"/>
    <n v="9.0999999999999998E-2"/>
  </r>
  <r>
    <x v="3"/>
    <x v="4"/>
    <x v="0"/>
    <n v="0"/>
    <x v="2"/>
    <n v="6"/>
    <n v="690"/>
    <n v="8.8950634002685505E-2"/>
    <n v="0.82"/>
    <n v="37.068912744522002"/>
    <n v="0.17899999999999999"/>
    <n v="8.8999999999999996E-2"/>
  </r>
  <r>
    <x v="3"/>
    <x v="4"/>
    <x v="11"/>
    <n v="0"/>
    <x v="2"/>
    <n v="6"/>
    <n v="690"/>
    <n v="9.1493606567382799E-2"/>
    <n v="0.83"/>
    <n v="41.031290292739797"/>
    <n v="0.17299999999999999"/>
    <n v="9.5000000000000001E-2"/>
  </r>
  <r>
    <x v="4"/>
    <x v="0"/>
    <x v="0"/>
    <n v="0.1354167"/>
    <x v="0"/>
    <n v="8"/>
    <n v="768"/>
    <n v="2.77848243713378E-2"/>
    <n v="0.64"/>
    <n v="3.1107902526855399E-2"/>
    <n v="0.35899999999999999"/>
    <n v="0.187"/>
  </r>
  <r>
    <x v="4"/>
    <x v="0"/>
    <x v="1"/>
    <n v="1.953125E-2"/>
    <x v="0"/>
    <n v="8"/>
    <n v="768"/>
    <n v="2.92427539825439E-2"/>
    <n v="0.68"/>
    <n v="4.4139623641967697E-2"/>
    <n v="0.30299999999999999"/>
    <n v="0.2"/>
  </r>
  <r>
    <x v="4"/>
    <x v="0"/>
    <x v="2"/>
    <n v="2.6041670000000001E-3"/>
    <x v="0"/>
    <n v="8"/>
    <n v="768"/>
    <n v="3.03287506103515E-2"/>
    <n v="0.68"/>
    <n v="5.0779104232788003E-2"/>
    <n v="0.312"/>
    <n v="0.17599999999999999"/>
  </r>
  <r>
    <x v="4"/>
    <x v="1"/>
    <x v="0"/>
    <n v="1.171875E-2"/>
    <x v="0"/>
    <n v="8"/>
    <n v="768"/>
    <n v="3.4393787384033203E-2"/>
    <n v="0.65"/>
    <n v="4.8252344131469699E-2"/>
    <n v="0.307"/>
    <n v="0.185"/>
  </r>
  <r>
    <x v="4"/>
    <x v="1"/>
    <x v="1"/>
    <n v="2.6041670000000001E-3"/>
    <x v="0"/>
    <n v="8"/>
    <n v="768"/>
    <n v="3.2313108444213798E-2"/>
    <n v="0.65"/>
    <n v="7.4121236801147405E-2"/>
    <n v="0.307"/>
    <n v="0.19400000000000001"/>
  </r>
  <r>
    <x v="4"/>
    <x v="1"/>
    <x v="2"/>
    <n v="0"/>
    <x v="0"/>
    <n v="8"/>
    <n v="768"/>
    <n v="3.0271053314208901E-2"/>
    <n v="0.65"/>
    <n v="8.0851554870605399E-2"/>
    <n v="0.32"/>
    <n v="0.20399999999999999"/>
  </r>
  <r>
    <x v="4"/>
    <x v="2"/>
    <x v="2"/>
    <n v="0"/>
    <x v="0"/>
    <n v="8"/>
    <n v="768"/>
    <n v="4.0534973144531201E-2"/>
    <n v="0.65"/>
    <n v="7.0005178451538003E-2"/>
    <n v="0.32"/>
    <n v="0.20399999999999999"/>
  </r>
  <r>
    <x v="4"/>
    <x v="2"/>
    <x v="3"/>
    <n v="0"/>
    <x v="0"/>
    <n v="8"/>
    <n v="768"/>
    <n v="3.3874034881591797E-2"/>
    <n v="0.66"/>
    <n v="9.8802566528320299E-2"/>
    <n v="0.30299999999999999"/>
    <n v="0.21099999999999999"/>
  </r>
  <r>
    <x v="4"/>
    <x v="2"/>
    <x v="4"/>
    <n v="0"/>
    <x v="0"/>
    <n v="8"/>
    <n v="768"/>
    <n v="2.8325796127319301E-2"/>
    <n v="0.68"/>
    <n v="6.9999217987060505E-2"/>
    <n v="0.312"/>
    <n v="0.192"/>
  </r>
  <r>
    <x v="4"/>
    <x v="2"/>
    <x v="5"/>
    <n v="0"/>
    <x v="0"/>
    <n v="8"/>
    <n v="768"/>
    <n v="3.1304121017455999E-2"/>
    <n v="0.67"/>
    <n v="5.9153556823730399E-2"/>
    <n v="0.28599999999999998"/>
    <n v="0.20499999999999999"/>
  </r>
  <r>
    <x v="4"/>
    <x v="3"/>
    <x v="6"/>
    <n v="1.4322919999999999E-2"/>
    <x v="0"/>
    <n v="8"/>
    <n v="768"/>
    <n v="147.89317059516901"/>
    <n v="0.69"/>
    <n v="5.7999610900878899E-2"/>
    <n v="0.28100000000000003"/>
    <n v="0.20100000000000001"/>
  </r>
  <r>
    <x v="4"/>
    <x v="3"/>
    <x v="7"/>
    <n v="6.5104170000000001E-3"/>
    <x v="0"/>
    <n v="8"/>
    <n v="768"/>
    <n v="150.958326339721"/>
    <n v="0.67"/>
    <n v="6.5530300140380804E-2"/>
    <n v="0.32300000000000001"/>
    <n v="0.18"/>
  </r>
  <r>
    <x v="4"/>
    <x v="3"/>
    <x v="2"/>
    <n v="1.3020830000000001E-3"/>
    <x v="0"/>
    <n v="8"/>
    <n v="768"/>
    <n v="149.748444557189"/>
    <n v="0.69"/>
    <n v="7.1969032287597601E-2"/>
    <n v="0.29699999999999999"/>
    <n v="0.17899999999999999"/>
  </r>
  <r>
    <x v="4"/>
    <x v="3"/>
    <x v="8"/>
    <n v="0"/>
    <x v="0"/>
    <n v="8"/>
    <n v="768"/>
    <n v="152.14305329322801"/>
    <n v="0.65"/>
    <n v="8.4246873855590806E-2"/>
    <n v="0.29699999999999999"/>
    <n v="0.191"/>
  </r>
  <r>
    <x v="4"/>
    <x v="4"/>
    <x v="9"/>
    <n v="7.1614579999999997E-2"/>
    <x v="0"/>
    <n v="8"/>
    <n v="768"/>
    <n v="0.13840532302856401"/>
    <n v="0.7"/>
    <n v="5.2038192749023403E-2"/>
    <n v="0.28100000000000003"/>
    <n v="0.18099999999999999"/>
  </r>
  <r>
    <x v="4"/>
    <x v="4"/>
    <x v="10"/>
    <n v="3.90625E-3"/>
    <x v="0"/>
    <n v="8"/>
    <n v="768"/>
    <n v="0.15222907066345201"/>
    <n v="0.78"/>
    <n v="5.8279275894164997E-2"/>
    <n v="0.24"/>
    <n v="0.17499999999999999"/>
  </r>
  <r>
    <x v="4"/>
    <x v="4"/>
    <x v="0"/>
    <n v="0"/>
    <x v="0"/>
    <n v="8"/>
    <n v="768"/>
    <n v="0.154121398925781"/>
    <n v="0.76"/>
    <n v="6.5025568008422796E-2"/>
    <n v="0.19800000000000001"/>
    <n v="0.192"/>
  </r>
  <r>
    <x v="4"/>
    <x v="4"/>
    <x v="11"/>
    <n v="0"/>
    <x v="0"/>
    <n v="8"/>
    <n v="768"/>
    <n v="0.14910984039306599"/>
    <n v="0.71"/>
    <n v="9.8930835723876898E-2"/>
    <n v="0.17699999999999999"/>
    <n v="0.187"/>
  </r>
  <r>
    <x v="4"/>
    <x v="0"/>
    <x v="0"/>
    <n v="0.1354167"/>
    <x v="1"/>
    <n v="8"/>
    <n v="768"/>
    <n v="2.77848243713378E-2"/>
    <n v="0.71"/>
    <n v="6.5150260925292899E-3"/>
    <n v="0.29399999999999998"/>
    <n v="5.3999999999999999E-2"/>
  </r>
  <r>
    <x v="4"/>
    <x v="0"/>
    <x v="1"/>
    <n v="1.953125E-2"/>
    <x v="1"/>
    <n v="8"/>
    <n v="768"/>
    <n v="2.92427539825439E-2"/>
    <n v="0.7"/>
    <n v="7.9696178436279297E-3"/>
    <n v="0.30299999999999999"/>
    <n v="6.3E-2"/>
  </r>
  <r>
    <x v="4"/>
    <x v="0"/>
    <x v="2"/>
    <n v="2.6041670000000001E-3"/>
    <x v="1"/>
    <n v="8"/>
    <n v="768"/>
    <n v="3.03287506103515E-2"/>
    <s v="Index out of bounds"/>
    <s v="Index out of bounds"/>
    <s v="Index out of bounds"/>
    <s v="Index out of bounds"/>
  </r>
  <r>
    <x v="4"/>
    <x v="1"/>
    <x v="0"/>
    <n v="1.171875E-2"/>
    <x v="1"/>
    <n v="8"/>
    <n v="768"/>
    <n v="3.4393787384033203E-2"/>
    <n v="0.69"/>
    <n v="8.0001354217529297E-3"/>
    <n v="0.316"/>
    <n v="6.4000000000000001E-2"/>
  </r>
  <r>
    <x v="4"/>
    <x v="1"/>
    <x v="1"/>
    <n v="2.6041670000000001E-3"/>
    <x v="1"/>
    <n v="8"/>
    <n v="768"/>
    <n v="3.2313108444213798E-2"/>
    <n v="0.72"/>
    <n v="8.2955360412597604E-3"/>
    <n v="0.27700000000000002"/>
    <n v="7.3999999999999996E-2"/>
  </r>
  <r>
    <x v="4"/>
    <x v="1"/>
    <x v="2"/>
    <n v="0"/>
    <x v="1"/>
    <n v="8"/>
    <n v="768"/>
    <n v="3.0271053314208901E-2"/>
    <n v="0.7"/>
    <n v="1.03762149810791E-2"/>
    <n v="0.29399999999999998"/>
    <n v="8.3000000000000004E-2"/>
  </r>
  <r>
    <x v="4"/>
    <x v="2"/>
    <x v="2"/>
    <n v="0"/>
    <x v="1"/>
    <n v="8"/>
    <n v="768"/>
    <n v="4.0534973144531201E-2"/>
    <n v="0.7"/>
    <n v="7.3256492614745998E-3"/>
    <n v="0.29399999999999998"/>
    <n v="8.3000000000000004E-2"/>
  </r>
  <r>
    <x v="4"/>
    <x v="2"/>
    <x v="3"/>
    <n v="0"/>
    <x v="1"/>
    <n v="8"/>
    <n v="768"/>
    <n v="3.3874034881591797E-2"/>
    <n v="0.69"/>
    <n v="6.00028038024902E-3"/>
    <n v="0.312"/>
    <n v="0.104"/>
  </r>
  <r>
    <x v="4"/>
    <x v="2"/>
    <x v="4"/>
    <n v="0"/>
    <x v="1"/>
    <n v="8"/>
    <n v="768"/>
    <n v="2.8325796127319301E-2"/>
    <n v="0.69"/>
    <n v="9.9987983703613195E-3"/>
    <n v="0.312"/>
    <n v="8.7999999999999995E-2"/>
  </r>
  <r>
    <x v="4"/>
    <x v="2"/>
    <x v="5"/>
    <n v="0"/>
    <x v="1"/>
    <n v="8"/>
    <n v="768"/>
    <n v="3.1304121017455999E-2"/>
    <n v="0.7"/>
    <n v="0"/>
    <n v="0.29899999999999999"/>
    <n v="7.1999999999999995E-2"/>
  </r>
  <r>
    <x v="4"/>
    <x v="3"/>
    <x v="6"/>
    <n v="1.4322919999999999E-2"/>
    <x v="1"/>
    <n v="8"/>
    <n v="768"/>
    <n v="147.89317059516901"/>
    <n v="0.76"/>
    <n v="1.1999607086181601E-2"/>
    <n v="0.25"/>
    <n v="3.6999999999999998E-2"/>
  </r>
  <r>
    <x v="4"/>
    <x v="3"/>
    <x v="7"/>
    <n v="6.5104170000000001E-3"/>
    <x v="1"/>
    <n v="8"/>
    <n v="768"/>
    <n v="150.958326339721"/>
    <n v="0.76"/>
    <n v="1.29992961883544E-2"/>
    <n v="0.25"/>
    <n v="4.9000000000000002E-2"/>
  </r>
  <r>
    <x v="4"/>
    <x v="3"/>
    <x v="2"/>
    <n v="1.3020830000000001E-3"/>
    <x v="1"/>
    <n v="8"/>
    <n v="768"/>
    <n v="149.748444557189"/>
    <n v="0.75"/>
    <n v="1.2998342514037999E-2"/>
    <n v="0.25"/>
    <n v="6.0999999999999999E-2"/>
  </r>
  <r>
    <x v="4"/>
    <x v="3"/>
    <x v="8"/>
    <n v="0"/>
    <x v="1"/>
    <n v="8"/>
    <n v="768"/>
    <n v="152.14305329322801"/>
    <n v="0.74"/>
    <n v="1.29990577697753E-2"/>
    <n v="0.255"/>
    <n v="6.9000000000000006E-2"/>
  </r>
  <r>
    <x v="4"/>
    <x v="4"/>
    <x v="9"/>
    <n v="7.1614579999999997E-2"/>
    <x v="1"/>
    <n v="8"/>
    <n v="768"/>
    <n v="0.13840532302856401"/>
    <n v="0.68"/>
    <n v="1.29997730255126E-2"/>
    <n v="0.312"/>
    <n v="4.4999999999999998E-2"/>
  </r>
  <r>
    <x v="4"/>
    <x v="4"/>
    <x v="10"/>
    <n v="3.90625E-3"/>
    <x v="1"/>
    <n v="8"/>
    <n v="768"/>
    <n v="0.15222907066345201"/>
    <n v="0.76"/>
    <n v="1.29992961883544E-2"/>
    <n v="0.25"/>
    <n v="4.9000000000000002E-2"/>
  </r>
  <r>
    <x v="4"/>
    <x v="4"/>
    <x v="0"/>
    <n v="0"/>
    <x v="1"/>
    <n v="8"/>
    <n v="768"/>
    <n v="0.154121398925781"/>
    <n v="0.75"/>
    <n v="1.2998342514037999E-2"/>
    <n v="0.25"/>
    <n v="6.0999999999999999E-2"/>
  </r>
  <r>
    <x v="4"/>
    <x v="4"/>
    <x v="11"/>
    <n v="0"/>
    <x v="1"/>
    <n v="8"/>
    <n v="768"/>
    <n v="0.14910984039306599"/>
    <n v="0.74"/>
    <n v="1.29990577697753E-2"/>
    <n v="0.255"/>
    <n v="6.9000000000000006E-2"/>
  </r>
  <r>
    <x v="4"/>
    <x v="0"/>
    <x v="0"/>
    <n v="0.1354167"/>
    <x v="2"/>
    <n v="8"/>
    <n v="768"/>
    <n v="2.77848243713378E-2"/>
    <n v="0.68"/>
    <n v="43.9892992973327"/>
    <n v="0.17100000000000001"/>
    <n v="0.32"/>
  </r>
  <r>
    <x v="4"/>
    <x v="0"/>
    <x v="1"/>
    <n v="1.953125E-2"/>
    <x v="2"/>
    <n v="8"/>
    <n v="768"/>
    <n v="2.92427539825439E-2"/>
    <s v="KeyError: 6.0"/>
    <s v="KeyError: 6.0"/>
    <s v="KeyError: 6.0"/>
    <s v="KeyError: 6.0"/>
  </r>
  <r>
    <x v="4"/>
    <x v="0"/>
    <x v="2"/>
    <n v="2.6041670000000001E-3"/>
    <x v="2"/>
    <n v="8"/>
    <n v="768"/>
    <n v="3.03287506103515E-2"/>
    <s v="KeyError: 9.0"/>
    <s v="KeyError: 9.0"/>
    <s v="KeyError: 9.0"/>
    <s v="KeyError: 9.0"/>
  </r>
  <r>
    <x v="4"/>
    <x v="1"/>
    <x v="0"/>
    <n v="1.171875E-2"/>
    <x v="2"/>
    <n v="8"/>
    <n v="768"/>
    <n v="3.4393787384033203E-2"/>
    <n v="0.68"/>
    <n v="43.782805204391401"/>
    <n v="0.307"/>
    <n v="0.155"/>
  </r>
  <r>
    <x v="4"/>
    <x v="1"/>
    <x v="1"/>
    <n v="2.6041670000000001E-3"/>
    <x v="2"/>
    <n v="8"/>
    <n v="768"/>
    <n v="3.2313108444213798E-2"/>
    <n v="0.7"/>
    <n v="40.350417375564497"/>
    <n v="0.28599999999999998"/>
    <n v="0.13400000000000001"/>
  </r>
  <r>
    <x v="4"/>
    <x v="1"/>
    <x v="2"/>
    <n v="0"/>
    <x v="2"/>
    <n v="8"/>
    <n v="768"/>
    <n v="3.0271053314208901E-2"/>
    <n v="0.71"/>
    <n v="45.190512418746899"/>
    <n v="0.28999999999999998"/>
    <n v="0.128"/>
  </r>
  <r>
    <x v="4"/>
    <x v="2"/>
    <x v="2"/>
    <n v="0"/>
    <x v="2"/>
    <n v="8"/>
    <n v="768"/>
    <n v="4.0534973144531201E-2"/>
    <n v="0.71"/>
    <n v="43.479066610336297"/>
    <n v="0.32"/>
    <n v="0.20399999999999999"/>
  </r>
  <r>
    <x v="4"/>
    <x v="2"/>
    <x v="3"/>
    <n v="0"/>
    <x v="2"/>
    <n v="8"/>
    <n v="768"/>
    <n v="3.3874034881591797E-2"/>
    <n v="0.71"/>
    <n v="40.838098764419499"/>
    <n v="0.29899999999999999"/>
    <n v="0.13800000000000001"/>
  </r>
  <r>
    <x v="4"/>
    <x v="2"/>
    <x v="4"/>
    <n v="0"/>
    <x v="2"/>
    <n v="8"/>
    <n v="768"/>
    <n v="2.8325796127319301E-2"/>
    <n v="0.69"/>
    <n v="40.311824560165398"/>
    <n v="0.307"/>
    <n v="0.121"/>
  </r>
  <r>
    <x v="4"/>
    <x v="2"/>
    <x v="5"/>
    <n v="0"/>
    <x v="2"/>
    <n v="8"/>
    <n v="768"/>
    <n v="3.1304121017455999E-2"/>
    <n v="0.68"/>
    <n v="42.838240146636899"/>
    <n v="0.14699999999999999"/>
    <n v="0.32500000000000001"/>
  </r>
  <r>
    <x v="4"/>
    <x v="3"/>
    <x v="6"/>
    <n v="1.4322919999999999E-2"/>
    <x v="2"/>
    <n v="8"/>
    <n v="768"/>
    <n v="147.89317059516901"/>
    <n v="0.8"/>
    <n v="38.474900484084998"/>
    <n v="0.19800000000000001"/>
    <n v="0.13100000000000001"/>
  </r>
  <r>
    <x v="4"/>
    <x v="3"/>
    <x v="7"/>
    <n v="6.5104170000000001E-3"/>
    <x v="2"/>
    <n v="8"/>
    <n v="768"/>
    <n v="150.958326339721"/>
    <n v="0.77"/>
    <n v="38.106527805328298"/>
    <n v="0.23400000000000001"/>
    <n v="0.126"/>
  </r>
  <r>
    <x v="4"/>
    <x v="3"/>
    <x v="2"/>
    <n v="1.3020830000000001E-3"/>
    <x v="2"/>
    <n v="8"/>
    <n v="768"/>
    <n v="149.748444557189"/>
    <n v="0.79"/>
    <n v="39.844727277755702"/>
    <n v="0.219"/>
    <n v="0.126"/>
  </r>
  <r>
    <x v="4"/>
    <x v="3"/>
    <x v="8"/>
    <n v="0"/>
    <x v="2"/>
    <n v="8"/>
    <n v="768"/>
    <n v="152.14305329322801"/>
    <s v="KeyError: 13.0"/>
    <s v="KeyError: 13.0"/>
    <s v="KeyError: 13.0"/>
    <s v="KeyError: 13.0"/>
  </r>
  <r>
    <x v="4"/>
    <x v="4"/>
    <x v="9"/>
    <n v="7.1614579999999997E-2"/>
    <x v="3"/>
    <n v="8"/>
    <n v="768"/>
    <n v="0.13840532302856401"/>
    <n v="0.73"/>
    <n v="0.145265102386474"/>
    <n v="0.27100000000000002"/>
    <n v="0.18"/>
  </r>
  <r>
    <x v="4"/>
    <x v="4"/>
    <x v="10"/>
    <n v="3.90625E-3"/>
    <x v="3"/>
    <n v="8"/>
    <n v="768"/>
    <n v="0.15222907066345201"/>
    <n v="0.7"/>
    <n v="1.4078140258789E-2"/>
    <n v="0.29699999999999999"/>
    <n v="0.17899999999999999"/>
  </r>
  <r>
    <x v="4"/>
    <x v="4"/>
    <x v="0"/>
    <n v="0"/>
    <x v="3"/>
    <n v="8"/>
    <n v="768"/>
    <n v="0.154121398925781"/>
    <n v="0.66"/>
    <n v="1.48758888244628E-2"/>
    <n v="0.34899999999999998"/>
    <n v="0.16600000000000001"/>
  </r>
  <r>
    <x v="4"/>
    <x v="4"/>
    <x v="11"/>
    <n v="0"/>
    <x v="3"/>
    <n v="8"/>
    <n v="768"/>
    <n v="0.14910984039306599"/>
    <n v="0.67"/>
    <n v="1.1965990066528299E-2"/>
    <n v="0.32300000000000001"/>
    <n v="0.184"/>
  </r>
  <r>
    <x v="5"/>
    <x v="0"/>
    <x v="0"/>
    <n v="0"/>
    <x v="0"/>
    <n v="4"/>
    <n v="748"/>
    <n v="2.0204067230224599E-2"/>
    <n v="0.48"/>
    <n v="2.7224063873290998E-2"/>
    <n v="0.58299999999999996"/>
    <n v="0.14599999999999999"/>
  </r>
  <r>
    <x v="5"/>
    <x v="0"/>
    <x v="1"/>
    <n v="0"/>
    <x v="0"/>
    <n v="4"/>
    <n v="748"/>
    <n v="3.4131050109863198E-2"/>
    <n v="0.6"/>
    <n v="3.7791967391967697E-2"/>
    <n v="0.40100000000000002"/>
    <n v="6.8000000000000005E-2"/>
  </r>
  <r>
    <x v="5"/>
    <x v="0"/>
    <x v="2"/>
    <n v="0"/>
    <x v="0"/>
    <n v="4"/>
    <n v="748"/>
    <n v="2.2371053695678701E-2"/>
    <n v="0.61"/>
    <n v="4.0787935256958001E-2"/>
    <n v="0.374"/>
    <n v="7.9000000000000001E-2"/>
  </r>
  <r>
    <x v="5"/>
    <x v="1"/>
    <x v="0"/>
    <n v="0"/>
    <x v="0"/>
    <n v="4"/>
    <n v="748"/>
    <n v="3.8048028945922803E-2"/>
    <n v="0.72"/>
    <n v="4.2452812194824198E-2"/>
    <n v="0.27800000000000002"/>
    <n v="8.6999999999999994E-2"/>
  </r>
  <r>
    <x v="5"/>
    <x v="1"/>
    <x v="1"/>
    <n v="0"/>
    <x v="0"/>
    <n v="4"/>
    <n v="748"/>
    <n v="2.4784803390502898E-2"/>
    <n v="0.71"/>
    <n v="3.9688348770141602E-2"/>
    <n v="0.36399999999999999"/>
    <n v="0.115"/>
  </r>
  <r>
    <x v="5"/>
    <x v="1"/>
    <x v="2"/>
    <n v="0"/>
    <x v="0"/>
    <n v="4"/>
    <n v="748"/>
    <n v="1.8009185791015601E-2"/>
    <n v="0.71"/>
    <n v="6.14471435546875E-2"/>
    <n v="0.374"/>
    <n v="0.14499999999999999"/>
  </r>
  <r>
    <x v="5"/>
    <x v="2"/>
    <x v="2"/>
    <n v="0"/>
    <x v="0"/>
    <n v="4"/>
    <n v="748"/>
    <n v="2.0725965499877898E-2"/>
    <n v="0.61"/>
    <n v="8.25626850128173E-2"/>
    <n v="0.39"/>
    <n v="0.13700000000000001"/>
  </r>
  <r>
    <x v="5"/>
    <x v="2"/>
    <x v="3"/>
    <n v="0"/>
    <x v="0"/>
    <n v="4"/>
    <n v="748"/>
    <n v="2.0809173583984299E-2"/>
    <n v="0.65"/>
    <n v="7.8124046325683594E-2"/>
    <n v="0.35299999999999998"/>
    <n v="0.13200000000000001"/>
  </r>
  <r>
    <x v="5"/>
    <x v="2"/>
    <x v="4"/>
    <n v="0"/>
    <x v="0"/>
    <n v="4"/>
    <n v="748"/>
    <n v="1.9863128662109299E-2"/>
    <n v="0.61"/>
    <n v="6.7004203796386705E-2"/>
    <n v="0.36899999999999999"/>
    <n v="0.113"/>
  </r>
  <r>
    <x v="5"/>
    <x v="2"/>
    <x v="5"/>
    <n v="0"/>
    <x v="0"/>
    <n v="4"/>
    <n v="748"/>
    <n v="1.7613172531127898E-2"/>
    <n v="0.64"/>
    <n v="3.5312891006469699E-2"/>
    <n v="0.36399999999999999"/>
    <n v="0.115"/>
  </r>
  <r>
    <x v="5"/>
    <x v="5"/>
    <x v="6"/>
    <n v="0.1911765"/>
    <x v="0"/>
    <n v="4"/>
    <n v="748"/>
    <n v="1.0499858856201101"/>
    <n v="0.7"/>
    <n v="1.1836051940917899E-2"/>
    <n v="0.36399999999999999"/>
    <n v="9.9000000000000005E-2"/>
  </r>
  <r>
    <x v="5"/>
    <x v="5"/>
    <x v="7"/>
    <n v="0.1911765"/>
    <x v="0"/>
    <n v="4"/>
    <n v="748"/>
    <n v="0.70152878761291504"/>
    <n v="0.79"/>
    <n v="1.39567852020263E-2"/>
    <n v="0.36399999999999999"/>
    <n v="0.14399999999999999"/>
  </r>
  <r>
    <x v="5"/>
    <x v="5"/>
    <x v="2"/>
    <n v="0.1911765"/>
    <x v="0"/>
    <n v="4"/>
    <n v="748"/>
    <n v="0.71552586555480902"/>
    <n v="0.79"/>
    <n v="1.40881538391113E-2"/>
    <n v="0.36399999999999999"/>
    <n v="0.14399999999999999"/>
  </r>
  <r>
    <x v="5"/>
    <x v="5"/>
    <x v="8"/>
    <n v="0.1911765"/>
    <x v="0"/>
    <n v="4"/>
    <n v="748"/>
    <n v="0.70280075073242099"/>
    <n v="0.79"/>
    <n v="1.7390012741088801E-2"/>
    <n v="0.36399999999999999"/>
    <n v="0.14399999999999999"/>
  </r>
  <r>
    <x v="5"/>
    <x v="4"/>
    <x v="9"/>
    <n v="0.20320859999999999"/>
    <x v="0"/>
    <n v="4"/>
    <n v="748"/>
    <n v="0.11916232109069801"/>
    <n v="0.74"/>
    <n v="1.38399600982666E-2"/>
    <n v="0.26200000000000001"/>
    <n v="0.109"/>
  </r>
  <r>
    <x v="5"/>
    <x v="4"/>
    <x v="10"/>
    <n v="0.19518720000000001"/>
    <x v="0"/>
    <n v="4"/>
    <n v="748"/>
    <n v="8.2662820816039997E-2"/>
    <n v="0.7"/>
    <n v="1.50678157806396E-2"/>
    <n v="0.29899999999999999"/>
    <n v="0.10100000000000001"/>
  </r>
  <r>
    <x v="5"/>
    <x v="4"/>
    <x v="0"/>
    <n v="0.17780750000000001"/>
    <x v="0"/>
    <n v="4"/>
    <n v="748"/>
    <n v="7.8828811645507799E-2"/>
    <n v="0.68"/>
    <n v="1.9875049591064401E-2"/>
    <n v="0.31"/>
    <n v="5.1999999999999998E-2"/>
  </r>
  <r>
    <x v="5"/>
    <x v="4"/>
    <x v="11"/>
    <n v="0.15775400000000001"/>
    <x v="0"/>
    <n v="4"/>
    <n v="748"/>
    <n v="0.14564013481140101"/>
    <n v="0.7"/>
    <n v="2.0270109176635701E-2"/>
    <n v="0.29899999999999999"/>
    <n v="8.6999999999999994E-2"/>
  </r>
  <r>
    <x v="5"/>
    <x v="0"/>
    <x v="0"/>
    <n v="0"/>
    <x v="1"/>
    <n v="4"/>
    <n v="748"/>
    <n v="2.0204067230224599E-2"/>
    <n v="0.48"/>
    <n v="7.2000026702880799E-3"/>
    <n v="0.51900000000000002"/>
    <n v="7.2999999999999995E-2"/>
  </r>
  <r>
    <x v="5"/>
    <x v="0"/>
    <x v="1"/>
    <n v="0"/>
    <x v="1"/>
    <n v="4"/>
    <n v="748"/>
    <n v="3.4131050109863198E-2"/>
    <n v="0.56000000000000005"/>
    <n v="6.47497177124023E-3"/>
    <n v="0.42799999999999999"/>
    <n v="2.9000000000000001E-2"/>
  </r>
  <r>
    <x v="5"/>
    <x v="0"/>
    <x v="2"/>
    <n v="0"/>
    <x v="1"/>
    <n v="4"/>
    <n v="748"/>
    <n v="2.2371053695678701E-2"/>
    <n v="0.56999999999999995"/>
    <n v="7.2901248931884696E-3"/>
    <n v="0.42799999999999999"/>
    <n v="6.0999999999999999E-2"/>
  </r>
  <r>
    <x v="5"/>
    <x v="1"/>
    <x v="0"/>
    <n v="0"/>
    <x v="1"/>
    <n v="4"/>
    <n v="748"/>
    <n v="3.8048028945922803E-2"/>
    <n v="0.68"/>
    <n v="6.2339305877685504E-3"/>
    <n v="0.29399999999999998"/>
    <n v="7.3999999999999996E-2"/>
  </r>
  <r>
    <x v="5"/>
    <x v="1"/>
    <x v="1"/>
    <n v="0"/>
    <x v="1"/>
    <n v="4"/>
    <n v="748"/>
    <n v="2.4784803390502898E-2"/>
    <n v="0.64"/>
    <n v="7.6119899749755799E-3"/>
    <n v="0.30499999999999999"/>
    <n v="8.4000000000000005E-2"/>
  </r>
  <r>
    <x v="5"/>
    <x v="1"/>
    <x v="2"/>
    <n v="0"/>
    <x v="1"/>
    <n v="4"/>
    <n v="748"/>
    <n v="1.8009185791015601E-2"/>
    <n v="0.68"/>
    <n v="8.1369876861572196E-3"/>
    <n v="0.33700000000000002"/>
    <n v="7.4999999999999997E-2"/>
  </r>
  <r>
    <x v="5"/>
    <x v="2"/>
    <x v="2"/>
    <n v="0"/>
    <x v="1"/>
    <n v="4"/>
    <n v="748"/>
    <n v="2.0725965499877898E-2"/>
    <n v="0.6"/>
    <n v="9.0479850769042899E-3"/>
    <s v="N/A"/>
    <s v="N/A"/>
  </r>
  <r>
    <x v="5"/>
    <x v="2"/>
    <x v="3"/>
    <n v="0"/>
    <x v="1"/>
    <n v="4"/>
    <n v="748"/>
    <n v="2.0809173583984299E-2"/>
    <n v="0.6"/>
    <n v="5.8279037475585903E-3"/>
    <n v="0.39"/>
    <n v="8.2000000000000003E-2"/>
  </r>
  <r>
    <x v="5"/>
    <x v="2"/>
    <x v="4"/>
    <n v="0"/>
    <x v="1"/>
    <n v="4"/>
    <n v="748"/>
    <n v="1.9863128662109299E-2"/>
    <n v="0.56999999999999995"/>
    <n v="8.3680152893066406E-3"/>
    <n v="0.374"/>
    <n v="0.09"/>
  </r>
  <r>
    <x v="5"/>
    <x v="2"/>
    <x v="5"/>
    <n v="0"/>
    <x v="1"/>
    <n v="4"/>
    <n v="748"/>
    <n v="1.7613172531127898E-2"/>
    <n v="0.67"/>
    <n v="8.2130432128906198E-3"/>
    <n v="0.30499999999999999"/>
    <n v="8.4000000000000005E-2"/>
  </r>
  <r>
    <x v="5"/>
    <x v="5"/>
    <x v="6"/>
    <n v="0.1911765"/>
    <x v="1"/>
    <n v="4"/>
    <n v="748"/>
    <n v="1.0499858856201101"/>
    <n v="0.66"/>
    <n v="6.7582130432128898E-3"/>
    <n v="0.33700000000000002"/>
    <n v="7.5999999999999998E-2"/>
  </r>
  <r>
    <x v="5"/>
    <x v="5"/>
    <x v="7"/>
    <n v="0.1911765"/>
    <x v="1"/>
    <n v="4"/>
    <n v="748"/>
    <n v="0.70152878761291504"/>
    <n v="0.65"/>
    <n v="7.1249008178710903E-3"/>
    <n v="0.35299999999999998"/>
    <n v="3.3000000000000002E-2"/>
  </r>
  <r>
    <x v="5"/>
    <x v="5"/>
    <x v="2"/>
    <n v="0.1911765"/>
    <x v="1"/>
    <n v="4"/>
    <n v="748"/>
    <n v="0.71552586555480902"/>
    <n v="0.65"/>
    <n v="9.9351406097412092E-3"/>
    <n v="0.35299999999999998"/>
    <n v="3.3000000000000002E-2"/>
  </r>
  <r>
    <x v="5"/>
    <x v="5"/>
    <x v="8"/>
    <n v="0.1911765"/>
    <x v="1"/>
    <n v="4"/>
    <n v="748"/>
    <n v="0.70280075073242099"/>
    <n v="0.65"/>
    <n v="7.7362060546875E-3"/>
    <n v="0.35299999999999998"/>
    <n v="3.3000000000000002E-2"/>
  </r>
  <r>
    <x v="5"/>
    <x v="4"/>
    <x v="9"/>
    <n v="0.20320859999999999"/>
    <x v="1"/>
    <n v="4"/>
    <n v="748"/>
    <n v="0.11916232109069801"/>
    <n v="0.67"/>
    <n v="6.7939758300781198E-3"/>
    <n v="0.32600000000000001"/>
    <n v="5.6000000000000001E-2"/>
  </r>
  <r>
    <x v="5"/>
    <x v="4"/>
    <x v="10"/>
    <n v="0.19518720000000001"/>
    <x v="1"/>
    <n v="4"/>
    <n v="748"/>
    <n v="8.2662820816039997E-2"/>
    <n v="0.7"/>
    <n v="7.659912109375E-3"/>
    <n v="0.29899999999999999"/>
    <n v="5.6000000000000001E-2"/>
  </r>
  <r>
    <x v="5"/>
    <x v="4"/>
    <x v="0"/>
    <n v="0.17780750000000001"/>
    <x v="1"/>
    <n v="4"/>
    <n v="748"/>
    <n v="7.8828811645507799E-2"/>
    <n v="0.67"/>
    <n v="5.8851242065429601E-3"/>
    <n v="0.38"/>
    <n v="9.0999999999999998E-2"/>
  </r>
  <r>
    <x v="5"/>
    <x v="4"/>
    <x v="11"/>
    <n v="0.15775400000000001"/>
    <x v="1"/>
    <n v="4"/>
    <n v="748"/>
    <n v="0.14564013481140101"/>
    <n v="0.67"/>
    <n v="7.8909397125244106E-3"/>
    <n v="0.32100000000000001"/>
    <n v="8.4000000000000005E-2"/>
  </r>
  <r>
    <x v="5"/>
    <x v="0"/>
    <x v="0"/>
    <n v="0"/>
    <x v="3"/>
    <n v="4"/>
    <n v="748"/>
    <n v="2.0204067230224599E-2"/>
    <n v="0.41"/>
    <n v="1.055908203125E-2"/>
    <n v="0.58799999999999997"/>
    <n v="2.1000000000000001E-2"/>
  </r>
  <r>
    <x v="5"/>
    <x v="0"/>
    <x v="1"/>
    <n v="0"/>
    <x v="3"/>
    <n v="4"/>
    <n v="748"/>
    <n v="3.4131050109863198E-2"/>
    <n v="0.6"/>
    <n v="1.76091194152832E-2"/>
    <n v="0.47099999999999997"/>
    <n v="0.151"/>
  </r>
  <r>
    <x v="5"/>
    <x v="0"/>
    <x v="2"/>
    <n v="0"/>
    <x v="3"/>
    <n v="4"/>
    <n v="748"/>
    <n v="2.2371053695678701E-2"/>
    <n v="0.55000000000000004"/>
    <n v="1.47600173950195E-2"/>
    <n v="0.47599999999999998"/>
    <n v="0.121"/>
  </r>
  <r>
    <x v="5"/>
    <x v="1"/>
    <x v="0"/>
    <n v="0"/>
    <x v="3"/>
    <n v="4"/>
    <n v="748"/>
    <n v="3.8048028945922803E-2"/>
    <n v="0.53"/>
    <n v="9.9129676818847604E-3"/>
    <n v="0.25700000000000001"/>
    <n v="0.11600000000000001"/>
  </r>
  <r>
    <x v="5"/>
    <x v="1"/>
    <x v="1"/>
    <n v="0"/>
    <x v="3"/>
    <n v="4"/>
    <n v="748"/>
    <n v="2.4784803390502898E-2"/>
    <n v="0.6"/>
    <n v="1.21309757232666E-2"/>
    <n v="0.316"/>
    <n v="0.161"/>
  </r>
  <r>
    <x v="5"/>
    <x v="1"/>
    <x v="2"/>
    <n v="0"/>
    <x v="3"/>
    <n v="4"/>
    <n v="748"/>
    <n v="1.8009185791015601E-2"/>
    <n v="0.56000000000000005"/>
    <n v="1.18048191070556E-2"/>
    <n v="0.39600000000000002"/>
    <n v="0.157"/>
  </r>
  <r>
    <x v="5"/>
    <x v="2"/>
    <x v="2"/>
    <n v="0"/>
    <x v="3"/>
    <n v="4"/>
    <n v="748"/>
    <n v="2.0725965499877898E-2"/>
    <n v="0.56000000000000005"/>
    <n v="1.27758979797363E-2"/>
    <n v="0.47599999999999998"/>
    <n v="0.14199999999999999"/>
  </r>
  <r>
    <x v="5"/>
    <x v="2"/>
    <x v="3"/>
    <n v="0"/>
    <x v="3"/>
    <n v="4"/>
    <n v="748"/>
    <n v="2.0809173583984299E-2"/>
    <n v="0.52"/>
    <n v="1.1146068572998E-2"/>
    <n v="0.46"/>
    <n v="0.13800000000000001"/>
  </r>
  <r>
    <x v="5"/>
    <x v="2"/>
    <x v="4"/>
    <n v="0"/>
    <x v="3"/>
    <n v="4"/>
    <n v="748"/>
    <n v="1.9863128662109299E-2"/>
    <n v="0.56000000000000005"/>
    <n v="1.07998847961425E-2"/>
    <n v="0.439"/>
    <n v="0.14599999999999999"/>
  </r>
  <r>
    <x v="5"/>
    <x v="2"/>
    <x v="5"/>
    <n v="0"/>
    <x v="3"/>
    <n v="4"/>
    <n v="748"/>
    <n v="1.7613172531127898E-2"/>
    <n v="0.62"/>
    <n v="1.1681795120239201E-2"/>
    <n v="0.316"/>
    <n v="0.161"/>
  </r>
  <r>
    <x v="5"/>
    <x v="5"/>
    <x v="6"/>
    <n v="0.1911765"/>
    <x v="3"/>
    <n v="4"/>
    <n v="748"/>
    <n v="1.0499858856201101"/>
    <n v="0.76"/>
    <n v="1.53148174285888E-2"/>
    <n v="0.32100000000000001"/>
    <n v="0.224"/>
  </r>
  <r>
    <x v="5"/>
    <x v="5"/>
    <x v="7"/>
    <n v="0.1911765"/>
    <x v="3"/>
    <n v="4"/>
    <n v="748"/>
    <n v="0.70152878761291504"/>
    <n v="0.77"/>
    <n v="1.4394998550414999E-2"/>
    <n v="0.23"/>
    <n v="0.249"/>
  </r>
  <r>
    <x v="5"/>
    <x v="5"/>
    <x v="2"/>
    <n v="0.1911765"/>
    <x v="3"/>
    <n v="4"/>
    <n v="748"/>
    <n v="0.71552586555480902"/>
    <n v="0.77"/>
    <n v="1.52199268341064E-2"/>
    <n v="0.23"/>
    <n v="0.249"/>
  </r>
  <r>
    <x v="5"/>
    <x v="5"/>
    <x v="8"/>
    <n v="0.1911765"/>
    <x v="3"/>
    <n v="4"/>
    <n v="748"/>
    <n v="0.70280075073242099"/>
    <n v="0.77"/>
    <n v="1.6118049621582E-2"/>
    <n v="0.23"/>
    <n v="0.249"/>
  </r>
  <r>
    <x v="5"/>
    <x v="4"/>
    <x v="9"/>
    <n v="0.20320859999999999"/>
    <x v="3"/>
    <n v="4"/>
    <n v="748"/>
    <n v="0.11916232109069801"/>
    <n v="0.78"/>
    <n v="1.1786937713623E-2"/>
    <n v="0.26200000000000001"/>
    <n v="0.23400000000000001"/>
  </r>
  <r>
    <x v="5"/>
    <x v="4"/>
    <x v="10"/>
    <n v="0.19518720000000001"/>
    <x v="3"/>
    <n v="4"/>
    <n v="748"/>
    <n v="8.2662820816039997E-2"/>
    <n v="0.79"/>
    <n v="1.10173225402832E-2"/>
    <n v="0.316"/>
    <n v="0.22700000000000001"/>
  </r>
  <r>
    <x v="5"/>
    <x v="4"/>
    <x v="0"/>
    <n v="0.17780750000000001"/>
    <x v="3"/>
    <n v="4"/>
    <n v="748"/>
    <n v="7.8828811645507799E-2"/>
    <n v="0.79"/>
    <n v="1.1706829071044899E-2"/>
    <n v="0.30499999999999999"/>
    <n v="0.11600000000000001"/>
  </r>
  <r>
    <x v="5"/>
    <x v="4"/>
    <x v="11"/>
    <n v="0.15775400000000001"/>
    <x v="3"/>
    <n v="4"/>
    <n v="748"/>
    <n v="0.14564013481140101"/>
    <n v="0.75"/>
    <n v="1.0900974273681601E-2"/>
    <n v="0.30499999999999999"/>
    <n v="0.156"/>
  </r>
  <r>
    <x v="6"/>
    <x v="0"/>
    <x v="0"/>
    <n v="0"/>
    <x v="0"/>
    <n v="5"/>
    <n v="5404"/>
    <n v="2.8027057647704998E-2"/>
    <n v="0.78"/>
    <n v="7.8141927719116197E-2"/>
    <n v="0.223"/>
    <n v="8.0000000000000002E-3"/>
  </r>
  <r>
    <x v="6"/>
    <x v="0"/>
    <x v="1"/>
    <n v="0"/>
    <x v="0"/>
    <n v="5"/>
    <n v="5404"/>
    <n v="3.0812978744506801E-2"/>
    <n v="0.74"/>
    <n v="7.4180126190185505E-2"/>
    <n v="0.25700000000000001"/>
    <n v="5.3999999999999999E-2"/>
  </r>
  <r>
    <x v="6"/>
    <x v="0"/>
    <x v="2"/>
    <n v="0"/>
    <x v="0"/>
    <n v="5"/>
    <n v="5404"/>
    <n v="2.7499675750732401E-2"/>
    <n v="0.77"/>
    <n v="6.5619945526123005E-2"/>
    <n v="0.22600000000000001"/>
    <n v="3.5000000000000003E-2"/>
  </r>
  <r>
    <x v="6"/>
    <x v="1"/>
    <x v="0"/>
    <n v="0"/>
    <x v="0"/>
    <n v="5"/>
    <n v="5404"/>
    <n v="4.1513204574584898E-2"/>
    <n v="0.74"/>
    <n v="6.7991733551025293E-2"/>
    <n v="0.255"/>
    <n v="6.3E-2"/>
  </r>
  <r>
    <x v="6"/>
    <x v="1"/>
    <x v="1"/>
    <n v="0"/>
    <x v="0"/>
    <n v="5"/>
    <n v="5404"/>
    <n v="3.8350105285644497E-2"/>
    <n v="0.74"/>
    <n v="7.1899890899658203E-2"/>
    <n v="0.25"/>
    <n v="6.0999999999999999E-2"/>
  </r>
  <r>
    <x v="6"/>
    <x v="1"/>
    <x v="2"/>
    <n v="0"/>
    <x v="0"/>
    <n v="5"/>
    <n v="5404"/>
    <n v="4.15329933166503E-2"/>
    <n v="0.74"/>
    <n v="8.8797092437744099E-2"/>
    <n v="0.23799999999999999"/>
    <n v="6.9000000000000006E-2"/>
  </r>
  <r>
    <x v="6"/>
    <x v="2"/>
    <x v="2"/>
    <n v="0"/>
    <x v="0"/>
    <n v="5"/>
    <n v="5404"/>
    <n v="0.13177394866943301"/>
    <n v="0.76"/>
    <n v="0.82073116302490201"/>
    <n v="0.222"/>
    <n v="7.6999999999999999E-2"/>
  </r>
  <r>
    <x v="6"/>
    <x v="2"/>
    <x v="3"/>
    <n v="0"/>
    <x v="0"/>
    <n v="5"/>
    <n v="5404"/>
    <n v="6.9670200347900293E-2"/>
    <n v="0.76"/>
    <n v="0.40715479850768999"/>
    <n v="0.224"/>
    <n v="7.3999999999999996E-2"/>
  </r>
  <r>
    <x v="6"/>
    <x v="2"/>
    <x v="4"/>
    <n v="0"/>
    <x v="0"/>
    <n v="5"/>
    <n v="5404"/>
    <n v="5.8233737945556599E-2"/>
    <n v="0.76"/>
    <n v="0.21991491317749001"/>
    <n v="0.22700000000000001"/>
    <n v="7.5999999999999998E-2"/>
  </r>
  <r>
    <x v="6"/>
    <x v="2"/>
    <x v="5"/>
    <n v="0"/>
    <x v="0"/>
    <n v="5"/>
    <n v="5404"/>
    <n v="5.4502248764038003E-2"/>
    <n v="0.77"/>
    <n v="0.17667007446288999"/>
    <n v="0.22700000000000001"/>
    <n v="7.0999999999999994E-2"/>
  </r>
  <r>
    <x v="6"/>
    <x v="5"/>
    <x v="6"/>
    <n v="0.1432272"/>
    <x v="0"/>
    <n v="5"/>
    <n v="5404"/>
    <n v="13.300719022750799"/>
    <n v="0.75"/>
    <n v="7.7860832214355399E-2"/>
    <n v="0.249"/>
    <n v="6.9000000000000006E-2"/>
  </r>
  <r>
    <x v="6"/>
    <x v="5"/>
    <x v="7"/>
    <n v="9.0118429999999999E-2"/>
    <x v="0"/>
    <n v="5"/>
    <n v="5404"/>
    <n v="12.2925565242767"/>
    <n v="0.75"/>
    <n v="8.1721782684326102E-2"/>
    <n v="0.25700000000000001"/>
    <n v="5.7000000000000002E-2"/>
  </r>
  <r>
    <x v="6"/>
    <x v="5"/>
    <x v="2"/>
    <n v="5.8660249999999997E-2"/>
    <x v="0"/>
    <n v="5"/>
    <n v="5404"/>
    <n v="11.895970582962001"/>
    <n v="0.75"/>
    <n v="8.79559516906738E-2"/>
    <n v="0.24399999999999999"/>
    <n v="8.5000000000000006E-2"/>
  </r>
  <r>
    <x v="6"/>
    <x v="5"/>
    <x v="8"/>
    <n v="3.1643230000000001E-2"/>
    <x v="0"/>
    <n v="5"/>
    <n v="5404"/>
    <n v="11.9283967018127"/>
    <n v="0.76"/>
    <n v="8.0479860305786105E-2"/>
    <n v="0.23400000000000001"/>
    <n v="9.7000000000000003E-2"/>
  </r>
  <r>
    <x v="6"/>
    <x v="4"/>
    <x v="9"/>
    <n v="0.1626573"/>
    <x v="0"/>
    <n v="5"/>
    <n v="5404"/>
    <n v="0.17915439605712799"/>
    <n v="0.72"/>
    <n v="6.5068960189819294E-2"/>
    <n v="0.27800000000000002"/>
    <n v="2.8000000000000001E-2"/>
  </r>
  <r>
    <x v="6"/>
    <x v="4"/>
    <x v="10"/>
    <n v="0.1082531"/>
    <x v="0"/>
    <n v="5"/>
    <n v="5404"/>
    <n v="0.203682661056518"/>
    <n v="0.77"/>
    <n v="5.99081516265869E-2"/>
    <n v="0.22800000000000001"/>
    <n v="4.2000000000000003E-2"/>
  </r>
  <r>
    <x v="6"/>
    <x v="4"/>
    <x v="0"/>
    <n v="5.8290160000000001E-2"/>
    <x v="0"/>
    <n v="5"/>
    <n v="5404"/>
    <n v="0.189793586730957"/>
    <n v="0.77"/>
    <n v="7.3066949844360296E-2"/>
    <n v="0.378"/>
    <n v="6.4000000000000001E-2"/>
  </r>
  <r>
    <x v="6"/>
    <x v="4"/>
    <x v="11"/>
    <n v="3.8860100000000002E-2"/>
    <x v="0"/>
    <n v="5"/>
    <n v="5404"/>
    <n v="0.19831585884094199"/>
    <n v="0.74"/>
    <n v="7.1403026580810505E-2"/>
    <n v="0.23200000000000001"/>
    <n v="4.4999999999999998E-2"/>
  </r>
  <r>
    <x v="6"/>
    <x v="0"/>
    <x v="0"/>
    <n v="0"/>
    <x v="1"/>
    <n v="5"/>
    <n v="5404"/>
    <n v="2.8027057647704998E-2"/>
    <n v="0.74"/>
    <n v="2.1037101745605399E-2"/>
    <n v="0.26100000000000001"/>
    <n v="6.0000000000000001E-3"/>
  </r>
  <r>
    <x v="6"/>
    <x v="0"/>
    <x v="1"/>
    <n v="0"/>
    <x v="1"/>
    <n v="5"/>
    <n v="5404"/>
    <n v="3.0812978744506801E-2"/>
    <n v="0.71"/>
    <n v="1.38370990753173E-2"/>
    <n v="0.28899999999999998"/>
    <n v="1.2E-2"/>
  </r>
  <r>
    <x v="6"/>
    <x v="0"/>
    <x v="2"/>
    <n v="0"/>
    <x v="1"/>
    <n v="5"/>
    <n v="5404"/>
    <n v="2.7499675750732401E-2"/>
    <n v="0.74"/>
    <n v="1.6614913940429601E-2"/>
    <n v="0.26100000000000001"/>
    <n v="1.0999999999999999E-2"/>
  </r>
  <r>
    <x v="6"/>
    <x v="1"/>
    <x v="0"/>
    <n v="0"/>
    <x v="1"/>
    <n v="5"/>
    <n v="5404"/>
    <n v="4.1513204574584898E-2"/>
    <n v="0.71"/>
    <n v="1.4278173446655201E-2"/>
    <n v="0.29599999999999999"/>
    <n v="1.2E-2"/>
  </r>
  <r>
    <x v="6"/>
    <x v="1"/>
    <x v="1"/>
    <n v="0"/>
    <x v="1"/>
    <n v="5"/>
    <n v="5404"/>
    <n v="3.8350105285644497E-2"/>
    <n v="0.73"/>
    <n v="1.7539978027343701E-2"/>
    <n v="0.27500000000000002"/>
    <n v="1.4E-2"/>
  </r>
  <r>
    <x v="6"/>
    <x v="1"/>
    <x v="2"/>
    <n v="0"/>
    <x v="1"/>
    <n v="5"/>
    <n v="5404"/>
    <n v="4.15329933166503E-2"/>
    <n v="0.72"/>
    <n v="1.3871192932128899E-2"/>
    <n v="0.28199999999999997"/>
    <n v="1.4999999999999999E-2"/>
  </r>
  <r>
    <x v="6"/>
    <x v="2"/>
    <x v="2"/>
    <n v="0"/>
    <x v="1"/>
    <n v="5"/>
    <n v="5404"/>
    <n v="0.13177394866943301"/>
    <n v="0.74"/>
    <n v="2.40769386291503E-2"/>
    <n v="0.26100000000000001"/>
    <n v="8.5999999999999993E-2"/>
  </r>
  <r>
    <x v="6"/>
    <x v="2"/>
    <x v="3"/>
    <n v="0"/>
    <x v="1"/>
    <n v="5"/>
    <n v="5404"/>
    <n v="6.9670200347900293E-2"/>
    <n v="0.73"/>
    <n v="1.27911567687988E-2"/>
    <n v="0.27200000000000002"/>
    <n v="5.3999999999999999E-2"/>
  </r>
  <r>
    <x v="6"/>
    <x v="2"/>
    <x v="4"/>
    <n v="0"/>
    <x v="1"/>
    <n v="5"/>
    <n v="5404"/>
    <n v="5.8233737945556599E-2"/>
    <n v="0.73"/>
    <n v="1.1533975601196201E-2"/>
    <n v="0.26700000000000002"/>
    <n v="4.1000000000000002E-2"/>
  </r>
  <r>
    <x v="6"/>
    <x v="2"/>
    <x v="5"/>
    <n v="0"/>
    <x v="1"/>
    <n v="5"/>
    <n v="5404"/>
    <n v="5.4502248764038003E-2"/>
    <n v="0.74"/>
    <n v="1.19900703430175E-2"/>
    <n v="0.26400000000000001"/>
    <n v="3.2000000000000001E-2"/>
  </r>
  <r>
    <x v="6"/>
    <x v="5"/>
    <x v="6"/>
    <n v="0.1432272"/>
    <x v="1"/>
    <n v="5"/>
    <n v="5404"/>
    <n v="13.300719022750799"/>
    <n v="0.72"/>
    <n v="1.01408958435058E-2"/>
    <n v="0.27800000000000002"/>
    <n v="1.4E-2"/>
  </r>
  <r>
    <x v="6"/>
    <x v="5"/>
    <x v="7"/>
    <n v="9.0118429999999999E-2"/>
    <x v="1"/>
    <n v="5"/>
    <n v="5404"/>
    <n v="12.2925565242767"/>
    <n v="0.73"/>
    <n v="9.5858573913574201E-3"/>
    <n v="0.27400000000000002"/>
    <n v="1.2E-2"/>
  </r>
  <r>
    <x v="6"/>
    <x v="5"/>
    <x v="2"/>
    <n v="5.8660249999999997E-2"/>
    <x v="1"/>
    <n v="5"/>
    <n v="5404"/>
    <n v="11.895970582962001"/>
    <n v="0.73"/>
    <n v="9.2480182647704991E-3"/>
    <n v="0.26800000000000002"/>
    <n v="1.4999999999999999E-2"/>
  </r>
  <r>
    <x v="6"/>
    <x v="5"/>
    <x v="8"/>
    <n v="3.1643230000000001E-2"/>
    <x v="1"/>
    <n v="5"/>
    <n v="5404"/>
    <n v="11.9283967018127"/>
    <n v="0.73"/>
    <n v="9.2761516571044905E-3"/>
    <n v="0.26800000000000002"/>
    <n v="1.7999999999999999E-2"/>
  </r>
  <r>
    <x v="6"/>
    <x v="4"/>
    <x v="9"/>
    <n v="0.1626573"/>
    <x v="1"/>
    <n v="5"/>
    <n v="5404"/>
    <n v="0.17915439605712799"/>
    <n v="0.75"/>
    <n v="1.0244846343994101E-2"/>
    <n v="0.247"/>
    <n v="2.1000000000000001E-2"/>
  </r>
  <r>
    <x v="6"/>
    <x v="4"/>
    <x v="10"/>
    <n v="0.1082531"/>
    <x v="1"/>
    <n v="5"/>
    <n v="5404"/>
    <n v="0.203682661056518"/>
    <n v="0.74"/>
    <n v="9.21225547790527E-3"/>
    <n v="0.255"/>
    <n v="1.0999999999999999E-2"/>
  </r>
  <r>
    <x v="6"/>
    <x v="4"/>
    <x v="0"/>
    <n v="5.8290160000000001E-2"/>
    <x v="1"/>
    <n v="5"/>
    <n v="5404"/>
    <n v="0.189793586730957"/>
    <n v="0.74"/>
    <n v="1.03960037231445E-2"/>
    <n v="0.35199999999999998"/>
    <n v="3.5999999999999997E-2"/>
  </r>
  <r>
    <x v="6"/>
    <x v="4"/>
    <x v="11"/>
    <n v="3.8860100000000002E-2"/>
    <x v="1"/>
    <n v="5"/>
    <n v="5404"/>
    <n v="0.19831585884094199"/>
    <n v="0.74"/>
    <n v="8.8069438934326102E-3"/>
    <n v="0.26400000000000001"/>
    <n v="0.02"/>
  </r>
  <r>
    <x v="6"/>
    <x v="0"/>
    <x v="0"/>
    <n v="0"/>
    <x v="3"/>
    <n v="5"/>
    <n v="5404"/>
    <n v="2.8027057647704998E-2"/>
    <n v="0.74"/>
    <n v="0.35944914817809998"/>
    <n v="0.223"/>
    <n v="0.14299999999999999"/>
  </r>
  <r>
    <x v="6"/>
    <x v="0"/>
    <x v="1"/>
    <n v="0"/>
    <x v="3"/>
    <n v="5"/>
    <n v="5404"/>
    <n v="3.0812978744506801E-2"/>
    <n v="0.8"/>
    <n v="0.14887881278991699"/>
    <n v="0.20300000000000001"/>
    <n v="0.105"/>
  </r>
  <r>
    <x v="6"/>
    <x v="0"/>
    <x v="2"/>
    <n v="0"/>
    <x v="3"/>
    <n v="5"/>
    <n v="5404"/>
    <n v="2.7499675750732401E-2"/>
    <n v="0.82"/>
    <n v="0.189933061599731"/>
    <n v="0.17699999999999999"/>
    <n v="9.9000000000000005E-2"/>
  </r>
  <r>
    <x v="6"/>
    <x v="1"/>
    <x v="0"/>
    <n v="0"/>
    <x v="3"/>
    <n v="5"/>
    <n v="5404"/>
    <n v="4.1513204574584898E-2"/>
    <n v="0.81"/>
    <n v="0.17852807044982899"/>
    <n v="0.187"/>
    <n v="8.8999999999999996E-2"/>
  </r>
  <r>
    <x v="6"/>
    <x v="1"/>
    <x v="1"/>
    <n v="0"/>
    <x v="3"/>
    <n v="5"/>
    <n v="5404"/>
    <n v="3.8350105285644497E-2"/>
    <n v="0.82"/>
    <n v="0.20021080970764099"/>
    <n v="0.17699999999999999"/>
    <n v="8.4000000000000005E-2"/>
  </r>
  <r>
    <x v="6"/>
    <x v="1"/>
    <x v="2"/>
    <n v="0"/>
    <x v="3"/>
    <n v="5"/>
    <n v="5404"/>
    <n v="4.15329933166503E-2"/>
    <n v="0.84"/>
    <n v="0.177583932876586"/>
    <n v="0.158"/>
    <n v="8.2000000000000003E-2"/>
  </r>
  <r>
    <x v="6"/>
    <x v="2"/>
    <x v="2"/>
    <n v="0"/>
    <x v="3"/>
    <n v="5"/>
    <n v="5404"/>
    <n v="0.13177394866943301"/>
    <n v="0.59"/>
    <n v="0.215302944183349"/>
    <n v="0.40899999999999997"/>
    <n v="0.21"/>
  </r>
  <r>
    <x v="6"/>
    <x v="2"/>
    <x v="3"/>
    <n v="0"/>
    <x v="3"/>
    <n v="5"/>
    <n v="5404"/>
    <n v="6.9670200347900293E-2"/>
    <n v="0.72"/>
    <n v="0.162013053894042"/>
    <n v="0.27800000000000002"/>
    <n v="0.17100000000000001"/>
  </r>
  <r>
    <x v="6"/>
    <x v="2"/>
    <x v="4"/>
    <n v="0"/>
    <x v="3"/>
    <n v="5"/>
    <n v="5404"/>
    <n v="5.8233737945556599E-2"/>
    <n v="0.76"/>
    <n v="0.188838720321655"/>
    <n v="0.23599999999999999"/>
    <n v="0.14299999999999999"/>
  </r>
  <r>
    <x v="6"/>
    <x v="2"/>
    <x v="5"/>
    <n v="0"/>
    <x v="3"/>
    <n v="5"/>
    <n v="5404"/>
    <n v="5.4502248764038003E-2"/>
    <n v="0.76"/>
    <n v="0.222199201583862"/>
    <n v="0.22600000000000001"/>
    <n v="0.13200000000000001"/>
  </r>
  <r>
    <x v="6"/>
    <x v="5"/>
    <x v="6"/>
    <n v="0.1432272"/>
    <x v="3"/>
    <n v="5"/>
    <n v="5404"/>
    <n v="13.300719022750799"/>
    <n v="0.8"/>
    <n v="0.10341382026672299"/>
    <n v="0.21199999999999999"/>
    <n v="9.9000000000000005E-2"/>
  </r>
  <r>
    <x v="6"/>
    <x v="5"/>
    <x v="7"/>
    <n v="9.0118429999999999E-2"/>
    <x v="3"/>
    <n v="5"/>
    <n v="5404"/>
    <n v="12.2925565242767"/>
    <n v="0.82"/>
    <n v="0.13807296752929599"/>
    <n v="0.16700000000000001"/>
    <n v="8.3000000000000004E-2"/>
  </r>
  <r>
    <x v="6"/>
    <x v="5"/>
    <x v="2"/>
    <n v="5.8660249999999997E-2"/>
    <x v="3"/>
    <n v="5"/>
    <n v="5404"/>
    <n v="11.895970582962001"/>
    <n v="0.84"/>
    <n v="0.13106632232665999"/>
    <n v="0.16400000000000001"/>
    <n v="8.4000000000000005E-2"/>
  </r>
  <r>
    <x v="6"/>
    <x v="5"/>
    <x v="8"/>
    <n v="3.1643230000000001E-2"/>
    <x v="3"/>
    <n v="5"/>
    <n v="5404"/>
    <n v="11.9283967018127"/>
    <n v="0.84"/>
    <n v="0.13798284530639601"/>
    <n v="0.16400000000000001"/>
    <n v="8.8999999999999996E-2"/>
  </r>
  <r>
    <x v="6"/>
    <x v="4"/>
    <x v="9"/>
    <n v="0.1626573"/>
    <x v="3"/>
    <n v="5"/>
    <n v="5404"/>
    <n v="0.17915439605712799"/>
    <n v="0.79"/>
    <n v="8.3859920501708901E-2"/>
    <n v="0.19900000000000001"/>
    <n v="0.112"/>
  </r>
  <r>
    <x v="6"/>
    <x v="4"/>
    <x v="10"/>
    <n v="0.1082531"/>
    <x v="3"/>
    <n v="5"/>
    <n v="5404"/>
    <n v="0.203682661056518"/>
    <n v="0.81"/>
    <n v="0.10920214653015101"/>
    <n v="0.187"/>
    <n v="9.8000000000000004E-2"/>
  </r>
  <r>
    <x v="6"/>
    <x v="4"/>
    <x v="0"/>
    <n v="5.8290160000000001E-2"/>
    <x v="3"/>
    <n v="5"/>
    <n v="5404"/>
    <n v="0.189793586730957"/>
    <n v="0.85"/>
    <n v="0.13702297210693301"/>
    <n v="0.38500000000000001"/>
    <n v="9.5000000000000001E-2"/>
  </r>
  <r>
    <x v="6"/>
    <x v="4"/>
    <x v="11"/>
    <n v="3.8860100000000002E-2"/>
    <x v="3"/>
    <n v="5"/>
    <n v="5404"/>
    <n v="0.19831585884094199"/>
    <n v="0.83"/>
    <n v="0.148212909698486"/>
    <n v="0.16200000000000001"/>
    <n v="8.5999999999999993E-2"/>
  </r>
  <r>
    <x v="7"/>
    <x v="0"/>
    <x v="0"/>
    <n v="0"/>
    <x v="0"/>
    <n v="166"/>
    <n v="6598"/>
    <n v="0.45534014701843201"/>
    <n v="0.96"/>
    <n v="29.384626865386899"/>
    <n v="0.03"/>
    <n v="4.4999999999999998E-2"/>
  </r>
  <r>
    <x v="7"/>
    <x v="0"/>
    <x v="1"/>
    <n v="0"/>
    <x v="0"/>
    <n v="166"/>
    <n v="6598"/>
    <n v="0.41796493530273399"/>
    <n v="0.96"/>
    <n v="38.871798992156897"/>
    <n v="2.8000000000000001E-2"/>
    <n v="4.3999999999999997E-2"/>
  </r>
  <r>
    <x v="7"/>
    <x v="0"/>
    <x v="2"/>
    <n v="0"/>
    <x v="0"/>
    <n v="166"/>
    <n v="6598"/>
    <n v="0.40227198600768999"/>
    <n v="0.96"/>
    <n v="59.502644777297903"/>
    <n v="2.8000000000000001E-2"/>
    <n v="4.3999999999999997E-2"/>
  </r>
  <r>
    <x v="7"/>
    <x v="1"/>
    <x v="0"/>
    <n v="0"/>
    <x v="0"/>
    <n v="166"/>
    <n v="6598"/>
    <n v="0.47538113594055098"/>
    <n v="0.95"/>
    <n v="46.284121990203801"/>
    <n v="2.8000000000000001E-2"/>
    <n v="4.9000000000000002E-2"/>
  </r>
  <r>
    <x v="7"/>
    <x v="1"/>
    <x v="1"/>
    <n v="0"/>
    <x v="0"/>
    <n v="166"/>
    <n v="6598"/>
    <n v="0.46134901046752902"/>
    <n v="0.95"/>
    <n v="52.688084840774501"/>
    <n v="1.9E-2"/>
    <n v="4.3999999999999997E-2"/>
  </r>
  <r>
    <x v="7"/>
    <x v="1"/>
    <x v="2"/>
    <n v="0"/>
    <x v="0"/>
    <n v="166"/>
    <n v="6598"/>
    <n v="0.49256801605224598"/>
    <n v="0.96"/>
    <n v="85.178557872772203"/>
    <n v="2.5000000000000001E-2"/>
    <n v="4.9000000000000002E-2"/>
  </r>
  <r>
    <x v="7"/>
    <x v="2"/>
    <x v="2"/>
    <n v="0"/>
    <x v="0"/>
    <n v="166"/>
    <n v="6598"/>
    <n v="1.8921542167663501"/>
    <n v="0.97"/>
    <n v="153.202055215835"/>
    <n v="1.7999999999999999E-2"/>
    <n v="4.2000000000000003E-2"/>
  </r>
  <r>
    <x v="7"/>
    <x v="2"/>
    <x v="3"/>
    <n v="0"/>
    <x v="0"/>
    <n v="166"/>
    <n v="6598"/>
    <n v="1.23638868331909"/>
    <n v="0.97"/>
    <n v="144.022839069366"/>
    <n v="1.6E-2"/>
    <n v="4.2000000000000003E-2"/>
  </r>
  <r>
    <x v="7"/>
    <x v="2"/>
    <x v="4"/>
    <n v="0"/>
    <x v="0"/>
    <n v="166"/>
    <n v="6598"/>
    <n v="0.91919684410095204"/>
    <n v="0.96"/>
    <n v="145.973320960998"/>
    <n v="1.6E-2"/>
    <n v="4.2000000000000003E-2"/>
  </r>
  <r>
    <x v="7"/>
    <x v="2"/>
    <x v="5"/>
    <n v="0"/>
    <x v="0"/>
    <n v="166"/>
    <n v="6598"/>
    <n v="0.74168300628662098"/>
    <n v="0.96"/>
    <n v="141.125599145889"/>
    <n v="0.02"/>
    <n v="4.5999999999999999E-2"/>
  </r>
  <r>
    <x v="7"/>
    <x v="5"/>
    <x v="6"/>
    <n v="0"/>
    <x v="0"/>
    <n v="166"/>
    <n v="6598"/>
    <n v="415.01188516616799"/>
    <n v="0.95"/>
    <n v="7.6749911308288503"/>
    <n v="2.5000000000000001E-2"/>
    <n v="4.8000000000000001E-2"/>
  </r>
  <r>
    <x v="7"/>
    <x v="5"/>
    <x v="7"/>
    <n v="0"/>
    <x v="0"/>
    <n v="166"/>
    <n v="6598"/>
    <n v="409.71928191184998"/>
    <n v="0.96"/>
    <n v="8.0046119689941406"/>
    <n v="3.2000000000000001E-2"/>
    <n v="4.7E-2"/>
  </r>
  <r>
    <x v="7"/>
    <x v="5"/>
    <x v="2"/>
    <n v="0"/>
    <x v="0"/>
    <n v="166"/>
    <n v="6598"/>
    <n v="390.84679603576598"/>
    <n v="0.95"/>
    <n v="9.1262059211730904"/>
    <n v="3.5000000000000003E-2"/>
    <n v="4.5999999999999999E-2"/>
  </r>
  <r>
    <x v="7"/>
    <x v="5"/>
    <x v="8"/>
    <n v="0"/>
    <x v="0"/>
    <n v="166"/>
    <n v="6598"/>
    <n v="361.85410213470402"/>
    <n v="0.96"/>
    <n v="11.688304901123001"/>
    <n v="0.03"/>
    <n v="4.5999999999999999E-2"/>
  </r>
  <r>
    <x v="7"/>
    <x v="4"/>
    <x v="9"/>
    <n v="0"/>
    <x v="0"/>
    <n v="166"/>
    <n v="6598"/>
    <n v="5.1193151473998997"/>
    <n v="1"/>
    <n v="0.76632595062255804"/>
    <n v="0"/>
    <n v="0"/>
  </r>
  <r>
    <x v="7"/>
    <x v="4"/>
    <x v="10"/>
    <n v="0"/>
    <x v="0"/>
    <n v="166"/>
    <n v="6598"/>
    <n v="5.2412440776824898"/>
    <n v="1"/>
    <n v="0.85746884346008301"/>
    <n v="0"/>
    <n v="0"/>
  </r>
  <r>
    <x v="7"/>
    <x v="4"/>
    <x v="0"/>
    <n v="0"/>
    <x v="0"/>
    <n v="166"/>
    <n v="6598"/>
    <n v="5.0916929244995099"/>
    <n v="1"/>
    <n v="0.95279788970947199"/>
    <n v="0"/>
    <n v="0"/>
  </r>
  <r>
    <x v="7"/>
    <x v="4"/>
    <x v="11"/>
    <n v="0"/>
    <x v="0"/>
    <n v="166"/>
    <n v="6598"/>
    <n v="4.6087086200714102"/>
    <n v="1"/>
    <n v="0.961583852767944"/>
    <n v="0"/>
    <n v="0"/>
  </r>
  <r>
    <x v="7"/>
    <x v="0"/>
    <x v="0"/>
    <n v="0"/>
    <x v="1"/>
    <n v="166"/>
    <n v="6598"/>
    <n v="0.45534014701843201"/>
    <n v="0.76"/>
    <n v="9.1683149337768499E-2"/>
    <n v="0.23899999999999999"/>
    <n v="8.0000000000000002E-3"/>
  </r>
  <r>
    <x v="7"/>
    <x v="0"/>
    <x v="1"/>
    <n v="0"/>
    <x v="1"/>
    <n v="166"/>
    <n v="6598"/>
    <n v="0.41796493530273399"/>
    <n v="0.78"/>
    <n v="0.106098890304565"/>
    <s v="Index out of bounds"/>
    <s v="Index out of bounds"/>
  </r>
  <r>
    <x v="7"/>
    <x v="0"/>
    <x v="2"/>
    <n v="0"/>
    <x v="1"/>
    <n v="166"/>
    <n v="6598"/>
    <n v="0.40227198600768999"/>
    <n v="0.8"/>
    <n v="5.93378543853759E-2"/>
    <s v="Index out of bounds"/>
    <s v="Index out of bounds"/>
  </r>
  <r>
    <x v="7"/>
    <x v="1"/>
    <x v="0"/>
    <n v="0"/>
    <x v="1"/>
    <n v="166"/>
    <n v="6598"/>
    <n v="0.47538113594055098"/>
    <n v="0.74"/>
    <n v="8.8925838470458901E-2"/>
    <n v="0.25800000000000001"/>
    <n v="8.0000000000000002E-3"/>
  </r>
  <r>
    <x v="7"/>
    <x v="1"/>
    <x v="1"/>
    <n v="0"/>
    <x v="1"/>
    <n v="166"/>
    <n v="6598"/>
    <n v="0.46134901046752902"/>
    <n v="0.74"/>
    <n v="6.1731815338134703E-2"/>
    <n v="0.26200000000000001"/>
    <n v="6.0000000000000001E-3"/>
  </r>
  <r>
    <x v="7"/>
    <x v="1"/>
    <x v="2"/>
    <n v="0"/>
    <x v="1"/>
    <n v="166"/>
    <n v="6598"/>
    <n v="0.49256801605224598"/>
    <n v="0.78"/>
    <n v="8.1539869308471596E-2"/>
    <n v="0.214"/>
    <n v="2.3E-2"/>
  </r>
  <r>
    <x v="7"/>
    <x v="2"/>
    <x v="2"/>
    <n v="0"/>
    <x v="1"/>
    <n v="166"/>
    <n v="6598"/>
    <n v="1.8921542167663501"/>
    <s v="Index out of bounds"/>
    <s v="Index out of bounds"/>
    <s v="Index out of bounds"/>
    <s v="Index out of bounds"/>
  </r>
  <r>
    <x v="7"/>
    <x v="2"/>
    <x v="3"/>
    <n v="0"/>
    <x v="1"/>
    <n v="166"/>
    <n v="6598"/>
    <n v="1.23638868331909"/>
    <n v="0.91"/>
    <n v="7.8271865844726493E-2"/>
    <s v="Index out of bounds"/>
    <s v="Index out of bounds"/>
  </r>
  <r>
    <x v="7"/>
    <x v="2"/>
    <x v="4"/>
    <n v="0"/>
    <x v="1"/>
    <n v="166"/>
    <n v="6598"/>
    <n v="0.91919684410095204"/>
    <n v="0.91"/>
    <n v="8.5911035537719699E-2"/>
    <s v="Index out of bounds"/>
    <s v="Index out of bounds"/>
  </r>
  <r>
    <x v="7"/>
    <x v="2"/>
    <x v="5"/>
    <n v="0"/>
    <x v="1"/>
    <n v="166"/>
    <n v="6598"/>
    <n v="0.74168300628662098"/>
    <n v="0.9"/>
    <n v="6.4769029617309501E-2"/>
    <n v="9.7000000000000003E-2"/>
    <n v="1.0999999999999999E-2"/>
  </r>
  <r>
    <x v="7"/>
    <x v="5"/>
    <x v="6"/>
    <n v="0"/>
    <x v="1"/>
    <n v="166"/>
    <n v="6598"/>
    <n v="415.01188516616799"/>
    <n v="0.89"/>
    <n v="6.7111968994140597E-2"/>
    <n v="0.109"/>
    <n v="4.0000000000000001E-3"/>
  </r>
  <r>
    <x v="7"/>
    <x v="5"/>
    <x v="7"/>
    <n v="0"/>
    <x v="1"/>
    <n v="166"/>
    <n v="6598"/>
    <n v="409.71928191184998"/>
    <n v="0.9"/>
    <n v="8.2235097885131794E-2"/>
    <n v="0.1"/>
    <n v="5.0000000000000001E-3"/>
  </r>
  <r>
    <x v="7"/>
    <x v="5"/>
    <x v="2"/>
    <n v="0"/>
    <x v="1"/>
    <n v="166"/>
    <n v="6598"/>
    <n v="390.84679603576598"/>
    <n v="0.9"/>
    <n v="5.81891536712646E-2"/>
    <n v="0.1"/>
    <n v="6.0000000000000001E-3"/>
  </r>
  <r>
    <x v="7"/>
    <x v="5"/>
    <x v="8"/>
    <n v="0"/>
    <x v="1"/>
    <n v="166"/>
    <n v="6598"/>
    <n v="361.85410213470402"/>
    <n v="0.9"/>
    <n v="6.2340021133422803E-2"/>
    <n v="9.9000000000000005E-2"/>
    <n v="6.0000000000000001E-3"/>
  </r>
  <r>
    <x v="7"/>
    <x v="4"/>
    <x v="9"/>
    <n v="0"/>
    <x v="1"/>
    <n v="166"/>
    <n v="6598"/>
    <n v="5.1193151473998997"/>
    <n v="0.86"/>
    <n v="6.8209171295166002E-2"/>
    <n v="0.14000000000000001"/>
    <n v="1.4999999999999999E-2"/>
  </r>
  <r>
    <x v="7"/>
    <x v="4"/>
    <x v="10"/>
    <n v="0"/>
    <x v="1"/>
    <n v="166"/>
    <n v="6598"/>
    <n v="5.2412440776824898"/>
    <n v="0.92"/>
    <n v="5.7072877883911098E-2"/>
    <n v="7.6999999999999999E-2"/>
    <n v="4.0000000000000001E-3"/>
  </r>
  <r>
    <x v="7"/>
    <x v="4"/>
    <x v="0"/>
    <n v="0"/>
    <x v="1"/>
    <n v="166"/>
    <n v="6598"/>
    <n v="5.0916929244995099"/>
    <n v="0.94"/>
    <n v="6.2182188034057603E-2"/>
    <n v="5.8000000000000003E-2"/>
    <n v="5.0000000000000001E-3"/>
  </r>
  <r>
    <x v="7"/>
    <x v="4"/>
    <x v="11"/>
    <n v="0"/>
    <x v="1"/>
    <n v="166"/>
    <n v="6598"/>
    <n v="4.6087086200714102"/>
    <n v="0.95"/>
    <n v="8.7076663970947196E-2"/>
    <n v="4.4999999999999998E-2"/>
    <n v="5.0000000000000001E-3"/>
  </r>
  <r>
    <x v="7"/>
    <x v="0"/>
    <x v="0"/>
    <n v="0"/>
    <x v="3"/>
    <n v="166"/>
    <n v="6598"/>
    <n v="0.45534014701843201"/>
    <n v="0.95"/>
    <n v="3.5606091022491402"/>
    <n v="4.2000000000000003E-2"/>
    <n v="3.6999999999999998E-2"/>
  </r>
  <r>
    <x v="7"/>
    <x v="0"/>
    <x v="1"/>
    <n v="0"/>
    <x v="3"/>
    <n v="166"/>
    <n v="6598"/>
    <n v="0.41796493530273399"/>
    <n v="0.95"/>
    <n v="3.74865293502807"/>
    <n v="5.1999999999999998E-2"/>
    <n v="4.2999999999999997E-2"/>
  </r>
  <r>
    <x v="7"/>
    <x v="0"/>
    <x v="2"/>
    <n v="0"/>
    <x v="3"/>
    <n v="166"/>
    <n v="6598"/>
    <n v="0.40227198600768999"/>
    <n v="0.95"/>
    <n v="3.5298488140106201"/>
    <n v="0.05"/>
    <n v="4.3999999999999997E-2"/>
  </r>
  <r>
    <x v="7"/>
    <x v="1"/>
    <x v="0"/>
    <n v="0"/>
    <x v="3"/>
    <n v="166"/>
    <n v="6598"/>
    <n v="0.47538113594055098"/>
    <n v="0.95"/>
    <n v="3.5349249839782702"/>
    <n v="4.2999999999999997E-2"/>
    <n v="3.9E-2"/>
  </r>
  <r>
    <x v="7"/>
    <x v="1"/>
    <x v="1"/>
    <n v="0"/>
    <x v="3"/>
    <n v="166"/>
    <n v="6598"/>
    <n v="0.46134901046752902"/>
    <n v="0.95"/>
    <n v="3.3721258640289302"/>
    <n v="4.9000000000000002E-2"/>
    <n v="3.7999999999999999E-2"/>
  </r>
  <r>
    <x v="7"/>
    <x v="1"/>
    <x v="2"/>
    <n v="0"/>
    <x v="3"/>
    <n v="166"/>
    <n v="6598"/>
    <n v="0.49256801605224598"/>
    <n v="0.95"/>
    <n v="3.58467197418212"/>
    <n v="4.8000000000000001E-2"/>
    <n v="3.9E-2"/>
  </r>
  <r>
    <x v="7"/>
    <x v="2"/>
    <x v="2"/>
    <n v="0"/>
    <x v="3"/>
    <n v="166"/>
    <n v="6598"/>
    <n v="1.8921542167663501"/>
    <n v="0.94"/>
    <n v="3.8331229686736998"/>
    <n v="5.8000000000000003E-2"/>
    <n v="4.4999999999999998E-2"/>
  </r>
  <r>
    <x v="7"/>
    <x v="2"/>
    <x v="3"/>
    <n v="0"/>
    <x v="3"/>
    <n v="166"/>
    <n v="6598"/>
    <n v="1.23638868331909"/>
    <n v="0.94"/>
    <n v="3.6990449428558301"/>
    <n v="5.2999999999999999E-2"/>
    <n v="4.1000000000000002E-2"/>
  </r>
  <r>
    <x v="7"/>
    <x v="2"/>
    <x v="4"/>
    <n v="0"/>
    <x v="3"/>
    <n v="166"/>
    <n v="6598"/>
    <n v="0.91919684410095204"/>
    <n v="0.95"/>
    <n v="3.42922782897949"/>
    <n v="0.05"/>
    <n v="3.9E-2"/>
  </r>
  <r>
    <x v="7"/>
    <x v="2"/>
    <x v="5"/>
    <n v="0"/>
    <x v="3"/>
    <n v="166"/>
    <n v="6598"/>
    <n v="0.74168300628662098"/>
    <n v="0.95"/>
    <n v="3.4122338294982901"/>
    <n v="5.1999999999999998E-2"/>
    <n v="3.7999999999999999E-2"/>
  </r>
  <r>
    <x v="7"/>
    <x v="5"/>
    <x v="6"/>
    <n v="0"/>
    <x v="3"/>
    <n v="166"/>
    <n v="6598"/>
    <n v="415.01188516616799"/>
    <n v="0.95"/>
    <n v="4.0114879608154297"/>
    <n v="4.4999999999999998E-2"/>
    <n v="3.6999999999999998E-2"/>
  </r>
  <r>
    <x v="7"/>
    <x v="5"/>
    <x v="7"/>
    <n v="0"/>
    <x v="3"/>
    <n v="166"/>
    <n v="6598"/>
    <n v="409.71928191184998"/>
    <n v="0.95"/>
    <n v="3.7522618770599299"/>
    <n v="4.3999999999999997E-2"/>
    <n v="3.6999999999999998E-2"/>
  </r>
  <r>
    <x v="7"/>
    <x v="5"/>
    <x v="2"/>
    <n v="0"/>
    <x v="3"/>
    <n v="166"/>
    <n v="6598"/>
    <n v="390.84679603576598"/>
    <n v="0.95"/>
    <n v="3.3620460033416699"/>
    <n v="0.05"/>
    <n v="3.7999999999999999E-2"/>
  </r>
  <r>
    <x v="7"/>
    <x v="5"/>
    <x v="8"/>
    <n v="0"/>
    <x v="3"/>
    <n v="166"/>
    <n v="6598"/>
    <n v="361.85410213470402"/>
    <n v="0.95"/>
    <n v="3.6608650684356601"/>
    <n v="0.05"/>
    <n v="3.6999999999999998E-2"/>
  </r>
  <r>
    <x v="7"/>
    <x v="4"/>
    <x v="9"/>
    <n v="0"/>
    <x v="3"/>
    <n v="166"/>
    <n v="6598"/>
    <n v="5.1193151473998997"/>
    <n v="0.95"/>
    <n v="3.6543381214141801"/>
    <n v="5.1999999999999998E-2"/>
    <n v="3.6999999999999998E-2"/>
  </r>
  <r>
    <x v="7"/>
    <x v="4"/>
    <x v="10"/>
    <n v="0"/>
    <x v="3"/>
    <n v="166"/>
    <n v="6598"/>
    <n v="5.2412440776824898"/>
    <n v="0.95"/>
    <n v="3.82149982452392"/>
    <n v="4.8000000000000001E-2"/>
    <n v="3.7999999999999999E-2"/>
  </r>
  <r>
    <x v="7"/>
    <x v="4"/>
    <x v="0"/>
    <n v="0"/>
    <x v="3"/>
    <n v="166"/>
    <n v="6598"/>
    <n v="5.0916929244995099"/>
    <n v="0.95"/>
    <n v="3.6400721073150599"/>
    <n v="4.8000000000000001E-2"/>
    <n v="0.04"/>
  </r>
  <r>
    <x v="7"/>
    <x v="4"/>
    <x v="11"/>
    <n v="0"/>
    <x v="3"/>
    <n v="166"/>
    <n v="6598"/>
    <n v="4.6087086200714102"/>
    <n v="0.96"/>
    <n v="3.70486116409301"/>
    <n v="4.4999999999999998E-2"/>
    <n v="4.2000000000000003E-2"/>
  </r>
  <r>
    <x v="8"/>
    <x v="0"/>
    <x v="0"/>
    <n v="0"/>
    <x v="0"/>
    <n v="6"/>
    <n v="48842"/>
    <n v="4.8660993576049798E-2"/>
    <n v="0.75"/>
    <n v="2.4276661872863698"/>
    <n v="0.22800000000000001"/>
    <n v="4.8000000000000001E-2"/>
  </r>
  <r>
    <x v="8"/>
    <x v="0"/>
    <x v="1"/>
    <n v="0"/>
    <x v="0"/>
    <n v="6"/>
    <n v="48842"/>
    <n v="4.01279926300048E-2"/>
    <n v="0.76"/>
    <n v="2.5898623466491699"/>
    <n v="0.23699999999999999"/>
    <n v="4.7E-2"/>
  </r>
  <r>
    <x v="8"/>
    <x v="0"/>
    <x v="2"/>
    <n v="0"/>
    <x v="0"/>
    <n v="6"/>
    <n v="48842"/>
    <n v="4.0617942810058497E-2"/>
    <n v="0.77"/>
    <n v="2.7399721145629798"/>
    <n v="0.218"/>
    <n v="5.8000000000000003E-2"/>
  </r>
  <r>
    <x v="8"/>
    <x v="1"/>
    <x v="0"/>
    <n v="0"/>
    <x v="0"/>
    <n v="6"/>
    <n v="48842"/>
    <n v="4.23700809478759E-2"/>
    <n v="0.74"/>
    <n v="2.4410648345947199"/>
    <n v="0.246"/>
    <n v="5.5E-2"/>
  </r>
  <r>
    <x v="8"/>
    <x v="1"/>
    <x v="1"/>
    <n v="0"/>
    <x v="0"/>
    <n v="6"/>
    <n v="48842"/>
    <n v="4.3867826461791902E-2"/>
    <n v="0.76"/>
    <n v="2.4520452022552401"/>
    <n v="0.23300000000000001"/>
    <n v="0.06"/>
  </r>
  <r>
    <x v="8"/>
    <x v="1"/>
    <x v="2"/>
    <n v="0"/>
    <x v="0"/>
    <n v="6"/>
    <n v="48842"/>
    <n v="5.0167083740234299E-2"/>
    <n v="0.76"/>
    <n v="4.6257078647613499"/>
    <n v="0.23200000000000001"/>
    <n v="6.6000000000000003E-2"/>
  </r>
  <r>
    <x v="8"/>
    <x v="2"/>
    <x v="2"/>
    <n v="0"/>
    <x v="0"/>
    <n v="6"/>
    <n v="48842"/>
    <n v="0.197074174880981"/>
    <n v="0.79"/>
    <n v="23.017374277114801"/>
    <n v="0.2"/>
    <n v="4.8000000000000001E-2"/>
  </r>
  <r>
    <x v="8"/>
    <x v="2"/>
    <x v="3"/>
    <n v="0"/>
    <x v="0"/>
    <n v="6"/>
    <n v="48842"/>
    <n v="0.10916090011596601"/>
    <n v="0.79"/>
    <n v="10.731189966201701"/>
    <n v="0.2"/>
    <n v="4.7E-2"/>
  </r>
  <r>
    <x v="8"/>
    <x v="2"/>
    <x v="4"/>
    <n v="0"/>
    <x v="0"/>
    <n v="6"/>
    <n v="48842"/>
    <n v="8.6286067962646401E-2"/>
    <n v="0.79"/>
    <n v="9.2440979480743408"/>
    <n v="0.20200000000000001"/>
    <n v="4.5999999999999999E-2"/>
  </r>
  <r>
    <x v="8"/>
    <x v="2"/>
    <x v="5"/>
    <n v="0"/>
    <x v="0"/>
    <n v="6"/>
    <n v="48842"/>
    <n v="7.55178928375244E-2"/>
    <n v="0.79"/>
    <n v="6.8297228813171298"/>
    <n v="0.2"/>
    <n v="4.7E-2"/>
  </r>
  <r>
    <x v="8"/>
    <x v="5"/>
    <x v="6"/>
    <n v="0.1579583"/>
    <x v="0"/>
    <n v="6"/>
    <n v="48842"/>
    <n v="101.491741418838"/>
    <n v="0.76"/>
    <n v="0.48189902305603"/>
    <n v="0.255"/>
    <n v="1.0999999999999999E-2"/>
  </r>
  <r>
    <x v="8"/>
    <x v="5"/>
    <x v="7"/>
    <n v="0.14989150000000001"/>
    <x v="0"/>
    <n v="6"/>
    <n v="48842"/>
    <n v="108.52790403365999"/>
    <n v="0.7"/>
    <n v="0.67348098754882801"/>
    <n v="0.24099999999999999"/>
    <n v="5.0999999999999997E-2"/>
  </r>
  <r>
    <x v="8"/>
    <x v="5"/>
    <x v="2"/>
    <n v="0.1401048"/>
    <x v="0"/>
    <n v="6"/>
    <n v="48842"/>
    <n v="116.963371276855"/>
    <n v="0.72"/>
    <n v="0.63833808898925704"/>
    <n v="0.27500000000000002"/>
    <n v="4.1000000000000002E-2"/>
  </r>
  <r>
    <x v="8"/>
    <x v="5"/>
    <x v="8"/>
    <n v="0.129663"/>
    <x v="0"/>
    <n v="6"/>
    <n v="48842"/>
    <n v="119.43150448799101"/>
    <n v="0.7"/>
    <n v="0.56420707702636697"/>
    <n v="0.29799999999999999"/>
    <n v="2.8000000000000001E-2"/>
  </r>
  <r>
    <x v="8"/>
    <x v="4"/>
    <x v="9"/>
    <n v="7.305188E-2"/>
    <x v="0"/>
    <n v="6"/>
    <n v="48842"/>
    <n v="0.19838285446166901"/>
    <n v="0.79"/>
    <n v="3.5025780200958199"/>
    <n v="0.20899999999999999"/>
    <n v="4.2000000000000003E-2"/>
  </r>
  <r>
    <x v="8"/>
    <x v="4"/>
    <x v="10"/>
    <n v="5.9866509999999998E-2"/>
    <x v="0"/>
    <n v="6"/>
    <n v="48842"/>
    <n v="0.231511116027832"/>
    <n v="0.79"/>
    <n v="3.3217892646789502"/>
    <n v="0.20899999999999999"/>
    <n v="5.8000000000000003E-2"/>
  </r>
  <r>
    <x v="8"/>
    <x v="4"/>
    <x v="0"/>
    <n v="4.5780269999999998E-2"/>
    <x v="0"/>
    <n v="6"/>
    <n v="48842"/>
    <n v="0.27916407585143999"/>
    <n v="0.79"/>
    <n v="3.7131068706512398"/>
    <n v="0.19900000000000001"/>
    <n v="5.8000000000000003E-2"/>
  </r>
  <r>
    <x v="8"/>
    <x v="4"/>
    <x v="11"/>
    <n v="3.1448339999999998E-2"/>
    <x v="0"/>
    <n v="6"/>
    <n v="48842"/>
    <n v="0.34235692024230902"/>
    <n v="0.8"/>
    <n v="4.1391108036041198"/>
    <n v="0.183"/>
    <n v="6.3E-2"/>
  </r>
  <r>
    <x v="8"/>
    <x v="0"/>
    <x v="0"/>
    <n v="0"/>
    <x v="1"/>
    <n v="6"/>
    <n v="48842"/>
    <n v="4.8660993576049798E-2"/>
    <n v="0.78"/>
    <n v="5.9789657592773403E-2"/>
    <n v="0.224"/>
    <n v="5.0000000000000001E-3"/>
  </r>
  <r>
    <x v="8"/>
    <x v="0"/>
    <x v="1"/>
    <n v="0"/>
    <x v="1"/>
    <n v="6"/>
    <n v="48842"/>
    <n v="4.01279926300048E-2"/>
    <n v="0.78"/>
    <n v="6.6676855087280204E-2"/>
    <n v="0.218"/>
    <n v="5.0000000000000001E-3"/>
  </r>
  <r>
    <x v="8"/>
    <x v="0"/>
    <x v="2"/>
    <n v="0"/>
    <x v="1"/>
    <n v="6"/>
    <n v="48842"/>
    <n v="4.0617942810058497E-2"/>
    <n v="0.79"/>
    <n v="5.93609809875488E-2"/>
    <n v="0.214"/>
    <n v="5.0000000000000001E-3"/>
  </r>
  <r>
    <x v="8"/>
    <x v="1"/>
    <x v="0"/>
    <n v="0"/>
    <x v="1"/>
    <n v="6"/>
    <n v="48842"/>
    <n v="4.23700809478759E-2"/>
    <n v="0.77"/>
    <n v="8.4277868270873996E-2"/>
    <n v="0.22600000000000001"/>
    <n v="6.0000000000000001E-3"/>
  </r>
  <r>
    <x v="8"/>
    <x v="1"/>
    <x v="1"/>
    <n v="0"/>
    <x v="1"/>
    <n v="6"/>
    <n v="48842"/>
    <n v="4.3867826461791902E-2"/>
    <n v="0.77"/>
    <n v="4.9056053161620997E-2"/>
    <n v="0.22600000000000001"/>
    <n v="5.0000000000000001E-3"/>
  </r>
  <r>
    <x v="8"/>
    <x v="1"/>
    <x v="2"/>
    <n v="0"/>
    <x v="1"/>
    <n v="6"/>
    <n v="48842"/>
    <n v="5.0167083740234299E-2"/>
    <n v="0.78"/>
    <n v="5.37531375885009E-2"/>
    <n v="0.222"/>
    <n v="5.0000000000000001E-3"/>
  </r>
  <r>
    <x v="8"/>
    <x v="2"/>
    <x v="2"/>
    <n v="0"/>
    <x v="1"/>
    <n v="6"/>
    <n v="48842"/>
    <n v="0.197074174880981"/>
    <n v="0.82"/>
    <n v="7.15811252593994E-2"/>
    <n v="0.184"/>
    <n v="3.1E-2"/>
  </r>
  <r>
    <x v="8"/>
    <x v="2"/>
    <x v="3"/>
    <n v="0"/>
    <x v="1"/>
    <n v="6"/>
    <n v="48842"/>
    <n v="0.10916090011596601"/>
    <n v="0.81"/>
    <n v="7.7271699905395494E-2"/>
    <n v="0.187"/>
    <n v="0.02"/>
  </r>
  <r>
    <x v="8"/>
    <x v="2"/>
    <x v="4"/>
    <n v="0"/>
    <x v="1"/>
    <n v="6"/>
    <n v="48842"/>
    <n v="8.6286067962646401E-2"/>
    <n v="0.81"/>
    <n v="6.6718339920043904E-2"/>
    <n v="0.19"/>
    <n v="1.6E-2"/>
  </r>
  <r>
    <x v="8"/>
    <x v="2"/>
    <x v="5"/>
    <n v="0"/>
    <x v="1"/>
    <n v="6"/>
    <n v="48842"/>
    <n v="7.55178928375244E-2"/>
    <n v="0.81"/>
    <n v="6.2382936477661098E-2"/>
    <n v="0.193"/>
    <n v="1.2999999999999999E-2"/>
  </r>
  <r>
    <x v="8"/>
    <x v="5"/>
    <x v="6"/>
    <n v="0.1579583"/>
    <x v="1"/>
    <n v="6"/>
    <n v="48842"/>
    <n v="101.491741418838"/>
    <n v="0.77"/>
    <n v="4.0557861328125E-2"/>
    <n v="0.23400000000000001"/>
    <n v="4.0000000000000001E-3"/>
  </r>
  <r>
    <x v="8"/>
    <x v="5"/>
    <x v="7"/>
    <n v="0.14989150000000001"/>
    <x v="1"/>
    <n v="6"/>
    <n v="48842"/>
    <n v="108.52790403365999"/>
    <n v="0.77"/>
    <n v="4.9424171447753899E-2"/>
    <n v="0.22900000000000001"/>
    <n v="5.0000000000000001E-3"/>
  </r>
  <r>
    <x v="8"/>
    <x v="5"/>
    <x v="2"/>
    <n v="0.1401048"/>
    <x v="1"/>
    <n v="6"/>
    <n v="48842"/>
    <n v="116.963371276855"/>
    <n v="0.77"/>
    <n v="4.4410228729247998E-2"/>
    <n v="0.22800000000000001"/>
    <n v="6.0000000000000001E-3"/>
  </r>
  <r>
    <x v="8"/>
    <x v="5"/>
    <x v="8"/>
    <n v="0.129663"/>
    <x v="1"/>
    <n v="6"/>
    <n v="48842"/>
    <n v="119.43150448799101"/>
    <n v="0.77"/>
    <n v="4.2988061904907199E-2"/>
    <n v="0.22700000000000001"/>
    <n v="8.0000000000000002E-3"/>
  </r>
  <r>
    <x v="8"/>
    <x v="4"/>
    <x v="9"/>
    <n v="7.305188E-2"/>
    <x v="1"/>
    <n v="6"/>
    <n v="48842"/>
    <n v="0.19838285446166901"/>
    <n v="0.79"/>
    <n v="6.2150239944458001E-2"/>
    <n v="0.21099999999999999"/>
    <n v="4.0000000000000001E-3"/>
  </r>
  <r>
    <x v="8"/>
    <x v="4"/>
    <x v="10"/>
    <n v="5.9866509999999998E-2"/>
    <x v="1"/>
    <n v="6"/>
    <n v="48842"/>
    <n v="0.231511116027832"/>
    <n v="0.8"/>
    <n v="8.2298040390014607E-2"/>
    <n v="0.2"/>
    <n v="5.0000000000000001E-3"/>
  </r>
  <r>
    <x v="8"/>
    <x v="4"/>
    <x v="0"/>
    <n v="4.5780269999999998E-2"/>
    <x v="1"/>
    <n v="6"/>
    <n v="48842"/>
    <n v="0.27916407585143999"/>
    <n v="0.81"/>
    <n v="7.0980787277221596E-2"/>
    <n v="0.193"/>
    <n v="5.0000000000000001E-3"/>
  </r>
  <r>
    <x v="8"/>
    <x v="4"/>
    <x v="11"/>
    <n v="3.1448339999999998E-2"/>
    <x v="1"/>
    <n v="6"/>
    <n v="48842"/>
    <n v="0.34235692024230902"/>
    <n v="0.81"/>
    <n v="7.7703952789306599E-2"/>
    <n v="0.187"/>
    <n v="5.0000000000000001E-3"/>
  </r>
  <r>
    <x v="8"/>
    <x v="0"/>
    <x v="0"/>
    <n v="0"/>
    <x v="3"/>
    <n v="6"/>
    <n v="48842"/>
    <n v="4.8660993576049798E-2"/>
    <n v="0.81"/>
    <n v="14.9373466968536"/>
    <n v="0.23"/>
    <n v="0.109"/>
  </r>
  <r>
    <x v="8"/>
    <x v="0"/>
    <x v="1"/>
    <n v="0"/>
    <x v="3"/>
    <n v="6"/>
    <n v="48842"/>
    <n v="4.01279926300048E-2"/>
    <n v="0.8"/>
    <n v="20.723937034606902"/>
    <n v="0.224"/>
    <n v="0.1"/>
  </r>
  <r>
    <x v="8"/>
    <x v="0"/>
    <x v="2"/>
    <n v="0"/>
    <x v="3"/>
    <n v="6"/>
    <n v="48842"/>
    <n v="4.0617942810058497E-2"/>
    <n v="0.8"/>
    <n v="19.292455196380601"/>
    <n v="0.222"/>
    <n v="0.10100000000000001"/>
  </r>
  <r>
    <x v="8"/>
    <x v="1"/>
    <x v="0"/>
    <n v="0"/>
    <x v="3"/>
    <n v="6"/>
    <n v="48842"/>
    <n v="4.23700809478759E-2"/>
    <n v="0.8"/>
    <n v="18.981215000152499"/>
    <n v="0.22800000000000001"/>
    <n v="0.104"/>
  </r>
  <r>
    <x v="8"/>
    <x v="1"/>
    <x v="1"/>
    <n v="0"/>
    <x v="3"/>
    <n v="6"/>
    <n v="48842"/>
    <n v="4.3867826461791902E-2"/>
    <n v="0.8"/>
    <n v="18.211401224136299"/>
    <n v="0.22800000000000001"/>
    <n v="0.10299999999999999"/>
  </r>
  <r>
    <x v="8"/>
    <x v="1"/>
    <x v="2"/>
    <n v="0"/>
    <x v="3"/>
    <n v="6"/>
    <n v="48842"/>
    <n v="5.0167083740234299E-2"/>
    <n v="0.79"/>
    <n v="21.852519989013601"/>
    <n v="0.22500000000000001"/>
    <n v="0.10299999999999999"/>
  </r>
  <r>
    <x v="8"/>
    <x v="2"/>
    <x v="2"/>
    <n v="0"/>
    <x v="3"/>
    <n v="6"/>
    <n v="48842"/>
    <n v="0.197074174880981"/>
    <n v="0.81"/>
    <n v="28.6291148662567"/>
    <n v="0.186"/>
    <n v="0.105"/>
  </r>
  <r>
    <x v="8"/>
    <x v="2"/>
    <x v="3"/>
    <n v="0"/>
    <x v="3"/>
    <n v="6"/>
    <n v="48842"/>
    <n v="0.10916090011596601"/>
    <n v="0.81"/>
    <n v="28.795886039733801"/>
    <n v="0.184"/>
    <n v="0.10299999999999999"/>
  </r>
  <r>
    <x v="8"/>
    <x v="2"/>
    <x v="4"/>
    <n v="0"/>
    <x v="3"/>
    <n v="6"/>
    <n v="48842"/>
    <n v="8.6286067962646401E-2"/>
    <n v="0.81"/>
    <n v="28.177932024002001"/>
    <n v="0.186"/>
    <n v="0.1"/>
  </r>
  <r>
    <x v="8"/>
    <x v="2"/>
    <x v="5"/>
    <n v="0"/>
    <x v="3"/>
    <n v="6"/>
    <n v="48842"/>
    <n v="7.55178928375244E-2"/>
    <n v="0.81"/>
    <n v="29.576526880264201"/>
    <n v="0.186"/>
    <n v="0.10100000000000001"/>
  </r>
  <r>
    <x v="8"/>
    <x v="5"/>
    <x v="6"/>
    <n v="0.1579583"/>
    <x v="3"/>
    <n v="6"/>
    <n v="48842"/>
    <n v="101.491741418838"/>
    <n v="0.81"/>
    <n v="7.4806609153747496"/>
    <n v="0.254"/>
    <n v="0.184"/>
  </r>
  <r>
    <x v="8"/>
    <x v="5"/>
    <x v="7"/>
    <n v="0.14989150000000001"/>
    <x v="3"/>
    <n v="6"/>
    <n v="48842"/>
    <n v="108.52790403365999"/>
    <n v="0.8"/>
    <n v="12.266535997390701"/>
    <n v="0.24399999999999999"/>
    <n v="0.16500000000000001"/>
  </r>
  <r>
    <x v="8"/>
    <x v="5"/>
    <x v="2"/>
    <n v="0.1401048"/>
    <x v="3"/>
    <n v="6"/>
    <n v="48842"/>
    <n v="116.963371276855"/>
    <n v="0.8"/>
    <n v="12.999979019165"/>
    <n v="0.248"/>
    <n v="0.155"/>
  </r>
  <r>
    <x v="8"/>
    <x v="5"/>
    <x v="8"/>
    <n v="0.129663"/>
    <x v="3"/>
    <n v="6"/>
    <n v="48842"/>
    <n v="119.43150448799101"/>
    <n v="0.8"/>
    <n v="15.3293240070343"/>
    <n v="0.253"/>
    <n v="0.151"/>
  </r>
  <r>
    <x v="8"/>
    <x v="4"/>
    <x v="9"/>
    <n v="7.305188E-2"/>
    <x v="3"/>
    <n v="6"/>
    <n v="48842"/>
    <n v="0.19838285446166901"/>
    <n v="0.82"/>
    <n v="20.2467939853668"/>
    <n v="0.20599999999999999"/>
    <n v="0.10100000000000001"/>
  </r>
  <r>
    <x v="8"/>
    <x v="4"/>
    <x v="10"/>
    <n v="5.9866509999999998E-2"/>
    <x v="3"/>
    <n v="6"/>
    <n v="48842"/>
    <n v="0.231511116027832"/>
    <n v="0.82"/>
    <n v="25.802305936813301"/>
    <n v="0.20200000000000001"/>
    <n v="9.5000000000000001E-2"/>
  </r>
  <r>
    <x v="8"/>
    <x v="4"/>
    <x v="0"/>
    <n v="4.5780269999999998E-2"/>
    <x v="3"/>
    <n v="6"/>
    <n v="48842"/>
    <n v="0.27916407585143999"/>
    <n v="0.82"/>
    <n v="26.2407579421997"/>
    <n v="0.19600000000000001"/>
    <n v="9.9000000000000005E-2"/>
  </r>
  <r>
    <x v="8"/>
    <x v="4"/>
    <x v="11"/>
    <n v="3.1448339999999998E-2"/>
    <x v="3"/>
    <n v="6"/>
    <n v="48842"/>
    <n v="0.34235692024230902"/>
    <n v="0.81"/>
    <n v="24.4725968837738"/>
    <n v="0.19500000000000001"/>
    <n v="9.6000000000000002E-2"/>
  </r>
  <r>
    <x v="9"/>
    <x v="0"/>
    <x v="0"/>
    <n v="0"/>
    <x v="0"/>
    <n v="10"/>
    <n v="5472"/>
    <n v="5.1660060882568297E-2"/>
    <n v="0.83"/>
    <n v="0.19657397270202601"/>
    <n v="0.17100000000000001"/>
    <n v="4.2999999999999997E-2"/>
  </r>
  <r>
    <x v="9"/>
    <x v="0"/>
    <x v="1"/>
    <n v="0"/>
    <x v="0"/>
    <n v="10"/>
    <n v="5472"/>
    <n v="4.98621463775634E-2"/>
    <n v="0.5"/>
    <n v="0.21129822731018"/>
    <n v="0.501"/>
    <n v="6.0000000000000001E-3"/>
  </r>
  <r>
    <x v="9"/>
    <x v="0"/>
    <x v="2"/>
    <n v="0"/>
    <x v="0"/>
    <n v="10"/>
    <n v="5472"/>
    <n v="4.7285079956054597E-2"/>
    <n v="0.51"/>
    <n v="0.21983575820922799"/>
    <n v="0.48699999999999999"/>
    <n v="2.5999999999999999E-2"/>
  </r>
  <r>
    <x v="9"/>
    <x v="1"/>
    <x v="0"/>
    <n v="0"/>
    <x v="0"/>
    <n v="10"/>
    <n v="5472"/>
    <n v="6.0096979141235303E-2"/>
    <n v="0.83"/>
    <n v="0.33366203308105402"/>
    <n v="0.17199999999999999"/>
    <n v="1.9E-2"/>
  </r>
  <r>
    <x v="9"/>
    <x v="1"/>
    <x v="1"/>
    <n v="0"/>
    <x v="0"/>
    <n v="10"/>
    <n v="5472"/>
    <n v="5.8201074600219699E-2"/>
    <n v="0.89"/>
    <n v="0.36969709396362299"/>
    <n v="0.104"/>
    <n v="2.1000000000000001E-2"/>
  </r>
  <r>
    <x v="9"/>
    <x v="1"/>
    <x v="2"/>
    <n v="0"/>
    <x v="0"/>
    <n v="10"/>
    <n v="5472"/>
    <n v="0.198876857757568"/>
    <n v="0.9"/>
    <n v="0.40528392791748002"/>
    <n v="0.09"/>
    <n v="2.5000000000000001E-2"/>
  </r>
  <r>
    <x v="9"/>
    <x v="2"/>
    <x v="2"/>
    <n v="0"/>
    <x v="0"/>
    <n v="10"/>
    <n v="5472"/>
    <n v="0.198876857757568"/>
    <n v="0.93"/>
    <n v="2.9203026294708199"/>
    <n v="7.0999999999999994E-2"/>
    <n v="4.8000000000000001E-2"/>
  </r>
  <r>
    <x v="9"/>
    <x v="2"/>
    <x v="3"/>
    <n v="0"/>
    <x v="0"/>
    <n v="10"/>
    <n v="5472"/>
    <n v="9.4470024108886705E-2"/>
    <n v="0.91"/>
    <n v="1.50750303268432"/>
    <n v="8.1000000000000003E-2"/>
    <n v="4.8000000000000001E-2"/>
  </r>
  <r>
    <x v="9"/>
    <x v="2"/>
    <x v="4"/>
    <n v="0"/>
    <x v="0"/>
    <n v="10"/>
    <n v="5472"/>
    <n v="7.5767040252685505E-2"/>
    <n v="0.9"/>
    <n v="1.0355138778686499"/>
    <n v="7.4999999999999997E-2"/>
    <n v="5.6000000000000001E-2"/>
  </r>
  <r>
    <x v="9"/>
    <x v="2"/>
    <x v="5"/>
    <n v="0"/>
    <x v="0"/>
    <n v="10"/>
    <n v="5472"/>
    <n v="7.0303201675414997E-2"/>
    <n v="0.9"/>
    <n v="0.85575890541076605"/>
    <n v="7.6999999999999999E-2"/>
    <n v="6.0999999999999999E-2"/>
  </r>
  <r>
    <x v="9"/>
    <x v="5"/>
    <x v="6"/>
    <n v="9.6839030000000006E-3"/>
    <x v="0"/>
    <n v="10"/>
    <n v="5472"/>
    <n v="27.462789535522401"/>
    <n v="0.91"/>
    <n v="0.44887995719909601"/>
    <n v="8.8999999999999996E-2"/>
    <n v="2.1999999999999999E-2"/>
  </r>
  <r>
    <x v="9"/>
    <x v="5"/>
    <x v="7"/>
    <n v="5.6641699999999996E-3"/>
    <x v="0"/>
    <n v="10"/>
    <n v="5472"/>
    <n v="24.407579421996999"/>
    <n v="0.9"/>
    <n v="0.41512584686279203"/>
    <n v="8.8999999999999996E-2"/>
    <n v="3.5000000000000003E-2"/>
  </r>
  <r>
    <x v="9"/>
    <x v="5"/>
    <x v="2"/>
    <n v="3.8370180000000002E-3"/>
    <x v="0"/>
    <n v="10"/>
    <n v="5472"/>
    <n v="23.949239969253501"/>
    <n v="0.92"/>
    <n v="0.46870398521423301"/>
    <n v="6.6000000000000003E-2"/>
    <n v="4.8000000000000001E-2"/>
  </r>
  <r>
    <x v="9"/>
    <x v="5"/>
    <x v="8"/>
    <n v="3.6543029999999998E-3"/>
    <x v="0"/>
    <n v="10"/>
    <n v="5472"/>
    <n v="23.625487804412799"/>
    <n v="0.91"/>
    <n v="0.60278916358947698"/>
    <n v="7.9000000000000001E-2"/>
    <n v="4.1000000000000002E-2"/>
  </r>
  <r>
    <x v="9"/>
    <x v="4"/>
    <x v="9"/>
    <n v="2.3022109999999998E-2"/>
    <x v="0"/>
    <n v="10"/>
    <n v="5472"/>
    <n v="0.328999042510986"/>
    <n v="0.83"/>
    <n v="0.344580888748168"/>
    <n v="0.16900000000000001"/>
    <n v="3.3000000000000002E-2"/>
  </r>
  <r>
    <x v="9"/>
    <x v="4"/>
    <x v="10"/>
    <n v="1.0232049999999999E-2"/>
    <x v="0"/>
    <n v="10"/>
    <n v="5472"/>
    <n v="0.35218739509582497"/>
    <n v="0.81"/>
    <n v="0.407658100128173"/>
    <n v="0.152"/>
    <n v="4.4999999999999998E-2"/>
  </r>
  <r>
    <x v="9"/>
    <x v="4"/>
    <x v="0"/>
    <n v="4.7505940000000003E-3"/>
    <x v="0"/>
    <n v="10"/>
    <n v="5472"/>
    <n v="0.349307060241699"/>
    <n v="0.9"/>
    <n v="0.79567623138427701"/>
    <n v="9.9000000000000005E-2"/>
    <n v="6.3E-2"/>
  </r>
  <r>
    <x v="9"/>
    <x v="4"/>
    <x v="11"/>
    <n v="3.2888729999999999E-3"/>
    <x v="0"/>
    <n v="10"/>
    <n v="5472"/>
    <n v="0.36168932914733798"/>
    <n v="0.93"/>
    <n v="0.61287713050842196"/>
    <n v="6.9000000000000006E-2"/>
    <n v="3.9E-2"/>
  </r>
  <r>
    <x v="9"/>
    <x v="0"/>
    <x v="0"/>
    <n v="0"/>
    <x v="1"/>
    <n v="10"/>
    <n v="5472"/>
    <n v="5.1660060882568297E-2"/>
    <s v="Index out of bounds"/>
    <s v="Index out of bounds"/>
    <s v="N/A"/>
    <s v="N/A"/>
  </r>
  <r>
    <x v="9"/>
    <x v="0"/>
    <x v="1"/>
    <n v="0"/>
    <x v="1"/>
    <n v="10"/>
    <n v="5472"/>
    <n v="4.98621463775634E-2"/>
    <s v="Index out of bounds"/>
    <s v="Index out of bounds"/>
    <s v="N/A"/>
    <s v="N/A"/>
  </r>
  <r>
    <x v="9"/>
    <x v="0"/>
    <x v="2"/>
    <n v="0"/>
    <x v="1"/>
    <n v="10"/>
    <n v="5472"/>
    <n v="4.7285079956054597E-2"/>
    <s v="Index out of bounds"/>
    <s v="Index out of bounds"/>
    <s v="N/A"/>
    <s v="N/A"/>
  </r>
  <r>
    <x v="9"/>
    <x v="1"/>
    <x v="0"/>
    <n v="0"/>
    <x v="1"/>
    <n v="10"/>
    <n v="5472"/>
    <n v="6.0096979141235303E-2"/>
    <n v="0.77"/>
    <n v="1.2063980102539E-2"/>
    <n v="0.23200000000000001"/>
    <n v="8.0000000000000002E-3"/>
  </r>
  <r>
    <x v="9"/>
    <x v="1"/>
    <x v="1"/>
    <n v="0"/>
    <x v="1"/>
    <n v="10"/>
    <n v="5472"/>
    <n v="5.8201074600219699E-2"/>
    <n v="0.82"/>
    <n v="1.6740083694458001E-2"/>
    <n v="0.17499999999999999"/>
    <n v="6.0000000000000001E-3"/>
  </r>
  <r>
    <x v="9"/>
    <x v="1"/>
    <x v="2"/>
    <n v="0"/>
    <x v="1"/>
    <n v="10"/>
    <n v="5472"/>
    <n v="0.198876857757568"/>
    <n v="0.85"/>
    <n v="1.23770236968994E-2"/>
    <n v="0.154"/>
    <n v="7.0000000000000001E-3"/>
  </r>
  <r>
    <x v="9"/>
    <x v="2"/>
    <x v="2"/>
    <n v="0"/>
    <x v="1"/>
    <n v="10"/>
    <n v="5472"/>
    <n v="0.198876857757568"/>
    <n v="0.89"/>
    <n v="1.3096809387207E-2"/>
    <n v="0.108"/>
    <n v="2.1999999999999999E-2"/>
  </r>
  <r>
    <x v="9"/>
    <x v="2"/>
    <x v="3"/>
    <n v="0"/>
    <x v="1"/>
    <n v="10"/>
    <n v="5472"/>
    <n v="9.4470024108886705E-2"/>
    <n v="0.9"/>
    <n v="1.2984275817871E-2"/>
    <n v="0.10299999999999999"/>
    <n v="1.2999999999999999E-2"/>
  </r>
  <r>
    <x v="9"/>
    <x v="2"/>
    <x v="4"/>
    <n v="0"/>
    <x v="1"/>
    <n v="10"/>
    <n v="5472"/>
    <n v="7.5767040252685505E-2"/>
    <n v="0.9"/>
    <n v="1.3092994689941399E-2"/>
    <n v="0.10299999999999999"/>
    <n v="1.2999999999999999E-2"/>
  </r>
  <r>
    <x v="9"/>
    <x v="2"/>
    <x v="5"/>
    <n v="0"/>
    <x v="1"/>
    <n v="10"/>
    <n v="5472"/>
    <n v="7.0303201675414997E-2"/>
    <n v="0.9"/>
    <n v="1.3678073883056601E-2"/>
    <n v="0.10199999999999999"/>
    <n v="1.2E-2"/>
  </r>
  <r>
    <x v="9"/>
    <x v="5"/>
    <x v="6"/>
    <n v="9.6839030000000006E-3"/>
    <x v="1"/>
    <n v="10"/>
    <n v="5472"/>
    <n v="27.462789535522401"/>
    <n v="0.92"/>
    <n v="1.45900249481201E-2"/>
    <n v="8.5000000000000006E-2"/>
    <n v="6.0000000000000001E-3"/>
  </r>
  <r>
    <x v="9"/>
    <x v="5"/>
    <x v="7"/>
    <n v="5.6641699999999996E-3"/>
    <x v="1"/>
    <n v="10"/>
    <n v="5472"/>
    <n v="24.407579421996999"/>
    <n v="0.92"/>
    <n v="2.26340293884277E-2"/>
    <n v="8.3000000000000004E-2"/>
    <n v="3.0000000000000001E-3"/>
  </r>
  <r>
    <x v="9"/>
    <x v="5"/>
    <x v="2"/>
    <n v="3.8370180000000002E-3"/>
    <x v="1"/>
    <n v="10"/>
    <n v="5472"/>
    <n v="23.949239969253501"/>
    <n v="0.92"/>
    <n v="1.6699790954589799E-2"/>
    <n v="8.2000000000000003E-2"/>
    <n v="4.0000000000000001E-3"/>
  </r>
  <r>
    <x v="9"/>
    <x v="5"/>
    <x v="8"/>
    <n v="3.6543029999999998E-3"/>
    <x v="1"/>
    <n v="10"/>
    <n v="5472"/>
    <n v="23.625487804412799"/>
    <n v="0.92"/>
    <n v="1.6937017440795898E-2"/>
    <n v="0.08"/>
    <n v="5.0000000000000001E-3"/>
  </r>
  <r>
    <x v="9"/>
    <x v="4"/>
    <x v="9"/>
    <n v="2.3022109999999998E-2"/>
    <x v="1"/>
    <n v="10"/>
    <n v="5472"/>
    <n v="0.328999042510986"/>
    <n v="0.91"/>
    <n v="1.5664815902709898E-2"/>
    <n v="9.2999999999999999E-2"/>
    <n v="3.0000000000000001E-3"/>
  </r>
  <r>
    <x v="9"/>
    <x v="4"/>
    <x v="10"/>
    <n v="1.0232049999999999E-2"/>
    <x v="1"/>
    <n v="10"/>
    <n v="5472"/>
    <n v="0.35218739509582497"/>
    <n v="0.91"/>
    <n v="1.5070915222167899E-2"/>
    <n v="9.1999999999999998E-2"/>
    <n v="4.0000000000000001E-3"/>
  </r>
  <r>
    <x v="9"/>
    <x v="4"/>
    <x v="0"/>
    <n v="4.7505940000000003E-3"/>
    <x v="1"/>
    <n v="10"/>
    <n v="5472"/>
    <n v="0.349307060241699"/>
    <n v="0.92"/>
    <n v="2.1340131759643499E-2"/>
    <n v="8.2000000000000003E-2"/>
    <n v="7.0000000000000001E-3"/>
  </r>
  <r>
    <x v="9"/>
    <x v="4"/>
    <x v="11"/>
    <n v="3.2888729999999999E-3"/>
    <x v="1"/>
    <n v="10"/>
    <n v="5472"/>
    <n v="0.36168932914733798"/>
    <n v="0.92"/>
    <n v="1.8091917037963801E-2"/>
    <n v="8.1000000000000003E-2"/>
    <n v="5.0000000000000001E-3"/>
  </r>
  <r>
    <x v="9"/>
    <x v="0"/>
    <x v="0"/>
    <n v="0"/>
    <x v="3"/>
    <n v="10"/>
    <n v="5472"/>
    <n v="5.1660060882568297E-2"/>
    <n v="0.92"/>
    <n v="0.16149115562438901"/>
    <n v="0.35"/>
    <n v="0.17"/>
  </r>
  <r>
    <x v="9"/>
    <x v="0"/>
    <x v="1"/>
    <n v="0"/>
    <x v="3"/>
    <n v="10"/>
    <n v="5472"/>
    <n v="4.98621463775634E-2"/>
    <n v="0.89"/>
    <n v="0.16151094436645499"/>
    <n v="0.19700000000000001"/>
    <n v="0.11799999999999999"/>
  </r>
  <r>
    <x v="9"/>
    <x v="0"/>
    <x v="2"/>
    <n v="0"/>
    <x v="3"/>
    <n v="10"/>
    <n v="5472"/>
    <n v="4.7285079956054597E-2"/>
    <n v="0.9"/>
    <n v="0.17101788520812899"/>
    <n v="0.16400000000000001"/>
    <n v="0.11"/>
  </r>
  <r>
    <x v="9"/>
    <x v="1"/>
    <x v="0"/>
    <n v="0"/>
    <x v="3"/>
    <n v="10"/>
    <n v="5472"/>
    <n v="6.0096979141235303E-2"/>
    <n v="0.95"/>
    <n v="0.158119916915893"/>
    <n v="0.104"/>
    <n v="3.1E-2"/>
  </r>
  <r>
    <x v="9"/>
    <x v="1"/>
    <x v="1"/>
    <n v="0"/>
    <x v="3"/>
    <n v="10"/>
    <n v="5472"/>
    <n v="5.8201074600219699E-2"/>
    <n v="0.92"/>
    <n v="0.22398400306701599"/>
    <n v="8.3000000000000004E-2"/>
    <n v="2.5000000000000001E-2"/>
  </r>
  <r>
    <x v="9"/>
    <x v="1"/>
    <x v="2"/>
    <n v="0"/>
    <x v="3"/>
    <n v="10"/>
    <n v="5472"/>
    <n v="0.198876857757568"/>
    <n v="0.93"/>
    <n v="0.26866412162780701"/>
    <n v="7.6999999999999999E-2"/>
    <n v="2.5999999999999999E-2"/>
  </r>
  <r>
    <x v="9"/>
    <x v="2"/>
    <x v="2"/>
    <n v="0"/>
    <x v="3"/>
    <n v="10"/>
    <n v="5472"/>
    <n v="0.198876857757568"/>
    <n v="0.87"/>
    <n v="0.478487968444824"/>
    <n v="0.123"/>
    <n v="9.8000000000000004E-2"/>
  </r>
  <r>
    <x v="9"/>
    <x v="2"/>
    <x v="3"/>
    <n v="0"/>
    <x v="3"/>
    <n v="10"/>
    <n v="5472"/>
    <n v="9.4470024108886705E-2"/>
    <n v="0.91"/>
    <n v="0.45805001258850098"/>
    <n v="9.9000000000000005E-2"/>
    <n v="7.4999999999999997E-2"/>
  </r>
  <r>
    <x v="9"/>
    <x v="2"/>
    <x v="4"/>
    <n v="0"/>
    <x v="3"/>
    <n v="10"/>
    <n v="5472"/>
    <n v="7.5767040252685505E-2"/>
    <n v="0.93"/>
    <n v="0.494210004806518"/>
    <n v="7.3999999999999996E-2"/>
    <n v="0.05"/>
  </r>
  <r>
    <x v="9"/>
    <x v="2"/>
    <x v="5"/>
    <n v="0"/>
    <x v="3"/>
    <n v="10"/>
    <n v="5472"/>
    <n v="7.0303201675414997E-2"/>
    <n v="0.92"/>
    <n v="0.42892527580261203"/>
    <n v="8.3000000000000004E-2"/>
    <n v="4.5999999999999999E-2"/>
  </r>
  <r>
    <x v="9"/>
    <x v="5"/>
    <x v="6"/>
    <n v="9.6839030000000006E-3"/>
    <x v="3"/>
    <n v="10"/>
    <n v="5472"/>
    <n v="27.462789535522401"/>
    <n v="0.96"/>
    <n v="0.25960993766784601"/>
    <n v="4.8000000000000001E-2"/>
    <n v="1.4E-2"/>
  </r>
  <r>
    <x v="9"/>
    <x v="5"/>
    <x v="7"/>
    <n v="5.6641699999999996E-3"/>
    <x v="3"/>
    <n v="10"/>
    <n v="5472"/>
    <n v="24.407579421996999"/>
    <n v="0.96"/>
    <n v="0.364201068878173"/>
    <n v="4.1000000000000002E-2"/>
    <n v="4.3999999999999997E-2"/>
  </r>
  <r>
    <x v="9"/>
    <x v="5"/>
    <x v="2"/>
    <n v="3.8370180000000002E-3"/>
    <x v="3"/>
    <n v="10"/>
    <n v="5472"/>
    <n v="23.949239969253501"/>
    <n v="0.96"/>
    <n v="0.43752288818359297"/>
    <n v="0.04"/>
    <n v="1.6E-2"/>
  </r>
  <r>
    <x v="9"/>
    <x v="5"/>
    <x v="8"/>
    <n v="3.6543029999999998E-3"/>
    <x v="3"/>
    <n v="10"/>
    <n v="5472"/>
    <n v="23.625487804412799"/>
    <n v="0.95"/>
    <n v="0.52207827568054199"/>
    <n v="4.3999999999999997E-2"/>
    <n v="1.6E-2"/>
  </r>
  <r>
    <x v="9"/>
    <x v="4"/>
    <x v="9"/>
    <n v="2.3022109999999998E-2"/>
    <x v="3"/>
    <n v="10"/>
    <n v="5472"/>
    <n v="0.328999042510986"/>
    <n v="0.96"/>
    <n v="0.229535102844238"/>
    <n v="7.0000000000000007E-2"/>
    <n v="2.7E-2"/>
  </r>
  <r>
    <x v="9"/>
    <x v="4"/>
    <x v="10"/>
    <n v="1.0232049999999999E-2"/>
    <x v="3"/>
    <n v="10"/>
    <n v="5472"/>
    <n v="0.35218739509582497"/>
    <n v="0.96"/>
    <n v="0.27299618721008301"/>
    <n v="4.4999999999999998E-2"/>
    <n v="2.5000000000000001E-2"/>
  </r>
  <r>
    <x v="9"/>
    <x v="4"/>
    <x v="0"/>
    <n v="4.7505940000000003E-3"/>
    <x v="3"/>
    <n v="10"/>
    <n v="5472"/>
    <n v="0.349307060241699"/>
    <n v="0.96"/>
    <n v="0.40934228897094699"/>
    <n v="0.05"/>
    <n v="1.7000000000000001E-2"/>
  </r>
  <r>
    <x v="9"/>
    <x v="4"/>
    <x v="11"/>
    <n v="3.2888729999999999E-3"/>
    <x v="3"/>
    <n v="10"/>
    <n v="5472"/>
    <n v="0.36168932914733798"/>
    <n v="0.95"/>
    <n v="0.44864487648010198"/>
    <n v="4.9000000000000002E-2"/>
    <n v="1.799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A4A16-B749-A146-8080-F5912FE55CB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1" rowPageCount="1" colPageCount="1"/>
  <pivotFields count="12">
    <pivotField showAll="0"/>
    <pivotField axis="axisRow" showAll="0">
      <items count="7">
        <item x="3"/>
        <item x="4"/>
        <item x="1"/>
        <item x="0"/>
        <item x="2"/>
        <item x="5"/>
        <item t="default"/>
      </items>
    </pivotField>
    <pivotField showAll="0"/>
    <pivotField showAll="0"/>
    <pivotField axis="axisPage" showAll="0">
      <items count="5">
        <item x="1"/>
        <item x="0"/>
        <item x="3"/>
        <item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-1"/>
  </pageFields>
  <dataFields count="3">
    <dataField name="Count of accuracy" fld="8" subtotal="count" baseField="0" baseItem="0"/>
    <dataField name="Count of bias" fld="10" subtotal="count" baseField="0" baseItem="0"/>
    <dataField name="Count of varianc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24354-FA1E-AC42-A8E3-10C4B8B3EE2B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1">
  <location ref="A8:C29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7">
        <item h="1" x="3"/>
        <item x="4"/>
        <item h="1" x="1"/>
        <item h="1" x="0"/>
        <item h="1" x="2"/>
        <item h="1"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</pivotFields>
  <rowFields count="2">
    <field x="4"/>
    <field x="2"/>
  </rowFields>
  <rowItems count="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Average of Variance" fld="11" subtotal="average" baseField="0" baseItem="0"/>
    <dataField name="Average of Bias" fld="10" subtotal="average" baseField="0" baseItem="0"/>
  </dataFields>
  <formats count="1">
    <format dxfId="1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63E52-0FCF-A64F-8FFD-05A7519E61B6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6">
  <location ref="A6:E35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Row" multipleItemSelectionAllowed="1" showAll="0">
      <items count="7">
        <item x="3"/>
        <item x="4"/>
        <item x="1"/>
        <item x="0"/>
        <item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Page" multipleItemSelectionAllowed="1" showAll="0">
      <items count="5">
        <item x="0"/>
        <item h="1" x="2"/>
        <item h="1" x="1"/>
        <item h="1" x="3"/>
        <item t="default"/>
      </items>
    </pivotField>
    <pivotField dataField="1" showAll="0"/>
    <pivotField dataField="1" showAll="0"/>
    <pivotField dataField="1" showAll="0"/>
    <pivotField showAll="0"/>
    <pivotField dataField="1" showAll="0"/>
    <pivotField showAll="0"/>
    <pivotField showAll="0"/>
  </pivotFields>
  <rowFields count="2">
    <field x="1"/>
    <field x="2"/>
  </rowFields>
  <rowItems count="29">
    <i>
      <x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5"/>
    </i>
    <i r="1">
      <x v="7"/>
    </i>
    <i>
      <x v="3"/>
    </i>
    <i r="1">
      <x v="2"/>
    </i>
    <i r="1">
      <x v="5"/>
    </i>
    <i r="1">
      <x v="7"/>
    </i>
    <i>
      <x v="4"/>
    </i>
    <i r="1">
      <x v="7"/>
    </i>
    <i r="1">
      <x v="9"/>
    </i>
    <i r="1">
      <x v="10"/>
    </i>
    <i r="1">
      <x v="11"/>
    </i>
    <i>
      <x v="5"/>
    </i>
    <i r="1">
      <x v="4"/>
    </i>
    <i r="1">
      <x v="6"/>
    </i>
    <i r="1">
      <x v="7"/>
    </i>
    <i r="1"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4" hier="-1"/>
  </pageFields>
  <dataFields count="4">
    <dataField name="Average of time_disc" fld="7" subtotal="average" baseField="0" baseItem="0"/>
    <dataField name="Average of time_train" fld="9" subtotal="average" baseField="0" baseItem="0"/>
    <dataField name="Sum of con_features" fld="5" baseField="0" baseItem="0"/>
    <dataField name="Sum of size" fld="6" baseField="0" baseItem="0"/>
  </dataFields>
  <chartFormats count="20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5" format="2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5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E83E8C-D796-B945-91E9-077ABB4F8C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6">
  <location ref="A6:C27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7">
        <item x="3"/>
        <item h="1" x="4"/>
        <item h="1" x="1"/>
        <item h="1" x="0"/>
        <item h="1"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numFmtId="164"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</pivotFields>
  <rowFields count="2">
    <field x="4"/>
    <field x="2"/>
  </rowFields>
  <rowItems count="21">
    <i>
      <x/>
    </i>
    <i r="1">
      <x v="4"/>
    </i>
    <i r="1">
      <x v="6"/>
    </i>
    <i r="1">
      <x v="7"/>
    </i>
    <i r="1">
      <x v="8"/>
    </i>
    <i>
      <x v="1"/>
    </i>
    <i r="1">
      <x v="4"/>
    </i>
    <i r="1">
      <x v="6"/>
    </i>
    <i r="1">
      <x v="7"/>
    </i>
    <i r="1">
      <x v="8"/>
    </i>
    <i>
      <x v="2"/>
    </i>
    <i r="1">
      <x v="4"/>
    </i>
    <i r="1">
      <x v="6"/>
    </i>
    <i r="1">
      <x v="7"/>
    </i>
    <i r="1">
      <x v="8"/>
    </i>
    <i>
      <x v="3"/>
    </i>
    <i r="1">
      <x v="4"/>
    </i>
    <i r="1">
      <x v="6"/>
    </i>
    <i r="1">
      <x v="7"/>
    </i>
    <i r="1">
      <x v="8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hier="-1"/>
  </pageFields>
  <dataFields count="2">
    <dataField name="Average of time_disc" fld="7" subtotal="average" baseField="0" baseItem="0"/>
    <dataField name="Average of time_train" fld="9" subtotal="average" baseField="0" baseItem="0"/>
  </dataFields>
  <chartFormats count="13"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4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4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5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5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3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1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2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5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5" format="2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C73A31-C54A-DE48-8A1E-DD70E6D25F6F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4">
  <location ref="A7:C35" firstHeaderRow="0" firstDataRow="1" firstDataCol="1" rowPageCount="2" colPageCount="1"/>
  <pivotFields count="12">
    <pivotField axis="axisPage" showAll="0">
      <items count="11">
        <item x="0"/>
        <item x="2"/>
        <item x="1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3"/>
        <item x="4"/>
        <item x="1"/>
        <item x="0"/>
        <item x="2"/>
        <item x="5"/>
        <item t="default"/>
      </items>
    </pivotField>
    <pivotField axis="axisRow" showAll="0">
      <items count="13">
        <item x="9"/>
        <item x="10"/>
        <item x="0"/>
        <item x="11"/>
        <item x="6"/>
        <item x="1"/>
        <item x="7"/>
        <item x="2"/>
        <item x="8"/>
        <item x="3"/>
        <item x="4"/>
        <item x="5"/>
        <item t="default"/>
      </items>
    </pivotField>
    <pivotField dataField="1" numFmtId="164" showAll="0"/>
    <pivotField axis="axisPage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1"/>
    <field x="2"/>
  </rowFields>
  <rowItems count="28">
    <i>
      <x/>
    </i>
    <i r="1">
      <x v="4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>
      <x v="2"/>
    </i>
    <i r="1">
      <x v="2"/>
    </i>
    <i r="1">
      <x v="5"/>
    </i>
    <i r="1">
      <x v="7"/>
    </i>
    <i>
      <x v="3"/>
    </i>
    <i r="1">
      <x v="2"/>
    </i>
    <i r="1">
      <x v="5"/>
    </i>
    <i r="1">
      <x v="7"/>
    </i>
    <i>
      <x v="4"/>
    </i>
    <i r="1">
      <x v="7"/>
    </i>
    <i r="1">
      <x v="9"/>
    </i>
    <i r="1">
      <x v="10"/>
    </i>
    <i r="1">
      <x v="11"/>
    </i>
    <i>
      <x v="5"/>
    </i>
    <i r="1">
      <x v="4"/>
    </i>
    <i r="1">
      <x v="6"/>
    </i>
    <i r="1">
      <x v="7"/>
    </i>
    <i r="1">
      <x v="8"/>
    </i>
  </rowItems>
  <colFields count="1">
    <field x="-2"/>
  </colFields>
  <colItems count="2">
    <i>
      <x/>
    </i>
    <i i="1">
      <x v="1"/>
    </i>
  </colItems>
  <pageFields count="2">
    <pageField fld="4" hier="-1"/>
    <pageField fld="0" hier="-1"/>
  </pageFields>
  <dataFields count="2">
    <dataField name="Average of Accuracy" fld="8" subtotal="average" baseField="0" baseItem="0"/>
    <dataField name="Average of Inconsistency" fld="3" subtotal="average" baseField="0" baseItem="0"/>
  </dataFields>
  <chartFormats count="4"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1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2D2A-6067-3E4B-9AD4-739D400139FC}">
  <sheetPr>
    <tabColor rgb="FFC00000"/>
  </sheetPr>
  <dimension ref="B1:M542"/>
  <sheetViews>
    <sheetView showGridLines="0" zoomScale="119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F6" sqref="F6"/>
    </sheetView>
  </sheetViews>
  <sheetFormatPr baseColWidth="10" defaultColWidth="11" defaultRowHeight="16" x14ac:dyDescent="0.2"/>
  <cols>
    <col min="1" max="1" width="4.33203125" customWidth="1"/>
    <col min="2" max="2" width="10" bestFit="1" customWidth="1"/>
    <col min="3" max="3" width="11.5" bestFit="1" customWidth="1"/>
    <col min="4" max="4" width="10.6640625" bestFit="1" customWidth="1"/>
    <col min="5" max="5" width="17.33203125" style="12" bestFit="1" customWidth="1"/>
    <col min="6" max="6" width="12.6640625" bestFit="1" customWidth="1"/>
    <col min="7" max="8" width="17.33203125" style="1" customWidth="1"/>
    <col min="9" max="9" width="24" style="4" customWidth="1"/>
    <col min="10" max="10" width="20.1640625" style="8" bestFit="1" customWidth="1"/>
    <col min="11" max="11" width="25.83203125" style="4" customWidth="1"/>
    <col min="12" max="12" width="19.33203125" style="9" customWidth="1"/>
    <col min="13" max="13" width="18.6640625" style="9" customWidth="1"/>
  </cols>
  <sheetData>
    <row r="1" spans="2:13" x14ac:dyDescent="0.2">
      <c r="B1" s="2" t="s">
        <v>79</v>
      </c>
      <c r="F1" s="15" t="s">
        <v>36</v>
      </c>
      <c r="G1" s="8">
        <f>SUBTOTAL(2,G3:G542)</f>
        <v>540</v>
      </c>
      <c r="H1" s="8"/>
      <c r="I1" s="8">
        <f t="shared" ref="I1:M1" si="0">SUBTOTAL(2,I3:I542)</f>
        <v>540</v>
      </c>
      <c r="J1" s="8">
        <f t="shared" si="0"/>
        <v>528</v>
      </c>
      <c r="K1" s="8">
        <f t="shared" si="0"/>
        <v>527</v>
      </c>
      <c r="L1" s="8">
        <f t="shared" si="0"/>
        <v>521</v>
      </c>
      <c r="M1" s="8">
        <f t="shared" si="0"/>
        <v>521</v>
      </c>
    </row>
    <row r="2" spans="2:13" s="10" customFormat="1" x14ac:dyDescent="0.2">
      <c r="B2" s="41" t="s">
        <v>23</v>
      </c>
      <c r="C2" s="41" t="s">
        <v>33</v>
      </c>
      <c r="D2" s="41" t="s">
        <v>24</v>
      </c>
      <c r="E2" s="42" t="s">
        <v>25</v>
      </c>
      <c r="F2" s="41" t="s">
        <v>26</v>
      </c>
      <c r="G2" s="43" t="s">
        <v>28</v>
      </c>
      <c r="H2" s="43" t="s">
        <v>55</v>
      </c>
      <c r="I2" s="44" t="s">
        <v>29</v>
      </c>
      <c r="J2" s="45" t="s">
        <v>27</v>
      </c>
      <c r="K2" s="46" t="s">
        <v>30</v>
      </c>
      <c r="L2" s="47" t="s">
        <v>31</v>
      </c>
      <c r="M2" s="48" t="s">
        <v>32</v>
      </c>
    </row>
    <row r="3" spans="2:13" x14ac:dyDescent="0.2">
      <c r="B3" s="16" t="s">
        <v>0</v>
      </c>
      <c r="C3" s="16" t="s">
        <v>4</v>
      </c>
      <c r="D3" s="17">
        <v>4</v>
      </c>
      <c r="E3" s="32">
        <v>6.6666669999999997E-2</v>
      </c>
      <c r="F3" s="16" t="s">
        <v>1</v>
      </c>
      <c r="G3" s="16">
        <v>4</v>
      </c>
      <c r="H3" s="16">
        <v>150</v>
      </c>
      <c r="I3" s="32">
        <v>1.6412019729614199E-2</v>
      </c>
      <c r="J3" s="18">
        <v>0.84</v>
      </c>
      <c r="K3" s="18">
        <v>8.6982250213622995E-3</v>
      </c>
      <c r="L3" s="18">
        <v>0.158</v>
      </c>
      <c r="M3" s="18">
        <v>5.5E-2</v>
      </c>
    </row>
    <row r="4" spans="2:13" x14ac:dyDescent="0.2">
      <c r="B4" s="16" t="s">
        <v>0</v>
      </c>
      <c r="C4" s="16" t="s">
        <v>4</v>
      </c>
      <c r="D4" s="17">
        <v>7</v>
      </c>
      <c r="E4" s="32">
        <v>0.02</v>
      </c>
      <c r="F4" s="16" t="s">
        <v>1</v>
      </c>
      <c r="G4" s="16">
        <v>4</v>
      </c>
      <c r="H4" s="16">
        <v>150</v>
      </c>
      <c r="I4" s="32">
        <v>1.5691995620727501E-2</v>
      </c>
      <c r="J4" s="18">
        <v>0.79</v>
      </c>
      <c r="K4" s="18">
        <v>1.06348991394042E-2</v>
      </c>
      <c r="L4" s="18">
        <v>0.158</v>
      </c>
      <c r="M4" s="18">
        <v>5.3999999999999999E-2</v>
      </c>
    </row>
    <row r="5" spans="2:13" x14ac:dyDescent="0.2">
      <c r="B5" s="16" t="s">
        <v>0</v>
      </c>
      <c r="C5" s="16" t="s">
        <v>4</v>
      </c>
      <c r="D5" s="17">
        <v>10</v>
      </c>
      <c r="E5" s="32">
        <v>6.6666670000000003E-3</v>
      </c>
      <c r="F5" s="16" t="s">
        <v>1</v>
      </c>
      <c r="G5" s="16">
        <v>4</v>
      </c>
      <c r="H5" s="16">
        <v>150</v>
      </c>
      <c r="I5" s="32">
        <v>1.6379833221435498E-2</v>
      </c>
      <c r="J5" s="18">
        <v>0.95</v>
      </c>
      <c r="K5" s="18">
        <v>1.06430053710937E-2</v>
      </c>
      <c r="L5" s="18">
        <v>5.2999999999999999E-2</v>
      </c>
      <c r="M5" s="18">
        <v>1.4E-2</v>
      </c>
    </row>
    <row r="6" spans="2:13" x14ac:dyDescent="0.2">
      <c r="B6" s="16" t="s">
        <v>0</v>
      </c>
      <c r="C6" s="16" t="s">
        <v>5</v>
      </c>
      <c r="D6" s="19">
        <v>4</v>
      </c>
      <c r="E6" s="32">
        <v>0.04</v>
      </c>
      <c r="F6" s="16" t="s">
        <v>1</v>
      </c>
      <c r="G6" s="16">
        <v>4</v>
      </c>
      <c r="H6" s="16">
        <v>150</v>
      </c>
      <c r="I6" s="32">
        <v>1.6688108444213801E-2</v>
      </c>
      <c r="J6" s="18">
        <v>0.84</v>
      </c>
      <c r="K6" s="18">
        <v>9.4399452209472604E-3</v>
      </c>
      <c r="L6" s="18">
        <v>0.158</v>
      </c>
      <c r="M6" s="18">
        <v>4.9000000000000002E-2</v>
      </c>
    </row>
    <row r="7" spans="2:13" x14ac:dyDescent="0.2">
      <c r="B7" s="16" t="s">
        <v>0</v>
      </c>
      <c r="C7" s="16" t="s">
        <v>5</v>
      </c>
      <c r="D7" s="19">
        <v>7</v>
      </c>
      <c r="E7" s="32">
        <v>0.04</v>
      </c>
      <c r="F7" s="16" t="s">
        <v>1</v>
      </c>
      <c r="G7" s="16">
        <v>4</v>
      </c>
      <c r="H7" s="16">
        <v>150</v>
      </c>
      <c r="I7" s="32">
        <v>2.3941278457641602E-2</v>
      </c>
      <c r="J7" s="18">
        <v>0.95</v>
      </c>
      <c r="K7" s="18">
        <v>1.06759071350097E-2</v>
      </c>
      <c r="L7" s="18">
        <v>5.2999999999999999E-2</v>
      </c>
      <c r="M7" s="18">
        <v>7.0000000000000007E-2</v>
      </c>
    </row>
    <row r="8" spans="2:13" x14ac:dyDescent="0.2">
      <c r="B8" s="16" t="s">
        <v>0</v>
      </c>
      <c r="C8" s="16" t="s">
        <v>5</v>
      </c>
      <c r="D8" s="19">
        <v>10</v>
      </c>
      <c r="E8" s="32">
        <v>0</v>
      </c>
      <c r="F8" s="16" t="s">
        <v>1</v>
      </c>
      <c r="G8" s="16">
        <v>4</v>
      </c>
      <c r="H8" s="16">
        <v>150</v>
      </c>
      <c r="I8" s="32">
        <v>1.9040107727050701E-2</v>
      </c>
      <c r="J8" s="18">
        <v>0.92</v>
      </c>
      <c r="K8" s="18">
        <v>1.13122463226318E-2</v>
      </c>
      <c r="L8" s="18">
        <v>5.2999999999999999E-2</v>
      </c>
      <c r="M8" s="18">
        <v>8.6999999999999994E-2</v>
      </c>
    </row>
    <row r="9" spans="2:13" x14ac:dyDescent="0.2">
      <c r="B9" s="16" t="s">
        <v>0</v>
      </c>
      <c r="C9" s="16" t="s">
        <v>6</v>
      </c>
      <c r="D9" s="20">
        <v>10</v>
      </c>
      <c r="E9" s="32">
        <v>0</v>
      </c>
      <c r="F9" s="16" t="s">
        <v>1</v>
      </c>
      <c r="G9" s="16">
        <v>4</v>
      </c>
      <c r="H9" s="16">
        <v>150</v>
      </c>
      <c r="I9" s="32">
        <v>1.9372224807739199E-2</v>
      </c>
      <c r="J9" s="18">
        <v>0.95</v>
      </c>
      <c r="K9" s="18">
        <v>1.20599269866943E-2</v>
      </c>
      <c r="L9" s="18">
        <v>5.2999999999999999E-2</v>
      </c>
      <c r="M9" s="18">
        <v>3.2000000000000001E-2</v>
      </c>
    </row>
    <row r="10" spans="2:13" x14ac:dyDescent="0.2">
      <c r="B10" s="16" t="s">
        <v>0</v>
      </c>
      <c r="C10" s="16" t="s">
        <v>6</v>
      </c>
      <c r="D10" s="20">
        <v>30</v>
      </c>
      <c r="E10" s="32">
        <v>6.6666670000000003E-3</v>
      </c>
      <c r="F10" s="16" t="s">
        <v>1</v>
      </c>
      <c r="G10" s="16">
        <v>4</v>
      </c>
      <c r="H10" s="16">
        <v>150</v>
      </c>
      <c r="I10" s="32">
        <v>1.7087936401367101E-2</v>
      </c>
      <c r="J10" s="18">
        <v>0.97</v>
      </c>
      <c r="K10" s="18">
        <v>1.3934850692748999E-2</v>
      </c>
      <c r="L10" s="18">
        <v>5.2999999999999999E-2</v>
      </c>
      <c r="M10" s="18">
        <v>8.2000000000000003E-2</v>
      </c>
    </row>
    <row r="11" spans="2:13" x14ac:dyDescent="0.2">
      <c r="B11" s="16" t="s">
        <v>0</v>
      </c>
      <c r="C11" s="16" t="s">
        <v>6</v>
      </c>
      <c r="D11" s="20">
        <v>60</v>
      </c>
      <c r="E11" s="32">
        <v>0.18666669999999999</v>
      </c>
      <c r="F11" s="16" t="s">
        <v>1</v>
      </c>
      <c r="G11" s="16">
        <v>4</v>
      </c>
      <c r="H11" s="16">
        <v>150</v>
      </c>
      <c r="I11" s="32">
        <v>1.6142129898071199E-2</v>
      </c>
      <c r="J11" s="18">
        <v>0.87</v>
      </c>
      <c r="K11" s="18">
        <v>1.01740360260009E-2</v>
      </c>
      <c r="L11" s="18">
        <v>0.13200000000000001</v>
      </c>
      <c r="M11" s="18">
        <v>5.8999999999999997E-2</v>
      </c>
    </row>
    <row r="12" spans="2:13" x14ac:dyDescent="0.2">
      <c r="B12" s="16" t="s">
        <v>0</v>
      </c>
      <c r="C12" s="16" t="s">
        <v>6</v>
      </c>
      <c r="D12" s="20">
        <v>100</v>
      </c>
      <c r="E12" s="32">
        <v>0.18666669999999999</v>
      </c>
      <c r="F12" s="16" t="s">
        <v>1</v>
      </c>
      <c r="G12" s="16">
        <v>4</v>
      </c>
      <c r="H12" s="16">
        <v>150</v>
      </c>
      <c r="I12" s="32">
        <v>1.64821147918701E-2</v>
      </c>
      <c r="J12" s="18">
        <v>0.87</v>
      </c>
      <c r="K12" s="18">
        <v>1.34170055389404E-2</v>
      </c>
      <c r="L12" s="18">
        <v>0.13200000000000001</v>
      </c>
      <c r="M12" s="18">
        <v>5.8999999999999997E-2</v>
      </c>
    </row>
    <row r="13" spans="2:13" x14ac:dyDescent="0.2">
      <c r="B13" s="16" t="s">
        <v>0</v>
      </c>
      <c r="C13" s="16" t="s">
        <v>9</v>
      </c>
      <c r="D13" s="21">
        <v>6</v>
      </c>
      <c r="E13" s="32">
        <v>1.3333329999999999E-2</v>
      </c>
      <c r="F13" s="16" t="s">
        <v>1</v>
      </c>
      <c r="G13" s="16">
        <v>4</v>
      </c>
      <c r="H13" s="16">
        <v>150</v>
      </c>
      <c r="I13" s="33">
        <v>1.5298752784728999</v>
      </c>
      <c r="J13" s="18">
        <v>0.95</v>
      </c>
      <c r="K13" s="23">
        <v>2.1642999999999999E-2</v>
      </c>
      <c r="L13" s="23">
        <v>5.2999999999999999E-2</v>
      </c>
      <c r="M13" s="23">
        <v>2E-3</v>
      </c>
    </row>
    <row r="14" spans="2:13" x14ac:dyDescent="0.2">
      <c r="B14" s="16" t="s">
        <v>0</v>
      </c>
      <c r="C14" s="16" t="s">
        <v>9</v>
      </c>
      <c r="D14" s="21">
        <v>8</v>
      </c>
      <c r="E14" s="32">
        <v>6.66666E-4</v>
      </c>
      <c r="F14" s="16" t="s">
        <v>1</v>
      </c>
      <c r="G14" s="16">
        <v>4</v>
      </c>
      <c r="H14" s="16">
        <v>150</v>
      </c>
      <c r="I14" s="33">
        <v>1.7432107925414999</v>
      </c>
      <c r="J14" s="18">
        <v>0.95</v>
      </c>
      <c r="K14" s="23">
        <v>2.3897000000000002E-2</v>
      </c>
      <c r="L14" s="23">
        <v>5.2999999999999999E-2</v>
      </c>
      <c r="M14" s="23">
        <v>3.0000000000000001E-3</v>
      </c>
    </row>
    <row r="15" spans="2:13" x14ac:dyDescent="0.2">
      <c r="B15" s="16" t="s">
        <v>0</v>
      </c>
      <c r="C15" s="16" t="s">
        <v>9</v>
      </c>
      <c r="D15" s="21">
        <v>10</v>
      </c>
      <c r="E15" s="32">
        <v>0</v>
      </c>
      <c r="F15" s="16" t="s">
        <v>1</v>
      </c>
      <c r="G15" s="16">
        <v>4</v>
      </c>
      <c r="H15" s="16">
        <v>150</v>
      </c>
      <c r="I15" s="33">
        <v>1.6039388179778999</v>
      </c>
      <c r="J15" s="18">
        <v>0.95</v>
      </c>
      <c r="K15" s="23">
        <v>2.5766000000000001E-2</v>
      </c>
      <c r="L15" s="23">
        <v>5.2999999999999999E-2</v>
      </c>
      <c r="M15" s="23">
        <v>5.0000000000000001E-3</v>
      </c>
    </row>
    <row r="16" spans="2:13" x14ac:dyDescent="0.2">
      <c r="B16" s="16" t="s">
        <v>0</v>
      </c>
      <c r="C16" s="16" t="s">
        <v>9</v>
      </c>
      <c r="D16" s="21">
        <v>15</v>
      </c>
      <c r="E16" s="32">
        <v>0</v>
      </c>
      <c r="F16" s="16" t="s">
        <v>1</v>
      </c>
      <c r="G16" s="16">
        <v>4</v>
      </c>
      <c r="H16" s="16">
        <v>150</v>
      </c>
      <c r="I16" s="33">
        <v>1.5315129756927399</v>
      </c>
      <c r="J16" s="18">
        <v>0.95</v>
      </c>
      <c r="K16" s="23">
        <v>2.2498600000000001E-2</v>
      </c>
      <c r="L16" s="23">
        <v>5.2999999999999999E-2</v>
      </c>
      <c r="M16" s="23">
        <v>1.2E-2</v>
      </c>
    </row>
    <row r="17" spans="2:13" x14ac:dyDescent="0.2">
      <c r="B17" s="16" t="s">
        <v>0</v>
      </c>
      <c r="C17" s="16" t="s">
        <v>21</v>
      </c>
      <c r="D17" s="24">
        <v>2</v>
      </c>
      <c r="E17" s="32">
        <v>0.02</v>
      </c>
      <c r="F17" s="16" t="s">
        <v>1</v>
      </c>
      <c r="G17" s="16">
        <v>4</v>
      </c>
      <c r="H17" s="16">
        <v>150</v>
      </c>
      <c r="I17" s="33">
        <v>0.10329960000000001</v>
      </c>
      <c r="J17" s="18">
        <v>0.97</v>
      </c>
      <c r="K17" s="23">
        <v>1.498E-2</v>
      </c>
      <c r="L17" s="23">
        <v>2.5999999999999999E-2</v>
      </c>
      <c r="M17" s="23">
        <v>4.1000000000000002E-2</v>
      </c>
    </row>
    <row r="18" spans="2:13" x14ac:dyDescent="0.2">
      <c r="B18" s="16" t="s">
        <v>0</v>
      </c>
      <c r="C18" s="16" t="s">
        <v>21</v>
      </c>
      <c r="D18" s="24">
        <v>3</v>
      </c>
      <c r="E18" s="32">
        <v>5.3330000000000002E-2</v>
      </c>
      <c r="F18" s="16" t="s">
        <v>1</v>
      </c>
      <c r="G18" s="16">
        <v>4</v>
      </c>
      <c r="H18" s="16">
        <v>150</v>
      </c>
      <c r="I18" s="33">
        <v>8.2315600000000003E-2</v>
      </c>
      <c r="J18" s="18">
        <v>0.84</v>
      </c>
      <c r="K18" s="23">
        <v>1.839733E-2</v>
      </c>
      <c r="L18" s="23">
        <v>0.158</v>
      </c>
      <c r="M18" s="23">
        <v>0.104</v>
      </c>
    </row>
    <row r="19" spans="2:13" x14ac:dyDescent="0.2">
      <c r="B19" s="16" t="s">
        <v>0</v>
      </c>
      <c r="C19" s="16" t="s">
        <v>21</v>
      </c>
      <c r="D19" s="24">
        <v>4</v>
      </c>
      <c r="E19" s="32">
        <v>4.6665999999999999E-2</v>
      </c>
      <c r="F19" s="16" t="s">
        <v>1</v>
      </c>
      <c r="G19" s="16">
        <v>4</v>
      </c>
      <c r="H19" s="16">
        <v>150</v>
      </c>
      <c r="I19" s="33">
        <v>7.6126089999999993E-2</v>
      </c>
      <c r="J19" s="18">
        <v>0.87</v>
      </c>
      <c r="K19" s="23">
        <v>1.7242400000000001E-2</v>
      </c>
      <c r="L19" s="23">
        <v>0.13200000000000001</v>
      </c>
      <c r="M19" s="23">
        <v>7.3999999999999996E-2</v>
      </c>
    </row>
    <row r="20" spans="2:13" x14ac:dyDescent="0.2">
      <c r="B20" s="16" t="s">
        <v>0</v>
      </c>
      <c r="C20" s="16" t="s">
        <v>21</v>
      </c>
      <c r="D20" s="24">
        <v>5</v>
      </c>
      <c r="E20" s="32">
        <v>0.04</v>
      </c>
      <c r="F20" s="16" t="s">
        <v>1</v>
      </c>
      <c r="G20" s="16">
        <v>4</v>
      </c>
      <c r="H20" s="16">
        <v>150</v>
      </c>
      <c r="I20" s="33">
        <v>7.7285766000000006E-2</v>
      </c>
      <c r="J20" s="18">
        <v>0.87</v>
      </c>
      <c r="K20" s="23">
        <v>1.8237E-2</v>
      </c>
      <c r="L20" s="23">
        <v>0.13200000000000001</v>
      </c>
      <c r="M20" s="23">
        <v>7.2999999999999995E-2</v>
      </c>
    </row>
    <row r="21" spans="2:13" x14ac:dyDescent="0.2">
      <c r="B21" s="16" t="s">
        <v>0</v>
      </c>
      <c r="C21" s="16" t="s">
        <v>4</v>
      </c>
      <c r="D21" s="17">
        <v>4</v>
      </c>
      <c r="E21" s="32">
        <v>6.6666669999999997E-2</v>
      </c>
      <c r="F21" s="16" t="s">
        <v>40</v>
      </c>
      <c r="G21" s="16">
        <v>4</v>
      </c>
      <c r="H21" s="16">
        <v>150</v>
      </c>
      <c r="I21" s="32">
        <v>1.6412019729614199E-2</v>
      </c>
      <c r="J21" s="18">
        <v>0.89</v>
      </c>
      <c r="K21" s="32">
        <v>7.3270797729492101E-3</v>
      </c>
      <c r="L21" s="18">
        <v>0.105</v>
      </c>
      <c r="M21" s="18">
        <v>8.0000000000000002E-3</v>
      </c>
    </row>
    <row r="22" spans="2:13" x14ac:dyDescent="0.2">
      <c r="B22" s="16" t="s">
        <v>0</v>
      </c>
      <c r="C22" s="16" t="s">
        <v>4</v>
      </c>
      <c r="D22" s="17">
        <v>7</v>
      </c>
      <c r="E22" s="32">
        <v>0.02</v>
      </c>
      <c r="F22" s="16" t="s">
        <v>40</v>
      </c>
      <c r="G22" s="16">
        <v>4</v>
      </c>
      <c r="H22" s="16">
        <v>150</v>
      </c>
      <c r="I22" s="32">
        <v>1.5691995620727501E-2</v>
      </c>
      <c r="J22" s="18">
        <v>0.92</v>
      </c>
      <c r="K22" s="32">
        <v>6.5968036651611302E-3</v>
      </c>
      <c r="L22" s="18">
        <v>7.9000000000000001E-2</v>
      </c>
      <c r="M22" s="18">
        <v>2.3E-2</v>
      </c>
    </row>
    <row r="23" spans="2:13" x14ac:dyDescent="0.2">
      <c r="B23" s="16" t="s">
        <v>0</v>
      </c>
      <c r="C23" s="16" t="s">
        <v>4</v>
      </c>
      <c r="D23" s="17">
        <v>10</v>
      </c>
      <c r="E23" s="32">
        <v>6.6666670000000003E-3</v>
      </c>
      <c r="F23" s="16" t="s">
        <v>40</v>
      </c>
      <c r="G23" s="16">
        <v>4</v>
      </c>
      <c r="H23" s="16">
        <v>150</v>
      </c>
      <c r="I23" s="32">
        <v>1.6379833221435498E-2</v>
      </c>
      <c r="J23" s="18">
        <v>0.95</v>
      </c>
      <c r="K23" s="32">
        <v>6.4408779144287101E-3</v>
      </c>
      <c r="L23" s="18" t="s">
        <v>22</v>
      </c>
      <c r="M23" s="18" t="s">
        <v>22</v>
      </c>
    </row>
    <row r="24" spans="2:13" x14ac:dyDescent="0.2">
      <c r="B24" s="16" t="s">
        <v>0</v>
      </c>
      <c r="C24" s="16" t="s">
        <v>5</v>
      </c>
      <c r="D24" s="19">
        <v>4</v>
      </c>
      <c r="E24" s="32">
        <v>0.04</v>
      </c>
      <c r="F24" s="16" t="s">
        <v>40</v>
      </c>
      <c r="G24" s="16">
        <v>4</v>
      </c>
      <c r="H24" s="16">
        <v>150</v>
      </c>
      <c r="I24" s="32">
        <v>1.6688108444213801E-2</v>
      </c>
      <c r="J24" s="18">
        <v>0.89</v>
      </c>
      <c r="K24" s="32">
        <v>6.6530704498290998E-3</v>
      </c>
      <c r="L24" s="18">
        <v>0.105</v>
      </c>
      <c r="M24" s="18">
        <v>2.1999999999999999E-2</v>
      </c>
    </row>
    <row r="25" spans="2:13" x14ac:dyDescent="0.2">
      <c r="B25" s="16" t="s">
        <v>0</v>
      </c>
      <c r="C25" s="16" t="s">
        <v>5</v>
      </c>
      <c r="D25" s="19">
        <v>7</v>
      </c>
      <c r="E25" s="32">
        <v>0.04</v>
      </c>
      <c r="F25" s="16" t="s">
        <v>40</v>
      </c>
      <c r="G25" s="16">
        <v>4</v>
      </c>
      <c r="H25" s="16">
        <v>150</v>
      </c>
      <c r="I25" s="32">
        <v>2.3941278457641602E-2</v>
      </c>
      <c r="J25" s="18">
        <v>0.95</v>
      </c>
      <c r="K25" s="32">
        <v>7.3738098144531198E-3</v>
      </c>
      <c r="L25" s="18">
        <v>5.2999999999999999E-2</v>
      </c>
      <c r="M25" s="18">
        <v>2.5000000000000001E-2</v>
      </c>
    </row>
    <row r="26" spans="2:13" x14ac:dyDescent="0.2">
      <c r="B26" s="16" t="s">
        <v>0</v>
      </c>
      <c r="C26" s="16" t="s">
        <v>5</v>
      </c>
      <c r="D26" s="19">
        <v>10</v>
      </c>
      <c r="E26" s="32">
        <v>0</v>
      </c>
      <c r="F26" s="16" t="s">
        <v>40</v>
      </c>
      <c r="G26" s="16">
        <v>4</v>
      </c>
      <c r="H26" s="16">
        <v>150</v>
      </c>
      <c r="I26" s="32">
        <v>1.9040107727050701E-2</v>
      </c>
      <c r="J26" s="18">
        <v>0.95</v>
      </c>
      <c r="K26" s="32">
        <v>8.0180168151855399E-3</v>
      </c>
      <c r="L26" s="18">
        <v>5.2999999999999999E-2</v>
      </c>
      <c r="M26" s="18">
        <v>4.5999999999999999E-2</v>
      </c>
    </row>
    <row r="27" spans="2:13" x14ac:dyDescent="0.2">
      <c r="B27" s="16" t="s">
        <v>0</v>
      </c>
      <c r="C27" s="16" t="s">
        <v>6</v>
      </c>
      <c r="D27" s="20">
        <v>10</v>
      </c>
      <c r="E27" s="32">
        <v>0</v>
      </c>
      <c r="F27" s="16" t="s">
        <v>40</v>
      </c>
      <c r="G27" s="16">
        <v>4</v>
      </c>
      <c r="H27" s="16">
        <v>150</v>
      </c>
      <c r="I27" s="32">
        <v>1.9372224807739199E-2</v>
      </c>
      <c r="J27" s="18">
        <v>0.97</v>
      </c>
      <c r="K27" s="32">
        <v>6.1402320861816398E-3</v>
      </c>
      <c r="L27" s="18">
        <v>2.5999999999999999E-2</v>
      </c>
      <c r="M27" s="18">
        <v>3.9E-2</v>
      </c>
    </row>
    <row r="28" spans="2:13" x14ac:dyDescent="0.2">
      <c r="B28" s="16" t="s">
        <v>0</v>
      </c>
      <c r="C28" s="16" t="s">
        <v>6</v>
      </c>
      <c r="D28" s="20">
        <v>30</v>
      </c>
      <c r="E28" s="32">
        <v>6.6666670000000003E-3</v>
      </c>
      <c r="F28" s="16" t="s">
        <v>40</v>
      </c>
      <c r="G28" s="16">
        <v>4</v>
      </c>
      <c r="H28" s="16">
        <v>150</v>
      </c>
      <c r="I28" s="32">
        <v>1.7087936401367101E-2</v>
      </c>
      <c r="J28" s="18">
        <v>0.92</v>
      </c>
      <c r="K28" s="32">
        <v>6.6907405853271398E-3</v>
      </c>
      <c r="L28" s="18">
        <v>7.9000000000000001E-2</v>
      </c>
      <c r="M28" s="18">
        <v>6.0999999999999999E-2</v>
      </c>
    </row>
    <row r="29" spans="2:13" x14ac:dyDescent="0.2">
      <c r="B29" s="16" t="s">
        <v>0</v>
      </c>
      <c r="C29" s="16" t="s">
        <v>6</v>
      </c>
      <c r="D29" s="20">
        <v>60</v>
      </c>
      <c r="E29" s="32">
        <v>0.18666669999999999</v>
      </c>
      <c r="F29" s="16" t="s">
        <v>40</v>
      </c>
      <c r="G29" s="16">
        <v>4</v>
      </c>
      <c r="H29" s="16">
        <v>150</v>
      </c>
      <c r="I29" s="32">
        <v>1.6142129898071199E-2</v>
      </c>
      <c r="J29" s="18">
        <v>0.76</v>
      </c>
      <c r="K29" s="32">
        <v>8.3808898925781198E-3</v>
      </c>
      <c r="L29" s="18">
        <v>0.23699999999999999</v>
      </c>
      <c r="M29" s="18">
        <v>5.8999999999999997E-2</v>
      </c>
    </row>
    <row r="30" spans="2:13" x14ac:dyDescent="0.2">
      <c r="B30" s="16" t="s">
        <v>0</v>
      </c>
      <c r="C30" s="16" t="s">
        <v>6</v>
      </c>
      <c r="D30" s="20">
        <v>100</v>
      </c>
      <c r="E30" s="32">
        <v>0.18666669999999999</v>
      </c>
      <c r="F30" s="16" t="s">
        <v>40</v>
      </c>
      <c r="G30" s="16">
        <v>4</v>
      </c>
      <c r="H30" s="16">
        <v>150</v>
      </c>
      <c r="I30" s="32">
        <v>1.64821147918701E-2</v>
      </c>
      <c r="J30" s="18">
        <v>0.76</v>
      </c>
      <c r="K30" s="32">
        <v>8.4969997406005807E-3</v>
      </c>
      <c r="L30" s="18">
        <v>0.23699999999999999</v>
      </c>
      <c r="M30" s="18">
        <v>5.8999999999999997E-2</v>
      </c>
    </row>
    <row r="31" spans="2:13" x14ac:dyDescent="0.2">
      <c r="B31" s="16" t="s">
        <v>0</v>
      </c>
      <c r="C31" s="16" t="s">
        <v>9</v>
      </c>
      <c r="D31" s="21">
        <v>6</v>
      </c>
      <c r="E31" s="32">
        <v>1.3333329999999999E-2</v>
      </c>
      <c r="F31" s="16" t="s">
        <v>40</v>
      </c>
      <c r="G31" s="16">
        <v>4</v>
      </c>
      <c r="H31" s="16">
        <v>150</v>
      </c>
      <c r="I31" s="33">
        <v>1.5298752784728999</v>
      </c>
      <c r="J31" s="18">
        <v>0.95</v>
      </c>
      <c r="K31" s="32">
        <v>1.9899300000000002E-2</v>
      </c>
      <c r="L31" s="18">
        <v>5.2999999999999999E-2</v>
      </c>
      <c r="M31" s="18">
        <v>1.2E-2</v>
      </c>
    </row>
    <row r="32" spans="2:13" x14ac:dyDescent="0.2">
      <c r="B32" s="16" t="s">
        <v>0</v>
      </c>
      <c r="C32" s="16" t="s">
        <v>9</v>
      </c>
      <c r="D32" s="21">
        <v>8</v>
      </c>
      <c r="E32" s="32">
        <v>6.66666E-4</v>
      </c>
      <c r="F32" s="16" t="s">
        <v>40</v>
      </c>
      <c r="G32" s="16">
        <v>4</v>
      </c>
      <c r="H32" s="16">
        <v>150</v>
      </c>
      <c r="I32" s="33">
        <v>1.7432107925414999</v>
      </c>
      <c r="J32" s="18">
        <v>0.95</v>
      </c>
      <c r="K32" s="32">
        <v>2.1968000000000001E-2</v>
      </c>
      <c r="L32" s="18">
        <v>5.2999999999999999E-2</v>
      </c>
      <c r="M32" s="18">
        <v>1.6E-2</v>
      </c>
    </row>
    <row r="33" spans="2:13" x14ac:dyDescent="0.2">
      <c r="B33" s="16" t="s">
        <v>0</v>
      </c>
      <c r="C33" s="16" t="s">
        <v>9</v>
      </c>
      <c r="D33" s="21">
        <v>10</v>
      </c>
      <c r="E33" s="32">
        <v>0</v>
      </c>
      <c r="F33" s="16" t="s">
        <v>40</v>
      </c>
      <c r="G33" s="16">
        <v>4</v>
      </c>
      <c r="H33" s="16">
        <v>150</v>
      </c>
      <c r="I33" s="33">
        <v>1.6039388179778999</v>
      </c>
      <c r="J33" s="18">
        <v>1</v>
      </c>
      <c r="K33" s="32">
        <v>1.7142500000000001E-2</v>
      </c>
      <c r="L33" s="18">
        <v>0</v>
      </c>
      <c r="M33" s="18">
        <v>0</v>
      </c>
    </row>
    <row r="34" spans="2:13" x14ac:dyDescent="0.2">
      <c r="B34" s="16" t="s">
        <v>0</v>
      </c>
      <c r="C34" s="16" t="s">
        <v>9</v>
      </c>
      <c r="D34" s="21">
        <v>15</v>
      </c>
      <c r="E34" s="32">
        <v>0</v>
      </c>
      <c r="F34" s="16" t="s">
        <v>40</v>
      </c>
      <c r="G34" s="16">
        <v>4</v>
      </c>
      <c r="H34" s="16">
        <v>150</v>
      </c>
      <c r="I34" s="33">
        <v>1.5315129756927399</v>
      </c>
      <c r="J34" s="18">
        <v>0.97</v>
      </c>
      <c r="K34" s="32" t="s">
        <v>22</v>
      </c>
      <c r="L34" s="18">
        <v>2.5999999999999999E-2</v>
      </c>
      <c r="M34" s="18">
        <v>0.02</v>
      </c>
    </row>
    <row r="35" spans="2:13" x14ac:dyDescent="0.2">
      <c r="B35" s="16" t="s">
        <v>0</v>
      </c>
      <c r="C35" s="16" t="s">
        <v>21</v>
      </c>
      <c r="D35" s="24">
        <v>2</v>
      </c>
      <c r="E35" s="32">
        <v>0.02</v>
      </c>
      <c r="F35" s="16" t="s">
        <v>40</v>
      </c>
      <c r="G35" s="16">
        <v>4</v>
      </c>
      <c r="H35" s="16">
        <v>150</v>
      </c>
      <c r="I35" s="33">
        <v>0.10329960000000001</v>
      </c>
      <c r="J35" s="18">
        <v>0.97</v>
      </c>
      <c r="K35" s="32">
        <v>1.3586000000000001E-2</v>
      </c>
      <c r="L35" s="18">
        <v>2.5999999999999999E-2</v>
      </c>
      <c r="M35" s="18">
        <v>5.0000000000000001E-3</v>
      </c>
    </row>
    <row r="36" spans="2:13" x14ac:dyDescent="0.2">
      <c r="B36" s="16" t="s">
        <v>0</v>
      </c>
      <c r="C36" s="16" t="s">
        <v>21</v>
      </c>
      <c r="D36" s="24">
        <v>3</v>
      </c>
      <c r="E36" s="32">
        <v>5.3330000000000002E-2</v>
      </c>
      <c r="F36" s="16" t="s">
        <v>40</v>
      </c>
      <c r="G36" s="16">
        <v>4</v>
      </c>
      <c r="H36" s="16">
        <v>150</v>
      </c>
      <c r="I36" s="33">
        <v>8.2315600000000003E-2</v>
      </c>
      <c r="J36" s="18">
        <v>0.89</v>
      </c>
      <c r="K36" s="32">
        <v>1.2689199999999999E-2</v>
      </c>
      <c r="L36" s="25">
        <v>0.105</v>
      </c>
      <c r="M36" s="25">
        <v>2.7E-2</v>
      </c>
    </row>
    <row r="37" spans="2:13" x14ac:dyDescent="0.2">
      <c r="B37" s="16" t="s">
        <v>0</v>
      </c>
      <c r="C37" s="16" t="s">
        <v>21</v>
      </c>
      <c r="D37" s="24">
        <v>4</v>
      </c>
      <c r="E37" s="32">
        <v>4.6665999999999999E-2</v>
      </c>
      <c r="F37" s="16" t="s">
        <v>40</v>
      </c>
      <c r="G37" s="16">
        <v>4</v>
      </c>
      <c r="H37" s="16">
        <v>150</v>
      </c>
      <c r="I37" s="33">
        <v>7.6126089999999993E-2</v>
      </c>
      <c r="J37" s="18">
        <v>0.87</v>
      </c>
      <c r="K37" s="32">
        <v>1.2512199999999999E-2</v>
      </c>
      <c r="L37" s="25">
        <v>0.13200000000000001</v>
      </c>
      <c r="M37" s="25">
        <v>3.2000000000000001E-2</v>
      </c>
    </row>
    <row r="38" spans="2:13" x14ac:dyDescent="0.2">
      <c r="B38" s="16" t="s">
        <v>0</v>
      </c>
      <c r="C38" s="16" t="s">
        <v>21</v>
      </c>
      <c r="D38" s="24">
        <v>5</v>
      </c>
      <c r="E38" s="32">
        <v>0.04</v>
      </c>
      <c r="F38" s="16" t="s">
        <v>40</v>
      </c>
      <c r="G38" s="16">
        <v>4</v>
      </c>
      <c r="H38" s="16">
        <v>150</v>
      </c>
      <c r="I38" s="33">
        <v>7.7285766000000006E-2</v>
      </c>
      <c r="J38" s="18">
        <v>0.87</v>
      </c>
      <c r="K38" s="32">
        <v>9.4915999999999993E-3</v>
      </c>
      <c r="L38" s="25">
        <v>0.13200000000000001</v>
      </c>
      <c r="M38" s="25">
        <v>3.7999999999999999E-2</v>
      </c>
    </row>
    <row r="39" spans="2:13" x14ac:dyDescent="0.2">
      <c r="B39" s="16" t="s">
        <v>0</v>
      </c>
      <c r="C39" s="16" t="s">
        <v>4</v>
      </c>
      <c r="D39" s="17">
        <v>4</v>
      </c>
      <c r="E39" s="32">
        <v>6.6666669999999997E-2</v>
      </c>
      <c r="F39" s="16" t="s">
        <v>10</v>
      </c>
      <c r="G39" s="16">
        <v>4</v>
      </c>
      <c r="H39" s="16">
        <v>150</v>
      </c>
      <c r="I39" s="32">
        <v>1.6412019729614199E-2</v>
      </c>
      <c r="J39" s="18">
        <v>0.87</v>
      </c>
      <c r="K39" s="18">
        <v>0.81733894348144498</v>
      </c>
      <c r="L39" s="18">
        <v>0.105</v>
      </c>
      <c r="M39" s="18">
        <v>3.5000000000000003E-2</v>
      </c>
    </row>
    <row r="40" spans="2:13" x14ac:dyDescent="0.2">
      <c r="B40" s="16" t="s">
        <v>0</v>
      </c>
      <c r="C40" s="16" t="s">
        <v>4</v>
      </c>
      <c r="D40" s="17">
        <v>7</v>
      </c>
      <c r="E40" s="32">
        <v>0.02</v>
      </c>
      <c r="F40" s="16" t="s">
        <v>10</v>
      </c>
      <c r="G40" s="16">
        <v>4</v>
      </c>
      <c r="H40" s="16">
        <v>150</v>
      </c>
      <c r="I40" s="32">
        <v>1.5691995620727501E-2</v>
      </c>
      <c r="J40" s="18">
        <v>0.97</v>
      </c>
      <c r="K40" s="18">
        <v>0.85970497131347601</v>
      </c>
      <c r="L40" s="18">
        <v>2.5999999999999999E-2</v>
      </c>
      <c r="M40" s="18">
        <v>0.04</v>
      </c>
    </row>
    <row r="41" spans="2:13" x14ac:dyDescent="0.2">
      <c r="B41" s="16" t="s">
        <v>0</v>
      </c>
      <c r="C41" s="16" t="s">
        <v>4</v>
      </c>
      <c r="D41" s="17">
        <v>10</v>
      </c>
      <c r="E41" s="32">
        <v>6.6666670000000003E-3</v>
      </c>
      <c r="F41" s="16" t="s">
        <v>10</v>
      </c>
      <c r="G41" s="16">
        <v>4</v>
      </c>
      <c r="H41" s="16">
        <v>150</v>
      </c>
      <c r="I41" s="32">
        <v>1.6379833221435498E-2</v>
      </c>
      <c r="J41" s="18">
        <v>0.95</v>
      </c>
      <c r="K41" s="18">
        <v>0.85629200935363703</v>
      </c>
      <c r="L41" s="18">
        <v>5.2999999999999999E-2</v>
      </c>
      <c r="M41" s="18">
        <v>0.04</v>
      </c>
    </row>
    <row r="42" spans="2:13" x14ac:dyDescent="0.2">
      <c r="B42" s="16" t="s">
        <v>0</v>
      </c>
      <c r="C42" s="16" t="s">
        <v>5</v>
      </c>
      <c r="D42" s="19">
        <v>4</v>
      </c>
      <c r="E42" s="32">
        <v>0.04</v>
      </c>
      <c r="F42" s="16" t="s">
        <v>10</v>
      </c>
      <c r="G42" s="16">
        <v>4</v>
      </c>
      <c r="H42" s="16">
        <v>150</v>
      </c>
      <c r="I42" s="32">
        <v>1.6688108444213801E-2</v>
      </c>
      <c r="J42" s="18">
        <v>0.92</v>
      </c>
      <c r="K42" s="18">
        <v>0.84608387947082497</v>
      </c>
      <c r="L42" s="18">
        <v>0.105</v>
      </c>
      <c r="M42" s="18">
        <v>7.0999999999999994E-2</v>
      </c>
    </row>
    <row r="43" spans="2:13" x14ac:dyDescent="0.2">
      <c r="B43" s="16" t="s">
        <v>0</v>
      </c>
      <c r="C43" s="16" t="s">
        <v>5</v>
      </c>
      <c r="D43" s="19">
        <v>7</v>
      </c>
      <c r="E43" s="32">
        <v>0.04</v>
      </c>
      <c r="F43" s="16" t="s">
        <v>10</v>
      </c>
      <c r="G43" s="16">
        <v>4</v>
      </c>
      <c r="H43" s="16">
        <v>150</v>
      </c>
      <c r="I43" s="32">
        <v>2.3941278457641602E-2</v>
      </c>
      <c r="J43" s="18">
        <v>0.95</v>
      </c>
      <c r="K43" s="18">
        <v>0.84996414184570301</v>
      </c>
      <c r="L43" s="18">
        <v>5.2999999999999999E-2</v>
      </c>
      <c r="M43" s="18">
        <v>4.3999999999999997E-2</v>
      </c>
    </row>
    <row r="44" spans="2:13" x14ac:dyDescent="0.2">
      <c r="B44" s="16" t="s">
        <v>0</v>
      </c>
      <c r="C44" s="16" t="s">
        <v>5</v>
      </c>
      <c r="D44" s="19">
        <v>10</v>
      </c>
      <c r="E44" s="32">
        <v>0</v>
      </c>
      <c r="F44" s="16" t="s">
        <v>10</v>
      </c>
      <c r="G44" s="16">
        <v>4</v>
      </c>
      <c r="H44" s="16">
        <v>150</v>
      </c>
      <c r="I44" s="32">
        <v>1.9040107727050701E-2</v>
      </c>
      <c r="J44" s="18">
        <v>0.95</v>
      </c>
      <c r="K44" s="18">
        <v>1.02765989303588</v>
      </c>
      <c r="L44" s="18">
        <v>5.2999999999999999E-2</v>
      </c>
      <c r="M44" s="18">
        <v>3.6999999999999998E-2</v>
      </c>
    </row>
    <row r="45" spans="2:13" x14ac:dyDescent="0.2">
      <c r="B45" s="16" t="s">
        <v>0</v>
      </c>
      <c r="C45" s="16" t="s">
        <v>6</v>
      </c>
      <c r="D45" s="20">
        <v>10</v>
      </c>
      <c r="E45" s="32">
        <v>0</v>
      </c>
      <c r="F45" s="16" t="s">
        <v>10</v>
      </c>
      <c r="G45" s="16">
        <v>4</v>
      </c>
      <c r="H45" s="16">
        <v>150</v>
      </c>
      <c r="I45" s="32">
        <v>1.9372224807739199E-2</v>
      </c>
      <c r="J45" s="18">
        <v>0.97</v>
      </c>
      <c r="K45" s="18">
        <v>0.91759085655212402</v>
      </c>
      <c r="L45" s="18">
        <v>2.5999999999999999E-2</v>
      </c>
      <c r="M45" s="18">
        <v>1.0999999999999999E-2</v>
      </c>
    </row>
    <row r="46" spans="2:13" x14ac:dyDescent="0.2">
      <c r="B46" s="16" t="s">
        <v>0</v>
      </c>
      <c r="C46" s="16" t="s">
        <v>6</v>
      </c>
      <c r="D46" s="20">
        <v>30</v>
      </c>
      <c r="E46" s="32">
        <v>6.6666670000000003E-3</v>
      </c>
      <c r="F46" s="16" t="s">
        <v>10</v>
      </c>
      <c r="G46" s="16">
        <v>4</v>
      </c>
      <c r="H46" s="16">
        <v>150</v>
      </c>
      <c r="I46" s="32">
        <v>1.7087936401367101E-2</v>
      </c>
      <c r="J46" s="18">
        <v>0.95</v>
      </c>
      <c r="K46" s="18">
        <v>0.92628312110900801</v>
      </c>
      <c r="L46" s="18">
        <v>5.2999999999999999E-2</v>
      </c>
      <c r="M46" s="18">
        <v>0.04</v>
      </c>
    </row>
    <row r="47" spans="2:13" x14ac:dyDescent="0.2">
      <c r="B47" s="16" t="s">
        <v>0</v>
      </c>
      <c r="C47" s="16" t="s">
        <v>6</v>
      </c>
      <c r="D47" s="20">
        <v>60</v>
      </c>
      <c r="E47" s="32">
        <v>0.18666669999999999</v>
      </c>
      <c r="F47" s="16" t="s">
        <v>10</v>
      </c>
      <c r="G47" s="16">
        <v>4</v>
      </c>
      <c r="H47" s="16">
        <v>150</v>
      </c>
      <c r="I47" s="32">
        <v>1.6142129898071199E-2</v>
      </c>
      <c r="J47" s="18">
        <v>0.84</v>
      </c>
      <c r="K47" s="18">
        <v>1.154718875885</v>
      </c>
      <c r="L47" s="18">
        <v>0.13200000000000001</v>
      </c>
      <c r="M47" s="18">
        <v>0.189</v>
      </c>
    </row>
    <row r="48" spans="2:13" x14ac:dyDescent="0.2">
      <c r="B48" s="16" t="s">
        <v>0</v>
      </c>
      <c r="C48" s="16" t="s">
        <v>6</v>
      </c>
      <c r="D48" s="20">
        <v>100</v>
      </c>
      <c r="E48" s="32">
        <v>0.18666669999999999</v>
      </c>
      <c r="F48" s="16" t="s">
        <v>10</v>
      </c>
      <c r="G48" s="16">
        <v>4</v>
      </c>
      <c r="H48" s="16">
        <v>150</v>
      </c>
      <c r="I48" s="32">
        <v>1.64821147918701E-2</v>
      </c>
      <c r="J48" s="18">
        <v>0.84</v>
      </c>
      <c r="K48" s="18">
        <v>1.11992311477661</v>
      </c>
      <c r="L48" s="18">
        <v>0.13200000000000001</v>
      </c>
      <c r="M48" s="18">
        <v>0.189</v>
      </c>
    </row>
    <row r="49" spans="2:13" x14ac:dyDescent="0.2">
      <c r="B49" s="16" t="s">
        <v>0</v>
      </c>
      <c r="C49" s="16" t="s">
        <v>9</v>
      </c>
      <c r="D49" s="21">
        <v>6</v>
      </c>
      <c r="E49" s="32">
        <v>1.3333329999999999E-2</v>
      </c>
      <c r="F49" s="16" t="s">
        <v>10</v>
      </c>
      <c r="G49" s="16">
        <v>4</v>
      </c>
      <c r="H49" s="16">
        <v>150</v>
      </c>
      <c r="I49" s="33">
        <v>1.15224987527847</v>
      </c>
      <c r="J49" s="18">
        <v>0.95</v>
      </c>
      <c r="K49" s="22">
        <v>0.56765508651733398</v>
      </c>
      <c r="L49" s="26">
        <v>5.2999999999999999E-2</v>
      </c>
      <c r="M49" s="18">
        <v>0.01</v>
      </c>
    </row>
    <row r="50" spans="2:13" x14ac:dyDescent="0.2">
      <c r="B50" s="16" t="s">
        <v>0</v>
      </c>
      <c r="C50" s="16" t="s">
        <v>9</v>
      </c>
      <c r="D50" s="21">
        <v>8</v>
      </c>
      <c r="E50" s="32">
        <v>6.66666E-4</v>
      </c>
      <c r="F50" s="16" t="s">
        <v>10</v>
      </c>
      <c r="G50" s="16">
        <v>4</v>
      </c>
      <c r="H50" s="16">
        <v>150</v>
      </c>
      <c r="I50" s="33">
        <v>1.49654321079254</v>
      </c>
      <c r="J50" s="18">
        <v>0.95</v>
      </c>
      <c r="K50" s="22">
        <v>0.53903031349182096</v>
      </c>
      <c r="L50" s="26">
        <v>5.2999999999999999E-2</v>
      </c>
      <c r="M50" s="18">
        <v>4.1000000000000002E-2</v>
      </c>
    </row>
    <row r="51" spans="2:13" x14ac:dyDescent="0.2">
      <c r="B51" s="16" t="s">
        <v>0</v>
      </c>
      <c r="C51" s="16" t="s">
        <v>9</v>
      </c>
      <c r="D51" s="21">
        <v>10</v>
      </c>
      <c r="E51" s="32">
        <v>0</v>
      </c>
      <c r="F51" s="16" t="s">
        <v>10</v>
      </c>
      <c r="G51" s="16">
        <v>4</v>
      </c>
      <c r="H51" s="16">
        <v>150</v>
      </c>
      <c r="I51" s="33">
        <v>0.75741999999999998</v>
      </c>
      <c r="J51" s="18" t="s">
        <v>22</v>
      </c>
      <c r="K51" s="22" t="s">
        <v>22</v>
      </c>
      <c r="L51" s="22" t="s">
        <v>22</v>
      </c>
      <c r="M51" s="22" t="s">
        <v>22</v>
      </c>
    </row>
    <row r="52" spans="2:13" x14ac:dyDescent="0.2">
      <c r="B52" s="16" t="s">
        <v>0</v>
      </c>
      <c r="C52" s="16" t="s">
        <v>9</v>
      </c>
      <c r="D52" s="21">
        <v>15</v>
      </c>
      <c r="E52" s="32">
        <v>0</v>
      </c>
      <c r="F52" s="16" t="s">
        <v>10</v>
      </c>
      <c r="G52" s="16">
        <v>4</v>
      </c>
      <c r="H52" s="16">
        <v>150</v>
      </c>
      <c r="I52" s="33">
        <v>0.74665999999999999</v>
      </c>
      <c r="J52" s="18" t="s">
        <v>22</v>
      </c>
      <c r="K52" s="22" t="s">
        <v>22</v>
      </c>
      <c r="L52" s="22" t="s">
        <v>22</v>
      </c>
      <c r="M52" s="22" t="s">
        <v>22</v>
      </c>
    </row>
    <row r="53" spans="2:13" x14ac:dyDescent="0.2">
      <c r="B53" s="16" t="s">
        <v>0</v>
      </c>
      <c r="C53" s="16" t="s">
        <v>21</v>
      </c>
      <c r="D53" s="24">
        <v>2</v>
      </c>
      <c r="E53" s="32">
        <v>0.02</v>
      </c>
      <c r="F53" s="16" t="s">
        <v>10</v>
      </c>
      <c r="G53" s="16">
        <v>4</v>
      </c>
      <c r="H53" s="16">
        <v>150</v>
      </c>
      <c r="I53" s="33">
        <v>0.10329960000000001</v>
      </c>
      <c r="J53" s="18">
        <v>1</v>
      </c>
      <c r="K53" s="22">
        <v>0.80535699999999999</v>
      </c>
      <c r="L53" s="26">
        <v>0</v>
      </c>
      <c r="M53" s="18">
        <v>4.2999999999999997E-2</v>
      </c>
    </row>
    <row r="54" spans="2:13" x14ac:dyDescent="0.2">
      <c r="B54" s="16" t="s">
        <v>0</v>
      </c>
      <c r="C54" s="16" t="s">
        <v>21</v>
      </c>
      <c r="D54" s="24">
        <v>3</v>
      </c>
      <c r="E54" s="32">
        <v>5.3330000000000002E-2</v>
      </c>
      <c r="F54" s="16" t="s">
        <v>10</v>
      </c>
      <c r="G54" s="16">
        <v>4</v>
      </c>
      <c r="H54" s="16">
        <v>150</v>
      </c>
      <c r="I54" s="33">
        <v>8.2315600000000003E-2</v>
      </c>
      <c r="J54" s="18">
        <v>0.84</v>
      </c>
      <c r="K54" s="22">
        <v>0.79902499999999999</v>
      </c>
      <c r="L54" s="26">
        <v>0.105</v>
      </c>
      <c r="M54" s="18">
        <v>0.115</v>
      </c>
    </row>
    <row r="55" spans="2:13" x14ac:dyDescent="0.2">
      <c r="B55" s="16" t="s">
        <v>0</v>
      </c>
      <c r="C55" s="16" t="s">
        <v>21</v>
      </c>
      <c r="D55" s="24">
        <v>4</v>
      </c>
      <c r="E55" s="32">
        <v>4.6665999999999999E-2</v>
      </c>
      <c r="F55" s="16" t="s">
        <v>10</v>
      </c>
      <c r="G55" s="16">
        <v>4</v>
      </c>
      <c r="H55" s="16">
        <v>150</v>
      </c>
      <c r="I55" s="33">
        <v>7.6126089999999993E-2</v>
      </c>
      <c r="J55" s="18">
        <v>0.84</v>
      </c>
      <c r="K55" s="22">
        <v>0.79902499999999999</v>
      </c>
      <c r="L55" s="26">
        <v>0.105</v>
      </c>
      <c r="M55" s="18">
        <v>0.10199999999999999</v>
      </c>
    </row>
    <row r="56" spans="2:13" x14ac:dyDescent="0.2">
      <c r="B56" s="16" t="s">
        <v>0</v>
      </c>
      <c r="C56" s="16" t="s">
        <v>21</v>
      </c>
      <c r="D56" s="24">
        <v>5</v>
      </c>
      <c r="E56" s="32">
        <v>0.04</v>
      </c>
      <c r="F56" s="16" t="s">
        <v>10</v>
      </c>
      <c r="G56" s="16">
        <v>4</v>
      </c>
      <c r="H56" s="16">
        <v>150</v>
      </c>
      <c r="I56" s="33">
        <v>7.7285766000000006E-2</v>
      </c>
      <c r="J56" s="18">
        <v>0.87</v>
      </c>
      <c r="K56" s="22">
        <v>0.80296299999999998</v>
      </c>
      <c r="L56" s="26">
        <v>0.105</v>
      </c>
      <c r="M56" s="18">
        <v>9.4E-2</v>
      </c>
    </row>
    <row r="57" spans="2:13" x14ac:dyDescent="0.2">
      <c r="B57" s="16" t="s">
        <v>2</v>
      </c>
      <c r="C57" s="16" t="s">
        <v>4</v>
      </c>
      <c r="D57" s="17">
        <v>4</v>
      </c>
      <c r="E57" s="32">
        <v>6.6666669999999997E-2</v>
      </c>
      <c r="F57" s="16" t="s">
        <v>1</v>
      </c>
      <c r="G57" s="16">
        <v>36</v>
      </c>
      <c r="H57" s="51">
        <v>6435</v>
      </c>
      <c r="I57" s="32">
        <v>9.0810775756835896E-2</v>
      </c>
      <c r="J57" s="18">
        <v>0.82</v>
      </c>
      <c r="K57" s="18">
        <v>1.3796410560607899</v>
      </c>
      <c r="L57" s="18">
        <v>0.14000000000000001</v>
      </c>
      <c r="M57" s="18">
        <v>0.11899999999999999</v>
      </c>
    </row>
    <row r="58" spans="2:13" x14ac:dyDescent="0.2">
      <c r="B58" s="16" t="s">
        <v>2</v>
      </c>
      <c r="C58" s="16" t="s">
        <v>4</v>
      </c>
      <c r="D58" s="17">
        <v>7</v>
      </c>
      <c r="E58" s="32">
        <v>0.02</v>
      </c>
      <c r="F58" s="16" t="s">
        <v>1</v>
      </c>
      <c r="G58" s="16">
        <v>36</v>
      </c>
      <c r="H58" s="51">
        <v>6435</v>
      </c>
      <c r="I58" s="32">
        <v>0.100092887878417</v>
      </c>
      <c r="J58" s="18">
        <v>0.83</v>
      </c>
      <c r="K58" s="18">
        <v>1.3237938880920399</v>
      </c>
      <c r="L58" s="18">
        <v>0.115</v>
      </c>
      <c r="M58" s="18">
        <v>0.129</v>
      </c>
    </row>
    <row r="59" spans="2:13" x14ac:dyDescent="0.2">
      <c r="B59" s="16" t="s">
        <v>2</v>
      </c>
      <c r="C59" s="16" t="s">
        <v>4</v>
      </c>
      <c r="D59" s="17">
        <v>10</v>
      </c>
      <c r="E59" s="32">
        <v>6.6666670000000003E-3</v>
      </c>
      <c r="F59" s="16" t="s">
        <v>1</v>
      </c>
      <c r="G59" s="16">
        <v>36</v>
      </c>
      <c r="H59" s="51">
        <v>6435</v>
      </c>
      <c r="I59" s="32">
        <v>0.122068881988525</v>
      </c>
      <c r="J59" s="18">
        <v>0.83</v>
      </c>
      <c r="K59" s="18">
        <v>1.58482813835144</v>
      </c>
      <c r="L59" s="18">
        <v>0.105</v>
      </c>
      <c r="M59" s="18">
        <v>0.13700000000000001</v>
      </c>
    </row>
    <row r="60" spans="2:13" x14ac:dyDescent="0.2">
      <c r="B60" s="16" t="s">
        <v>2</v>
      </c>
      <c r="C60" s="16" t="s">
        <v>5</v>
      </c>
      <c r="D60" s="19">
        <v>4</v>
      </c>
      <c r="E60" s="32">
        <v>0.04</v>
      </c>
      <c r="F60" s="16" t="s">
        <v>1</v>
      </c>
      <c r="G60" s="16">
        <v>36</v>
      </c>
      <c r="H60" s="51">
        <v>6435</v>
      </c>
      <c r="I60" s="32">
        <v>0.116899967193603</v>
      </c>
      <c r="J60" s="18">
        <v>0.83</v>
      </c>
      <c r="K60" s="18">
        <v>1.3556320667266799</v>
      </c>
      <c r="L60" s="18">
        <v>0.121</v>
      </c>
      <c r="M60" s="18">
        <v>0.13800000000000001</v>
      </c>
    </row>
    <row r="61" spans="2:13" x14ac:dyDescent="0.2">
      <c r="B61" s="16" t="s">
        <v>2</v>
      </c>
      <c r="C61" s="16" t="s">
        <v>5</v>
      </c>
      <c r="D61" s="19">
        <v>7</v>
      </c>
      <c r="E61" s="32">
        <v>0.04</v>
      </c>
      <c r="F61" s="16" t="s">
        <v>1</v>
      </c>
      <c r="G61" s="16">
        <v>36</v>
      </c>
      <c r="H61" s="51">
        <v>6435</v>
      </c>
      <c r="I61" s="32">
        <v>0.1175217628479</v>
      </c>
      <c r="J61" s="18">
        <v>0.83</v>
      </c>
      <c r="K61" s="18">
        <v>1.53974413871765</v>
      </c>
      <c r="L61" s="18">
        <v>9.6000000000000002E-2</v>
      </c>
      <c r="M61" s="18">
        <v>0.13500000000000001</v>
      </c>
    </row>
    <row r="62" spans="2:13" x14ac:dyDescent="0.2">
      <c r="B62" s="16" t="s">
        <v>2</v>
      </c>
      <c r="C62" s="16" t="s">
        <v>5</v>
      </c>
      <c r="D62" s="19">
        <v>10</v>
      </c>
      <c r="E62" s="32">
        <v>0</v>
      </c>
      <c r="F62" s="16" t="s">
        <v>1</v>
      </c>
      <c r="G62" s="16">
        <v>36</v>
      </c>
      <c r="H62" s="51">
        <v>6435</v>
      </c>
      <c r="I62" s="32">
        <v>0.1128830909729</v>
      </c>
      <c r="J62" s="18">
        <v>0.83</v>
      </c>
      <c r="K62" s="18">
        <v>1.8621201515197701</v>
      </c>
      <c r="L62" s="18">
        <v>0.10199999999999999</v>
      </c>
      <c r="M62" s="18">
        <v>0.13700000000000001</v>
      </c>
    </row>
    <row r="63" spans="2:13" x14ac:dyDescent="0.2">
      <c r="B63" s="16" t="s">
        <v>2</v>
      </c>
      <c r="C63" s="16" t="s">
        <v>6</v>
      </c>
      <c r="D63" s="20">
        <v>10</v>
      </c>
      <c r="E63" s="32">
        <v>0</v>
      </c>
      <c r="F63" s="16" t="s">
        <v>1</v>
      </c>
      <c r="G63" s="16">
        <v>36</v>
      </c>
      <c r="H63" s="51">
        <v>6435</v>
      </c>
      <c r="I63" s="32">
        <v>0.31722903251647899</v>
      </c>
      <c r="J63" s="18">
        <v>0.85</v>
      </c>
      <c r="K63" s="18">
        <v>3.8470358848571702</v>
      </c>
      <c r="L63" s="18">
        <v>9.7000000000000003E-2</v>
      </c>
      <c r="M63" s="18">
        <v>0.13100000000000001</v>
      </c>
    </row>
    <row r="64" spans="2:13" x14ac:dyDescent="0.2">
      <c r="B64" s="16" t="s">
        <v>2</v>
      </c>
      <c r="C64" s="16" t="s">
        <v>6</v>
      </c>
      <c r="D64" s="20">
        <v>30</v>
      </c>
      <c r="E64" s="32">
        <v>6.6666670000000003E-3</v>
      </c>
      <c r="F64" s="16" t="s">
        <v>1</v>
      </c>
      <c r="G64" s="16">
        <v>36</v>
      </c>
      <c r="H64" s="51">
        <v>6435</v>
      </c>
      <c r="I64" s="32">
        <v>0.208367109298706</v>
      </c>
      <c r="J64" s="18">
        <v>0.85</v>
      </c>
      <c r="K64" s="18">
        <v>3.8394351005554199</v>
      </c>
      <c r="L64" s="18">
        <v>9.8000000000000004E-2</v>
      </c>
      <c r="M64" s="18">
        <v>0.13200000000000001</v>
      </c>
    </row>
    <row r="65" spans="2:13" x14ac:dyDescent="0.2">
      <c r="B65" s="16" t="s">
        <v>2</v>
      </c>
      <c r="C65" s="16" t="s">
        <v>6</v>
      </c>
      <c r="D65" s="20">
        <v>60</v>
      </c>
      <c r="E65" s="32">
        <v>0.18666669999999999</v>
      </c>
      <c r="F65" s="16" t="s">
        <v>1</v>
      </c>
      <c r="G65" s="16">
        <v>36</v>
      </c>
      <c r="H65" s="51">
        <v>6435</v>
      </c>
      <c r="I65" s="32">
        <v>0.19794797897338801</v>
      </c>
      <c r="J65" s="18">
        <v>0.84</v>
      </c>
      <c r="K65" s="18">
        <v>4.08695387840271</v>
      </c>
      <c r="L65" s="18">
        <v>9.8000000000000004E-2</v>
      </c>
      <c r="M65" s="18">
        <v>0.13100000000000001</v>
      </c>
    </row>
    <row r="66" spans="2:13" x14ac:dyDescent="0.2">
      <c r="B66" s="16" t="s">
        <v>2</v>
      </c>
      <c r="C66" s="16" t="s">
        <v>6</v>
      </c>
      <c r="D66" s="20">
        <v>100</v>
      </c>
      <c r="E66" s="32">
        <v>0.18666669999999999</v>
      </c>
      <c r="F66" s="16" t="s">
        <v>1</v>
      </c>
      <c r="G66" s="16">
        <v>36</v>
      </c>
      <c r="H66" s="51">
        <v>6435</v>
      </c>
      <c r="I66" s="32">
        <v>0.168475151062011</v>
      </c>
      <c r="J66" s="18">
        <v>0.85</v>
      </c>
      <c r="K66" s="18">
        <v>3.4846217632293701</v>
      </c>
      <c r="L66" s="18">
        <v>9.5000000000000001E-2</v>
      </c>
      <c r="M66" s="18">
        <v>0.13200000000000001</v>
      </c>
    </row>
    <row r="67" spans="2:13" x14ac:dyDescent="0.2">
      <c r="B67" s="16" t="s">
        <v>2</v>
      </c>
      <c r="C67" s="16" t="s">
        <v>9</v>
      </c>
      <c r="D67" s="21">
        <v>6</v>
      </c>
      <c r="E67" s="32">
        <v>1.55E-4</v>
      </c>
      <c r="F67" s="16" t="s">
        <v>1</v>
      </c>
      <c r="G67" s="16">
        <v>36</v>
      </c>
      <c r="H67" s="51">
        <v>6435</v>
      </c>
      <c r="I67" s="33">
        <v>98.970822572708101</v>
      </c>
      <c r="J67" s="18">
        <v>0.84</v>
      </c>
      <c r="K67" s="26">
        <v>1.7056</v>
      </c>
      <c r="L67" s="18">
        <v>0.104</v>
      </c>
      <c r="M67" s="18">
        <v>0.13100000000000001</v>
      </c>
    </row>
    <row r="68" spans="2:13" x14ac:dyDescent="0.2">
      <c r="B68" s="16" t="s">
        <v>2</v>
      </c>
      <c r="C68" s="16" t="s">
        <v>9</v>
      </c>
      <c r="D68" s="21">
        <v>8</v>
      </c>
      <c r="E68" s="32">
        <v>0</v>
      </c>
      <c r="F68" s="16" t="s">
        <v>1</v>
      </c>
      <c r="G68" s="16">
        <v>36</v>
      </c>
      <c r="H68" s="51">
        <v>6435</v>
      </c>
      <c r="I68" s="33">
        <v>112.783872842788</v>
      </c>
      <c r="J68" s="18">
        <v>0.85</v>
      </c>
      <c r="K68" s="26">
        <v>2.3052700000000002</v>
      </c>
      <c r="L68" s="18">
        <v>0.10299999999999999</v>
      </c>
      <c r="M68" s="18">
        <v>0.13300000000000001</v>
      </c>
    </row>
    <row r="69" spans="2:13" x14ac:dyDescent="0.2">
      <c r="B69" s="16" t="s">
        <v>2</v>
      </c>
      <c r="C69" s="16" t="s">
        <v>9</v>
      </c>
      <c r="D69" s="21">
        <v>10</v>
      </c>
      <c r="E69" s="32">
        <v>0</v>
      </c>
      <c r="F69" s="16" t="s">
        <v>1</v>
      </c>
      <c r="G69" s="16">
        <v>36</v>
      </c>
      <c r="H69" s="51">
        <v>6435</v>
      </c>
      <c r="I69" s="33">
        <v>114.047952651977</v>
      </c>
      <c r="J69" s="18">
        <v>0.85</v>
      </c>
      <c r="K69" s="26">
        <v>1.8422000000000001</v>
      </c>
      <c r="L69" s="18">
        <v>9.7000000000000003E-2</v>
      </c>
      <c r="M69" s="18">
        <v>0.13100000000000001</v>
      </c>
    </row>
    <row r="70" spans="2:13" x14ac:dyDescent="0.2">
      <c r="B70" s="16" t="s">
        <v>2</v>
      </c>
      <c r="C70" s="16" t="s">
        <v>9</v>
      </c>
      <c r="D70" s="21">
        <v>15</v>
      </c>
      <c r="E70" s="32">
        <v>0</v>
      </c>
      <c r="F70" s="16" t="s">
        <v>1</v>
      </c>
      <c r="G70" s="16">
        <v>36</v>
      </c>
      <c r="H70" s="51">
        <v>6435</v>
      </c>
      <c r="I70" s="33">
        <v>127.746327877044</v>
      </c>
      <c r="J70" s="18">
        <v>0.85</v>
      </c>
      <c r="K70" s="26">
        <v>2.247255</v>
      </c>
      <c r="L70" s="18">
        <v>9.7000000000000003E-2</v>
      </c>
      <c r="M70" s="18">
        <v>0.129</v>
      </c>
    </row>
    <row r="71" spans="2:13" x14ac:dyDescent="0.2">
      <c r="B71" s="16" t="s">
        <v>2</v>
      </c>
      <c r="C71" s="16" t="s">
        <v>21</v>
      </c>
      <c r="D71" s="24">
        <v>2</v>
      </c>
      <c r="E71" s="32">
        <v>2.2533020000000001E-2</v>
      </c>
      <c r="F71" s="16" t="s">
        <v>1</v>
      </c>
      <c r="G71" s="16">
        <v>36</v>
      </c>
      <c r="H71" s="51">
        <v>6435</v>
      </c>
      <c r="I71" s="33">
        <v>0.72691600000000001</v>
      </c>
      <c r="J71" s="18">
        <v>0.98</v>
      </c>
      <c r="K71" s="26">
        <v>0.24490000000000001</v>
      </c>
      <c r="L71" s="18">
        <v>0.02</v>
      </c>
      <c r="M71" s="18">
        <v>0.10100000000000001</v>
      </c>
    </row>
    <row r="72" spans="2:13" x14ac:dyDescent="0.2">
      <c r="B72" s="16" t="s">
        <v>2</v>
      </c>
      <c r="C72" s="16" t="s">
        <v>21</v>
      </c>
      <c r="D72" s="24">
        <v>3</v>
      </c>
      <c r="E72" s="32">
        <v>6.2100000000000002E-4</v>
      </c>
      <c r="F72" s="16" t="s">
        <v>1</v>
      </c>
      <c r="G72" s="16">
        <v>36</v>
      </c>
      <c r="H72" s="51">
        <v>6435</v>
      </c>
      <c r="I72" s="33">
        <v>0.90155359999999996</v>
      </c>
      <c r="J72" s="18">
        <v>1</v>
      </c>
      <c r="K72" s="26">
        <v>0.25280000000000002</v>
      </c>
      <c r="L72" s="18">
        <v>0</v>
      </c>
      <c r="M72" s="18">
        <v>8.3000000000000004E-2</v>
      </c>
    </row>
    <row r="73" spans="2:13" x14ac:dyDescent="0.2">
      <c r="B73" s="16" t="s">
        <v>2</v>
      </c>
      <c r="C73" s="16" t="s">
        <v>21</v>
      </c>
      <c r="D73" s="24">
        <v>4</v>
      </c>
      <c r="E73" s="32">
        <v>0</v>
      </c>
      <c r="F73" s="16" t="s">
        <v>1</v>
      </c>
      <c r="G73" s="16">
        <v>36</v>
      </c>
      <c r="H73" s="51">
        <v>6435</v>
      </c>
      <c r="I73" s="33">
        <v>0.92249700000000001</v>
      </c>
      <c r="J73" s="18">
        <v>1</v>
      </c>
      <c r="K73" s="26">
        <v>0.37206</v>
      </c>
      <c r="L73" s="18">
        <v>0</v>
      </c>
      <c r="M73" s="18">
        <v>8.5000000000000006E-2</v>
      </c>
    </row>
    <row r="74" spans="2:13" x14ac:dyDescent="0.2">
      <c r="B74" s="16" t="s">
        <v>2</v>
      </c>
      <c r="C74" s="16" t="s">
        <v>21</v>
      </c>
      <c r="D74" s="24">
        <v>5</v>
      </c>
      <c r="E74" s="32">
        <v>0</v>
      </c>
      <c r="F74" s="16" t="s">
        <v>1</v>
      </c>
      <c r="G74" s="16">
        <v>36</v>
      </c>
      <c r="H74" s="51">
        <v>6435</v>
      </c>
      <c r="I74" s="33">
        <v>0.88135184</v>
      </c>
      <c r="J74" s="18">
        <v>1</v>
      </c>
      <c r="K74" s="26">
        <v>0.49519999999999997</v>
      </c>
      <c r="L74" s="18">
        <v>0</v>
      </c>
      <c r="M74" s="18">
        <v>8.5999999999999993E-2</v>
      </c>
    </row>
    <row r="75" spans="2:13" x14ac:dyDescent="0.2">
      <c r="B75" s="16" t="s">
        <v>2</v>
      </c>
      <c r="C75" s="16" t="s">
        <v>4</v>
      </c>
      <c r="D75" s="17">
        <v>4</v>
      </c>
      <c r="E75" s="32">
        <v>6.6666669999999997E-2</v>
      </c>
      <c r="F75" s="16" t="s">
        <v>40</v>
      </c>
      <c r="G75" s="16">
        <v>36</v>
      </c>
      <c r="H75" s="51">
        <v>6435</v>
      </c>
      <c r="I75" s="32">
        <v>9.0810775756835896E-2</v>
      </c>
      <c r="J75" s="18">
        <v>0.76</v>
      </c>
      <c r="K75" s="32">
        <v>2.1790981292724599E-2</v>
      </c>
      <c r="L75" s="18">
        <v>0.23899999999999999</v>
      </c>
      <c r="M75" s="18">
        <v>1.2E-2</v>
      </c>
    </row>
    <row r="76" spans="2:13" x14ac:dyDescent="0.2">
      <c r="B76" s="16" t="s">
        <v>2</v>
      </c>
      <c r="C76" s="16" t="s">
        <v>4</v>
      </c>
      <c r="D76" s="17">
        <v>7</v>
      </c>
      <c r="E76" s="32">
        <v>0.02</v>
      </c>
      <c r="F76" s="16" t="s">
        <v>40</v>
      </c>
      <c r="G76" s="16">
        <v>36</v>
      </c>
      <c r="H76" s="51">
        <v>6435</v>
      </c>
      <c r="I76" s="32">
        <v>0.100092887878417</v>
      </c>
      <c r="J76" s="18">
        <v>0.8</v>
      </c>
      <c r="K76" s="32">
        <v>1.7014980316162099E-2</v>
      </c>
      <c r="L76" s="18">
        <v>0.2</v>
      </c>
      <c r="M76" s="18">
        <v>1.2E-2</v>
      </c>
    </row>
    <row r="77" spans="2:13" x14ac:dyDescent="0.2">
      <c r="B77" s="16" t="s">
        <v>2</v>
      </c>
      <c r="C77" s="16" t="s">
        <v>4</v>
      </c>
      <c r="D77" s="17">
        <v>10</v>
      </c>
      <c r="E77" s="32">
        <v>6.6666670000000003E-3</v>
      </c>
      <c r="F77" s="16" t="s">
        <v>40</v>
      </c>
      <c r="G77" s="16">
        <v>36</v>
      </c>
      <c r="H77" s="51">
        <v>6435</v>
      </c>
      <c r="I77" s="32">
        <v>0.122068881988525</v>
      </c>
      <c r="J77" s="18">
        <v>0.81</v>
      </c>
      <c r="K77" s="32">
        <v>1.5112161636352499E-2</v>
      </c>
      <c r="L77" s="18">
        <v>0.191</v>
      </c>
      <c r="M77" s="18">
        <v>1.0999999999999999E-2</v>
      </c>
    </row>
    <row r="78" spans="2:13" x14ac:dyDescent="0.2">
      <c r="B78" s="16" t="s">
        <v>2</v>
      </c>
      <c r="C78" s="16" t="s">
        <v>5</v>
      </c>
      <c r="D78" s="19">
        <v>4</v>
      </c>
      <c r="E78" s="32">
        <v>0.04</v>
      </c>
      <c r="F78" s="16" t="s">
        <v>40</v>
      </c>
      <c r="G78" s="16">
        <v>36</v>
      </c>
      <c r="H78" s="51">
        <v>6435</v>
      </c>
      <c r="I78" s="32">
        <v>0.116899967193603</v>
      </c>
      <c r="J78" s="18">
        <v>0.8</v>
      </c>
      <c r="K78" s="32">
        <v>1.7080783843994099E-2</v>
      </c>
      <c r="L78" s="18">
        <v>0.2</v>
      </c>
      <c r="M78" s="18">
        <v>1.2E-2</v>
      </c>
    </row>
    <row r="79" spans="2:13" x14ac:dyDescent="0.2">
      <c r="B79" s="16" t="s">
        <v>2</v>
      </c>
      <c r="C79" s="16" t="s">
        <v>5</v>
      </c>
      <c r="D79" s="19">
        <v>7</v>
      </c>
      <c r="E79" s="32">
        <v>0.04</v>
      </c>
      <c r="F79" s="16" t="s">
        <v>40</v>
      </c>
      <c r="G79" s="16">
        <v>36</v>
      </c>
      <c r="H79" s="51">
        <v>6435</v>
      </c>
      <c r="I79" s="32">
        <v>0.1175217628479</v>
      </c>
      <c r="J79" s="18">
        <v>0.8</v>
      </c>
      <c r="K79" s="32">
        <v>1.8496036529540998E-2</v>
      </c>
      <c r="L79" s="18">
        <v>0.19500000000000001</v>
      </c>
      <c r="M79" s="18">
        <v>1.2999999999999999E-2</v>
      </c>
    </row>
    <row r="80" spans="2:13" x14ac:dyDescent="0.2">
      <c r="B80" s="16" t="s">
        <v>2</v>
      </c>
      <c r="C80" s="16" t="s">
        <v>5</v>
      </c>
      <c r="D80" s="19">
        <v>10</v>
      </c>
      <c r="E80" s="32">
        <v>0</v>
      </c>
      <c r="F80" s="16" t="s">
        <v>40</v>
      </c>
      <c r="G80" s="16">
        <v>36</v>
      </c>
      <c r="H80" s="51">
        <v>6435</v>
      </c>
      <c r="I80" s="32">
        <v>0.1128830909729</v>
      </c>
      <c r="J80" s="18">
        <v>0.81</v>
      </c>
      <c r="K80" s="32">
        <v>1.69951915740966E-2</v>
      </c>
      <c r="L80" s="18">
        <v>0.184</v>
      </c>
      <c r="M80" s="18">
        <v>1.4E-2</v>
      </c>
    </row>
    <row r="81" spans="2:13" x14ac:dyDescent="0.2">
      <c r="B81" s="16" t="s">
        <v>2</v>
      </c>
      <c r="C81" s="16" t="s">
        <v>6</v>
      </c>
      <c r="D81" s="20">
        <v>10</v>
      </c>
      <c r="E81" s="32">
        <v>0</v>
      </c>
      <c r="F81" s="16" t="s">
        <v>40</v>
      </c>
      <c r="G81" s="16">
        <v>36</v>
      </c>
      <c r="H81" s="51">
        <v>6435</v>
      </c>
      <c r="I81" s="32">
        <v>0.31722903251647899</v>
      </c>
      <c r="J81" s="18" t="s">
        <v>22</v>
      </c>
      <c r="K81" s="32" t="s">
        <v>7</v>
      </c>
      <c r="L81" s="18" t="s">
        <v>22</v>
      </c>
      <c r="M81" s="18" t="s">
        <v>22</v>
      </c>
    </row>
    <row r="82" spans="2:13" x14ac:dyDescent="0.2">
      <c r="B82" s="16" t="s">
        <v>2</v>
      </c>
      <c r="C82" s="16" t="s">
        <v>6</v>
      </c>
      <c r="D82" s="20">
        <v>30</v>
      </c>
      <c r="E82" s="32">
        <v>6.6666670000000003E-3</v>
      </c>
      <c r="F82" s="16" t="s">
        <v>40</v>
      </c>
      <c r="G82" s="16">
        <v>36</v>
      </c>
      <c r="H82" s="51">
        <v>6435</v>
      </c>
      <c r="I82" s="32">
        <v>0.208367109298706</v>
      </c>
      <c r="J82" s="18">
        <v>0.82</v>
      </c>
      <c r="K82" s="32">
        <v>1.9227743148803701E-2</v>
      </c>
      <c r="L82" s="18">
        <v>0.183</v>
      </c>
      <c r="M82" s="18">
        <v>2.1000000000000001E-2</v>
      </c>
    </row>
    <row r="83" spans="2:13" x14ac:dyDescent="0.2">
      <c r="B83" s="16" t="s">
        <v>2</v>
      </c>
      <c r="C83" s="16" t="s">
        <v>6</v>
      </c>
      <c r="D83" s="20">
        <v>60</v>
      </c>
      <c r="E83" s="32">
        <v>0.18666669999999999</v>
      </c>
      <c r="F83" s="16" t="s">
        <v>40</v>
      </c>
      <c r="G83" s="16">
        <v>36</v>
      </c>
      <c r="H83" s="51">
        <v>6435</v>
      </c>
      <c r="I83" s="32">
        <v>0.19794797897338801</v>
      </c>
      <c r="J83" s="18">
        <v>0.82</v>
      </c>
      <c r="K83" s="32">
        <v>2.38621234893798E-2</v>
      </c>
      <c r="L83" s="18">
        <v>0.182</v>
      </c>
      <c r="M83" s="18">
        <v>2.1000000000000001E-2</v>
      </c>
    </row>
    <row r="84" spans="2:13" x14ac:dyDescent="0.2">
      <c r="B84" s="16" t="s">
        <v>2</v>
      </c>
      <c r="C84" s="16" t="s">
        <v>6</v>
      </c>
      <c r="D84" s="20">
        <v>100</v>
      </c>
      <c r="E84" s="32">
        <v>0.18666669999999999</v>
      </c>
      <c r="F84" s="16" t="s">
        <v>40</v>
      </c>
      <c r="G84" s="16">
        <v>36</v>
      </c>
      <c r="H84" s="51">
        <v>6435</v>
      </c>
      <c r="I84" s="32">
        <v>0.168475151062011</v>
      </c>
      <c r="J84" s="18">
        <v>0.82</v>
      </c>
      <c r="K84" s="32">
        <v>1.61659717559814E-2</v>
      </c>
      <c r="L84" s="18">
        <v>0.18099999999999999</v>
      </c>
      <c r="M84" s="18">
        <v>0.02</v>
      </c>
    </row>
    <row r="85" spans="2:13" x14ac:dyDescent="0.2">
      <c r="B85" s="16" t="s">
        <v>2</v>
      </c>
      <c r="C85" s="16" t="s">
        <v>9</v>
      </c>
      <c r="D85" s="21">
        <v>6</v>
      </c>
      <c r="E85" s="32">
        <v>1.55E-4</v>
      </c>
      <c r="F85" s="16" t="s">
        <v>40</v>
      </c>
      <c r="G85" s="16">
        <v>36</v>
      </c>
      <c r="H85" s="51">
        <v>6435</v>
      </c>
      <c r="I85" s="33">
        <v>98.970822572708101</v>
      </c>
      <c r="J85" s="18">
        <v>0.81</v>
      </c>
      <c r="K85" s="33">
        <v>4.3013999999999997E-2</v>
      </c>
      <c r="L85" s="18">
        <v>0.187</v>
      </c>
      <c r="M85" s="26">
        <v>1.2999999999999999E-2</v>
      </c>
    </row>
    <row r="86" spans="2:13" x14ac:dyDescent="0.2">
      <c r="B86" s="16" t="s">
        <v>2</v>
      </c>
      <c r="C86" s="16" t="s">
        <v>9</v>
      </c>
      <c r="D86" s="21">
        <v>8</v>
      </c>
      <c r="E86" s="32">
        <v>0</v>
      </c>
      <c r="F86" s="16" t="s">
        <v>40</v>
      </c>
      <c r="G86" s="16">
        <v>36</v>
      </c>
      <c r="H86" s="51">
        <v>6435</v>
      </c>
      <c r="I86" s="33">
        <v>112.783872842788</v>
      </c>
      <c r="J86" s="18">
        <v>0.82</v>
      </c>
      <c r="K86" s="33">
        <v>3.703E-2</v>
      </c>
      <c r="L86" s="18">
        <v>0.18</v>
      </c>
      <c r="M86" s="26">
        <v>0.01</v>
      </c>
    </row>
    <row r="87" spans="2:13" x14ac:dyDescent="0.2">
      <c r="B87" s="16" t="s">
        <v>2</v>
      </c>
      <c r="C87" s="16" t="s">
        <v>9</v>
      </c>
      <c r="D87" s="21">
        <v>10</v>
      </c>
      <c r="E87" s="32">
        <v>0</v>
      </c>
      <c r="F87" s="16" t="s">
        <v>40</v>
      </c>
      <c r="G87" s="16">
        <v>36</v>
      </c>
      <c r="H87" s="51">
        <v>6435</v>
      </c>
      <c r="I87" s="33">
        <v>114.047952651977</v>
      </c>
      <c r="J87" s="18">
        <v>0.82</v>
      </c>
      <c r="K87" s="33">
        <v>3.7479999999999999E-2</v>
      </c>
      <c r="L87" s="18">
        <v>0.17699999999999999</v>
      </c>
      <c r="M87" s="26">
        <v>1.2E-2</v>
      </c>
    </row>
    <row r="88" spans="2:13" x14ac:dyDescent="0.2">
      <c r="B88" s="16" t="s">
        <v>2</v>
      </c>
      <c r="C88" s="16" t="s">
        <v>9</v>
      </c>
      <c r="D88" s="21">
        <v>15</v>
      </c>
      <c r="E88" s="32">
        <v>0</v>
      </c>
      <c r="F88" s="16" t="s">
        <v>40</v>
      </c>
      <c r="G88" s="16">
        <v>36</v>
      </c>
      <c r="H88" s="51">
        <v>6435</v>
      </c>
      <c r="I88" s="33">
        <v>127.746327877044</v>
      </c>
      <c r="J88" s="18">
        <v>0.82</v>
      </c>
      <c r="K88" s="33">
        <v>4.1300000000000003E-2</v>
      </c>
      <c r="L88" s="18">
        <v>0.17699999999999999</v>
      </c>
      <c r="M88" s="26">
        <v>1.2E-2</v>
      </c>
    </row>
    <row r="89" spans="2:13" x14ac:dyDescent="0.2">
      <c r="B89" s="16" t="s">
        <v>2</v>
      </c>
      <c r="C89" s="16" t="s">
        <v>21</v>
      </c>
      <c r="D89" s="24">
        <v>2</v>
      </c>
      <c r="E89" s="32">
        <v>2.2533020000000001E-2</v>
      </c>
      <c r="F89" s="16" t="s">
        <v>40</v>
      </c>
      <c r="G89" s="16">
        <v>36</v>
      </c>
      <c r="H89" s="51">
        <v>6435</v>
      </c>
      <c r="I89" s="33">
        <v>0.72691600000000001</v>
      </c>
      <c r="J89" s="18">
        <v>0.74</v>
      </c>
      <c r="K89" s="33">
        <v>2.3726000000000001E-2</v>
      </c>
      <c r="L89" s="18">
        <v>0.26300000000000001</v>
      </c>
      <c r="M89" s="26">
        <v>1.7999999999999999E-2</v>
      </c>
    </row>
    <row r="90" spans="2:13" x14ac:dyDescent="0.2">
      <c r="B90" s="16" t="s">
        <v>2</v>
      </c>
      <c r="C90" s="16" t="s">
        <v>21</v>
      </c>
      <c r="D90" s="24">
        <v>3</v>
      </c>
      <c r="E90" s="32">
        <v>6.2100000000000002E-4</v>
      </c>
      <c r="F90" s="16" t="s">
        <v>40</v>
      </c>
      <c r="G90" s="16">
        <v>36</v>
      </c>
      <c r="H90" s="51">
        <v>6435</v>
      </c>
      <c r="I90" s="33">
        <v>0.90155359999999996</v>
      </c>
      <c r="J90" s="18">
        <v>0.82</v>
      </c>
      <c r="K90" s="33">
        <v>2.6308999999999999E-2</v>
      </c>
      <c r="L90" s="25">
        <v>0.17599999999999999</v>
      </c>
      <c r="M90" s="25">
        <v>1.2E-2</v>
      </c>
    </row>
    <row r="91" spans="2:13" x14ac:dyDescent="0.2">
      <c r="B91" s="16" t="s">
        <v>2</v>
      </c>
      <c r="C91" s="16" t="s">
        <v>21</v>
      </c>
      <c r="D91" s="24">
        <v>4</v>
      </c>
      <c r="E91" s="32">
        <v>0</v>
      </c>
      <c r="F91" s="16" t="s">
        <v>40</v>
      </c>
      <c r="G91" s="16">
        <v>36</v>
      </c>
      <c r="H91" s="51">
        <v>6435</v>
      </c>
      <c r="I91" s="33">
        <v>0.92249700000000001</v>
      </c>
      <c r="J91" s="18">
        <v>0.82</v>
      </c>
      <c r="K91" s="33">
        <v>3.3579999999999999E-2</v>
      </c>
      <c r="L91" s="25">
        <v>0.17599999999999999</v>
      </c>
      <c r="M91" s="25">
        <v>1.2E-2</v>
      </c>
    </row>
    <row r="92" spans="2:13" x14ac:dyDescent="0.2">
      <c r="B92" s="16" t="s">
        <v>2</v>
      </c>
      <c r="C92" s="16" t="s">
        <v>21</v>
      </c>
      <c r="D92" s="24">
        <v>5</v>
      </c>
      <c r="E92" s="32">
        <v>0</v>
      </c>
      <c r="F92" s="16" t="s">
        <v>40</v>
      </c>
      <c r="G92" s="16">
        <v>36</v>
      </c>
      <c r="H92" s="51">
        <v>6435</v>
      </c>
      <c r="I92" s="33">
        <v>0.88135184</v>
      </c>
      <c r="J92" s="18">
        <v>0.83</v>
      </c>
      <c r="K92" s="33">
        <v>3.0479900000000001E-2</v>
      </c>
      <c r="L92" s="25">
        <v>0.17199999999999999</v>
      </c>
      <c r="M92" s="25">
        <v>1.4999999999999999E-2</v>
      </c>
    </row>
    <row r="93" spans="2:13" x14ac:dyDescent="0.2">
      <c r="B93" s="16" t="s">
        <v>2</v>
      </c>
      <c r="C93" s="16" t="s">
        <v>4</v>
      </c>
      <c r="D93" s="17">
        <v>4</v>
      </c>
      <c r="E93" s="32">
        <v>6.6666669999999997E-2</v>
      </c>
      <c r="F93" s="16" t="s">
        <v>47</v>
      </c>
      <c r="G93" s="16">
        <v>36</v>
      </c>
      <c r="H93" s="51">
        <v>6435</v>
      </c>
      <c r="I93" s="32">
        <v>9.0810775756835896E-2</v>
      </c>
      <c r="J93" s="27">
        <v>0.85</v>
      </c>
      <c r="K93" s="18">
        <v>0.62575721740722601</v>
      </c>
      <c r="L93" s="18">
        <v>0.14299999999999999</v>
      </c>
      <c r="M93" s="18">
        <v>8.6999999999999994E-2</v>
      </c>
    </row>
    <row r="94" spans="2:13" x14ac:dyDescent="0.2">
      <c r="B94" s="16" t="s">
        <v>2</v>
      </c>
      <c r="C94" s="16" t="s">
        <v>4</v>
      </c>
      <c r="D94" s="17">
        <v>7</v>
      </c>
      <c r="E94" s="32">
        <v>0.02</v>
      </c>
      <c r="F94" s="16" t="s">
        <v>47</v>
      </c>
      <c r="G94" s="16">
        <v>36</v>
      </c>
      <c r="H94" s="51">
        <v>6435</v>
      </c>
      <c r="I94" s="32">
        <v>0.100092887878417</v>
      </c>
      <c r="J94" s="27">
        <v>0.87</v>
      </c>
      <c r="K94" s="18">
        <v>0.51276898384094205</v>
      </c>
      <c r="L94" s="18">
        <v>0.11799999999999999</v>
      </c>
      <c r="M94" s="18">
        <v>7.2999999999999995E-2</v>
      </c>
    </row>
    <row r="95" spans="2:13" x14ac:dyDescent="0.2">
      <c r="B95" s="16" t="s">
        <v>2</v>
      </c>
      <c r="C95" s="16" t="s">
        <v>4</v>
      </c>
      <c r="D95" s="17">
        <v>10</v>
      </c>
      <c r="E95" s="32">
        <v>6.6666670000000003E-3</v>
      </c>
      <c r="F95" s="16" t="s">
        <v>47</v>
      </c>
      <c r="G95" s="16">
        <v>36</v>
      </c>
      <c r="H95" s="51">
        <v>6435</v>
      </c>
      <c r="I95" s="32">
        <v>0.122068881988525</v>
      </c>
      <c r="J95" s="27">
        <v>0.88</v>
      </c>
      <c r="K95" s="18">
        <v>0.51052594184875399</v>
      </c>
      <c r="L95" s="18">
        <v>0.112</v>
      </c>
      <c r="M95" s="18">
        <v>7.0999999999999994E-2</v>
      </c>
    </row>
    <row r="96" spans="2:13" x14ac:dyDescent="0.2">
      <c r="B96" s="16" t="s">
        <v>2</v>
      </c>
      <c r="C96" s="16" t="s">
        <v>5</v>
      </c>
      <c r="D96" s="19">
        <v>4</v>
      </c>
      <c r="E96" s="32">
        <v>0.04</v>
      </c>
      <c r="F96" s="16" t="s">
        <v>47</v>
      </c>
      <c r="G96" s="16">
        <v>36</v>
      </c>
      <c r="H96" s="51">
        <v>6435</v>
      </c>
      <c r="I96" s="32">
        <v>0.116899967193603</v>
      </c>
      <c r="J96" s="27">
        <v>0.87</v>
      </c>
      <c r="K96" s="18">
        <v>0.50606369972229004</v>
      </c>
      <c r="L96" s="18">
        <v>0.13100000000000001</v>
      </c>
      <c r="M96" s="18">
        <v>7.2999999999999995E-2</v>
      </c>
    </row>
    <row r="97" spans="2:13" x14ac:dyDescent="0.2">
      <c r="B97" s="16" t="s">
        <v>2</v>
      </c>
      <c r="C97" s="16" t="s">
        <v>5</v>
      </c>
      <c r="D97" s="19">
        <v>7</v>
      </c>
      <c r="E97" s="32">
        <v>0.04</v>
      </c>
      <c r="F97" s="16" t="s">
        <v>47</v>
      </c>
      <c r="G97" s="16">
        <v>36</v>
      </c>
      <c r="H97" s="51">
        <v>6435</v>
      </c>
      <c r="I97" s="32">
        <v>0.1175217628479</v>
      </c>
      <c r="J97" s="27">
        <v>0.89</v>
      </c>
      <c r="K97" s="18">
        <v>0.49350595474243097</v>
      </c>
      <c r="L97" s="18">
        <v>0.107</v>
      </c>
      <c r="M97" s="18">
        <v>6.8000000000000005E-2</v>
      </c>
    </row>
    <row r="98" spans="2:13" x14ac:dyDescent="0.2">
      <c r="B98" s="16" t="s">
        <v>2</v>
      </c>
      <c r="C98" s="16" t="s">
        <v>5</v>
      </c>
      <c r="D98" s="19">
        <v>10</v>
      </c>
      <c r="E98" s="32">
        <v>0</v>
      </c>
      <c r="F98" s="16" t="s">
        <v>47</v>
      </c>
      <c r="G98" s="16">
        <v>36</v>
      </c>
      <c r="H98" s="51">
        <v>6435</v>
      </c>
      <c r="I98" s="32">
        <v>0.1128830909729</v>
      </c>
      <c r="J98" s="27">
        <v>0.89</v>
      </c>
      <c r="K98" s="18">
        <v>0.44707512855529702</v>
      </c>
      <c r="L98" s="18">
        <v>0.107</v>
      </c>
      <c r="M98" s="18">
        <v>6.9000000000000006E-2</v>
      </c>
    </row>
    <row r="99" spans="2:13" x14ac:dyDescent="0.2">
      <c r="B99" s="16" t="s">
        <v>2</v>
      </c>
      <c r="C99" s="16" t="s">
        <v>6</v>
      </c>
      <c r="D99" s="20">
        <v>10</v>
      </c>
      <c r="E99" s="32">
        <v>0</v>
      </c>
      <c r="F99" s="16" t="s">
        <v>47</v>
      </c>
      <c r="G99" s="16">
        <v>36</v>
      </c>
      <c r="H99" s="51">
        <v>6435</v>
      </c>
      <c r="I99" s="32">
        <v>0.31722903251647899</v>
      </c>
      <c r="J99" s="27">
        <v>0.85</v>
      </c>
      <c r="K99" s="18">
        <v>0.50008201599121005</v>
      </c>
      <c r="L99" s="18">
        <v>0.14499999999999999</v>
      </c>
      <c r="M99" s="18">
        <v>9.2999999999999999E-2</v>
      </c>
    </row>
    <row r="100" spans="2:13" x14ac:dyDescent="0.2">
      <c r="B100" s="16" t="s">
        <v>2</v>
      </c>
      <c r="C100" s="16" t="s">
        <v>6</v>
      </c>
      <c r="D100" s="20">
        <v>30</v>
      </c>
      <c r="E100" s="32">
        <v>6.6666670000000003E-3</v>
      </c>
      <c r="F100" s="16" t="s">
        <v>47</v>
      </c>
      <c r="G100" s="16">
        <v>36</v>
      </c>
      <c r="H100" s="51">
        <v>6435</v>
      </c>
      <c r="I100" s="32">
        <v>0.208367109298706</v>
      </c>
      <c r="J100" s="27">
        <v>0.86</v>
      </c>
      <c r="K100" s="18">
        <v>0.49285101890563898</v>
      </c>
      <c r="L100" s="18">
        <v>0.13200000000000001</v>
      </c>
      <c r="M100" s="18">
        <v>9.1999999999999998E-2</v>
      </c>
    </row>
    <row r="101" spans="2:13" x14ac:dyDescent="0.2">
      <c r="B101" s="16" t="s">
        <v>2</v>
      </c>
      <c r="C101" s="16" t="s">
        <v>6</v>
      </c>
      <c r="D101" s="20">
        <v>60</v>
      </c>
      <c r="E101" s="32">
        <v>0.18666669999999999</v>
      </c>
      <c r="F101" s="16" t="s">
        <v>47</v>
      </c>
      <c r="G101" s="16">
        <v>36</v>
      </c>
      <c r="H101" s="51">
        <v>6435</v>
      </c>
      <c r="I101" s="32">
        <v>0.19794797897338801</v>
      </c>
      <c r="J101" s="27">
        <v>0.85</v>
      </c>
      <c r="K101" s="18">
        <v>0.61780691146850497</v>
      </c>
      <c r="L101" s="18">
        <v>0.14399999999999999</v>
      </c>
      <c r="M101" s="18">
        <v>9.1999999999999998E-2</v>
      </c>
    </row>
    <row r="102" spans="2:13" x14ac:dyDescent="0.2">
      <c r="B102" s="16" t="s">
        <v>2</v>
      </c>
      <c r="C102" s="16" t="s">
        <v>6</v>
      </c>
      <c r="D102" s="20">
        <v>100</v>
      </c>
      <c r="E102" s="32">
        <v>0.18666669999999999</v>
      </c>
      <c r="F102" s="16" t="s">
        <v>47</v>
      </c>
      <c r="G102" s="16">
        <v>36</v>
      </c>
      <c r="H102" s="51">
        <v>6435</v>
      </c>
      <c r="I102" s="32">
        <v>0.168475151062011</v>
      </c>
      <c r="J102" s="27">
        <v>0.85</v>
      </c>
      <c r="K102" s="18">
        <v>0.58344197273254395</v>
      </c>
      <c r="L102" s="18">
        <v>0.14099999999999999</v>
      </c>
      <c r="M102" s="18">
        <v>9.0999999999999998E-2</v>
      </c>
    </row>
    <row r="103" spans="2:13" x14ac:dyDescent="0.2">
      <c r="B103" s="16" t="s">
        <v>2</v>
      </c>
      <c r="C103" s="16" t="s">
        <v>9</v>
      </c>
      <c r="D103" s="21">
        <v>6</v>
      </c>
      <c r="E103" s="32">
        <v>1.55E-4</v>
      </c>
      <c r="F103" s="16" t="s">
        <v>47</v>
      </c>
      <c r="G103" s="16">
        <v>36</v>
      </c>
      <c r="H103" s="51">
        <v>6435</v>
      </c>
      <c r="I103" s="33">
        <v>98.970822572708101</v>
      </c>
      <c r="J103" s="27">
        <v>0.89</v>
      </c>
      <c r="K103" s="22">
        <v>0.506308794021606</v>
      </c>
      <c r="L103" s="22">
        <v>0.107</v>
      </c>
      <c r="M103" s="22">
        <v>6.5000000000000002E-2</v>
      </c>
    </row>
    <row r="104" spans="2:13" x14ac:dyDescent="0.2">
      <c r="B104" s="16" t="s">
        <v>2</v>
      </c>
      <c r="C104" s="16" t="s">
        <v>9</v>
      </c>
      <c r="D104" s="21">
        <v>8</v>
      </c>
      <c r="E104" s="32">
        <v>0</v>
      </c>
      <c r="F104" s="16" t="s">
        <v>47</v>
      </c>
      <c r="G104" s="16">
        <v>36</v>
      </c>
      <c r="H104" s="51">
        <v>6435</v>
      </c>
      <c r="I104" s="33">
        <v>112.783872842788</v>
      </c>
      <c r="J104" s="27">
        <v>0.85</v>
      </c>
      <c r="K104" s="22">
        <v>0.48009920120239202</v>
      </c>
      <c r="L104" s="22">
        <v>0.109</v>
      </c>
      <c r="M104" s="22">
        <v>6.5000000000000002E-2</v>
      </c>
    </row>
    <row r="105" spans="2:13" x14ac:dyDescent="0.2">
      <c r="B105" s="16" t="s">
        <v>2</v>
      </c>
      <c r="C105" s="16" t="s">
        <v>9</v>
      </c>
      <c r="D105" s="21">
        <v>10</v>
      </c>
      <c r="E105" s="32">
        <v>0</v>
      </c>
      <c r="F105" s="16" t="s">
        <v>47</v>
      </c>
      <c r="G105" s="16">
        <v>36</v>
      </c>
      <c r="H105" s="51">
        <v>6435</v>
      </c>
      <c r="I105" s="33">
        <v>114.047952651977</v>
      </c>
      <c r="J105" s="27">
        <v>0.82</v>
      </c>
      <c r="K105" s="22">
        <v>0.47413182258605902</v>
      </c>
      <c r="L105" s="22">
        <v>0.11600000000000001</v>
      </c>
      <c r="M105" s="22">
        <v>6.8000000000000005E-2</v>
      </c>
    </row>
    <row r="106" spans="2:13" x14ac:dyDescent="0.2">
      <c r="B106" s="16" t="s">
        <v>2</v>
      </c>
      <c r="C106" s="16" t="s">
        <v>9</v>
      </c>
      <c r="D106" s="21">
        <v>15</v>
      </c>
      <c r="E106" s="32">
        <v>0</v>
      </c>
      <c r="F106" s="16" t="s">
        <v>47</v>
      </c>
      <c r="G106" s="16">
        <v>36</v>
      </c>
      <c r="H106" s="51">
        <v>6435</v>
      </c>
      <c r="I106" s="33">
        <v>127.746327877044</v>
      </c>
      <c r="J106" s="27">
        <v>0.89</v>
      </c>
      <c r="K106" s="22">
        <v>0.42452692985534601</v>
      </c>
      <c r="L106" s="22">
        <v>0.11799999999999999</v>
      </c>
      <c r="M106" s="22">
        <v>7.1999999999999995E-2</v>
      </c>
    </row>
    <row r="107" spans="2:13" x14ac:dyDescent="0.2">
      <c r="B107" s="16" t="s">
        <v>2</v>
      </c>
      <c r="C107" s="16" t="s">
        <v>21</v>
      </c>
      <c r="D107" s="24">
        <v>2</v>
      </c>
      <c r="E107" s="32">
        <v>2.2533020000000001E-2</v>
      </c>
      <c r="F107" s="16" t="s">
        <v>47</v>
      </c>
      <c r="G107" s="16">
        <v>36</v>
      </c>
      <c r="H107" s="51">
        <v>6435</v>
      </c>
      <c r="I107" s="33">
        <v>0.72691600000000001</v>
      </c>
      <c r="J107" s="27">
        <v>0.78</v>
      </c>
      <c r="K107" s="22">
        <v>0.508619785308837</v>
      </c>
      <c r="L107" s="22">
        <v>0.21099999999999999</v>
      </c>
      <c r="M107" s="22">
        <v>0.11899999999999999</v>
      </c>
    </row>
    <row r="108" spans="2:13" x14ac:dyDescent="0.2">
      <c r="B108" s="16" t="s">
        <v>2</v>
      </c>
      <c r="C108" s="16" t="s">
        <v>21</v>
      </c>
      <c r="D108" s="24">
        <v>3</v>
      </c>
      <c r="E108" s="32">
        <v>6.2100000000000002E-4</v>
      </c>
      <c r="F108" s="16" t="s">
        <v>47</v>
      </c>
      <c r="G108" s="16">
        <v>36</v>
      </c>
      <c r="H108" s="51">
        <v>6435</v>
      </c>
      <c r="I108" s="33">
        <v>0.90155359999999996</v>
      </c>
      <c r="J108" s="27">
        <v>0.87</v>
      </c>
      <c r="K108" s="22">
        <v>0.48230624198913502</v>
      </c>
      <c r="L108" s="22">
        <v>0.11899999999999999</v>
      </c>
      <c r="M108" s="22">
        <v>6.9000000000000006E-2</v>
      </c>
    </row>
    <row r="109" spans="2:13" x14ac:dyDescent="0.2">
      <c r="B109" s="16" t="s">
        <v>2</v>
      </c>
      <c r="C109" s="16" t="s">
        <v>21</v>
      </c>
      <c r="D109" s="24">
        <v>4</v>
      </c>
      <c r="E109" s="32">
        <v>0</v>
      </c>
      <c r="F109" s="16" t="s">
        <v>47</v>
      </c>
      <c r="G109" s="16">
        <v>36</v>
      </c>
      <c r="H109" s="51">
        <v>6435</v>
      </c>
      <c r="I109" s="33">
        <v>0.92249700000000001</v>
      </c>
      <c r="J109" s="27">
        <v>0.9</v>
      </c>
      <c r="K109" s="22">
        <v>0.56121587753295898</v>
      </c>
      <c r="L109" s="22">
        <v>0.104</v>
      </c>
      <c r="M109" s="22">
        <v>6.2E-2</v>
      </c>
    </row>
    <row r="110" spans="2:13" x14ac:dyDescent="0.2">
      <c r="B110" s="16" t="s">
        <v>2</v>
      </c>
      <c r="C110" s="16" t="s">
        <v>21</v>
      </c>
      <c r="D110" s="24">
        <v>5</v>
      </c>
      <c r="E110" s="32">
        <v>0</v>
      </c>
      <c r="F110" s="16" t="s">
        <v>47</v>
      </c>
      <c r="G110" s="16">
        <v>36</v>
      </c>
      <c r="H110" s="51">
        <v>6435</v>
      </c>
      <c r="I110" s="33">
        <v>0.88135184</v>
      </c>
      <c r="J110" s="27">
        <v>0.88</v>
      </c>
      <c r="K110" s="18">
        <v>0.46763086318969699</v>
      </c>
      <c r="L110" s="22">
        <v>0.115</v>
      </c>
      <c r="M110" s="22">
        <v>6.8000000000000005E-2</v>
      </c>
    </row>
    <row r="111" spans="2:13" x14ac:dyDescent="0.2">
      <c r="B111" s="16" t="s">
        <v>3</v>
      </c>
      <c r="C111" s="16" t="s">
        <v>4</v>
      </c>
      <c r="D111" s="17">
        <v>4</v>
      </c>
      <c r="E111" s="32">
        <v>6.6666669999999997E-2</v>
      </c>
      <c r="F111" s="16" t="s">
        <v>1</v>
      </c>
      <c r="G111" s="16">
        <v>16</v>
      </c>
      <c r="H111" s="50">
        <v>10992</v>
      </c>
      <c r="I111" s="32">
        <v>5.1683187484741197E-2</v>
      </c>
      <c r="J111" s="18">
        <v>0.95</v>
      </c>
      <c r="K111" s="18">
        <v>0.63789010047912598</v>
      </c>
      <c r="L111" s="18">
        <v>0.05</v>
      </c>
      <c r="M111" s="18">
        <v>4.5999999999999999E-2</v>
      </c>
    </row>
    <row r="112" spans="2:13" x14ac:dyDescent="0.2">
      <c r="B112" s="16" t="s">
        <v>3</v>
      </c>
      <c r="C112" s="16" t="s">
        <v>4</v>
      </c>
      <c r="D112" s="17">
        <v>7</v>
      </c>
      <c r="E112" s="32">
        <v>0.02</v>
      </c>
      <c r="F112" s="16" t="s">
        <v>1</v>
      </c>
      <c r="G112" s="16">
        <v>16</v>
      </c>
      <c r="H112" s="50">
        <v>10992</v>
      </c>
      <c r="I112" s="32">
        <v>5.5971145629882799E-2</v>
      </c>
      <c r="J112" s="18">
        <v>0.96</v>
      </c>
      <c r="K112" s="18">
        <v>0.68590092658996504</v>
      </c>
      <c r="L112" s="18">
        <v>2.1000000000000001E-2</v>
      </c>
      <c r="M112" s="18">
        <v>4.3999999999999997E-2</v>
      </c>
    </row>
    <row r="113" spans="2:13" x14ac:dyDescent="0.2">
      <c r="B113" s="16" t="s">
        <v>3</v>
      </c>
      <c r="C113" s="16" t="s">
        <v>4</v>
      </c>
      <c r="D113" s="17">
        <v>10</v>
      </c>
      <c r="E113" s="32">
        <v>6.6666670000000003E-3</v>
      </c>
      <c r="F113" s="16" t="s">
        <v>1</v>
      </c>
      <c r="G113" s="16">
        <v>16</v>
      </c>
      <c r="H113" s="50">
        <v>10992</v>
      </c>
      <c r="I113" s="32">
        <v>5.4937124252319301E-2</v>
      </c>
      <c r="J113" s="18">
        <v>0.94</v>
      </c>
      <c r="K113" s="18">
        <v>0.75934100151062001</v>
      </c>
      <c r="L113" s="18">
        <v>2.3E-2</v>
      </c>
      <c r="M113" s="18">
        <v>4.3999999999999997E-2</v>
      </c>
    </row>
    <row r="114" spans="2:13" x14ac:dyDescent="0.2">
      <c r="B114" s="16" t="s">
        <v>3</v>
      </c>
      <c r="C114" s="16" t="s">
        <v>5</v>
      </c>
      <c r="D114" s="19">
        <v>4</v>
      </c>
      <c r="E114" s="32">
        <v>0.04</v>
      </c>
      <c r="F114" s="16" t="s">
        <v>1</v>
      </c>
      <c r="G114" s="16">
        <v>16</v>
      </c>
      <c r="H114" s="50">
        <v>10992</v>
      </c>
      <c r="I114" s="32">
        <v>6.8986177444457994E-2</v>
      </c>
      <c r="J114" s="18">
        <v>0.95</v>
      </c>
      <c r="K114" s="18">
        <v>0.61605405807495095</v>
      </c>
      <c r="L114" s="18">
        <v>2.5999999999999999E-2</v>
      </c>
      <c r="M114" s="18">
        <v>5.0999999999999997E-2</v>
      </c>
    </row>
    <row r="115" spans="2:13" x14ac:dyDescent="0.2">
      <c r="B115" s="16" t="s">
        <v>3</v>
      </c>
      <c r="C115" s="16" t="s">
        <v>5</v>
      </c>
      <c r="D115" s="19">
        <v>7</v>
      </c>
      <c r="E115" s="32">
        <v>0.04</v>
      </c>
      <c r="F115" s="16" t="s">
        <v>1</v>
      </c>
      <c r="G115" s="16">
        <v>16</v>
      </c>
      <c r="H115" s="50">
        <v>10992</v>
      </c>
      <c r="I115" s="32">
        <v>8.5044860839843694E-2</v>
      </c>
      <c r="J115" s="18">
        <v>0.96</v>
      </c>
      <c r="K115" s="18">
        <v>0.69476413726806596</v>
      </c>
      <c r="L115" s="18">
        <v>2.1999999999999999E-2</v>
      </c>
      <c r="M115" s="18">
        <v>4.7E-2</v>
      </c>
    </row>
    <row r="116" spans="2:13" x14ac:dyDescent="0.2">
      <c r="B116" s="16" t="s">
        <v>3</v>
      </c>
      <c r="C116" s="16" t="s">
        <v>5</v>
      </c>
      <c r="D116" s="19">
        <v>10</v>
      </c>
      <c r="E116" s="32">
        <v>0</v>
      </c>
      <c r="F116" s="16" t="s">
        <v>1</v>
      </c>
      <c r="G116" s="16">
        <v>16</v>
      </c>
      <c r="H116" s="50">
        <v>10992</v>
      </c>
      <c r="I116" s="32">
        <v>6.8452119827270494E-2</v>
      </c>
      <c r="J116" s="18">
        <v>0.96</v>
      </c>
      <c r="K116" s="18">
        <v>0.78015613555908203</v>
      </c>
      <c r="L116" s="18">
        <v>2.4E-2</v>
      </c>
      <c r="M116" s="18">
        <v>4.8000000000000001E-2</v>
      </c>
    </row>
    <row r="117" spans="2:13" x14ac:dyDescent="0.2">
      <c r="B117" s="16" t="s">
        <v>3</v>
      </c>
      <c r="C117" s="16" t="s">
        <v>6</v>
      </c>
      <c r="D117" s="20">
        <v>10</v>
      </c>
      <c r="E117" s="32">
        <v>0</v>
      </c>
      <c r="F117" s="16" t="s">
        <v>1</v>
      </c>
      <c r="G117" s="16">
        <v>16</v>
      </c>
      <c r="H117" s="50">
        <v>10992</v>
      </c>
      <c r="I117" s="32">
        <v>0.25850510597228998</v>
      </c>
      <c r="J117" s="18">
        <v>0.96</v>
      </c>
      <c r="K117" s="18">
        <v>2.4367880821228001</v>
      </c>
      <c r="L117" s="18">
        <v>1.7000000000000001E-2</v>
      </c>
      <c r="M117" s="18">
        <v>4.8000000000000001E-2</v>
      </c>
    </row>
    <row r="118" spans="2:13" x14ac:dyDescent="0.2">
      <c r="B118" s="16" t="s">
        <v>3</v>
      </c>
      <c r="C118" s="16" t="s">
        <v>6</v>
      </c>
      <c r="D118" s="20">
        <v>30</v>
      </c>
      <c r="E118" s="32">
        <v>6.6666670000000003E-3</v>
      </c>
      <c r="F118" s="16" t="s">
        <v>1</v>
      </c>
      <c r="G118" s="16">
        <v>16</v>
      </c>
      <c r="H118" s="50">
        <v>10992</v>
      </c>
      <c r="I118" s="32">
        <v>0.137981176376342</v>
      </c>
      <c r="J118" s="18">
        <v>0.96</v>
      </c>
      <c r="K118" s="18">
        <v>2.5283250808715798</v>
      </c>
      <c r="L118" s="18">
        <v>1.6E-2</v>
      </c>
      <c r="M118" s="18">
        <v>4.8000000000000001E-2</v>
      </c>
    </row>
    <row r="119" spans="2:13" x14ac:dyDescent="0.2">
      <c r="B119" s="16" t="s">
        <v>3</v>
      </c>
      <c r="C119" s="16" t="s">
        <v>6</v>
      </c>
      <c r="D119" s="20">
        <v>60</v>
      </c>
      <c r="E119" s="32">
        <v>0.18666669999999999</v>
      </c>
      <c r="F119" s="16" t="s">
        <v>1</v>
      </c>
      <c r="G119" s="16">
        <v>16</v>
      </c>
      <c r="H119" s="50">
        <v>10992</v>
      </c>
      <c r="I119" s="32">
        <v>0.122978210449218</v>
      </c>
      <c r="J119" s="18">
        <v>0.96</v>
      </c>
      <c r="K119" s="18">
        <v>2.3001241683959899</v>
      </c>
      <c r="L119" s="18">
        <v>1.7000000000000001E-2</v>
      </c>
      <c r="M119" s="18">
        <v>4.8000000000000001E-2</v>
      </c>
    </row>
    <row r="120" spans="2:13" x14ac:dyDescent="0.2">
      <c r="B120" s="16" t="s">
        <v>3</v>
      </c>
      <c r="C120" s="16" t="s">
        <v>6</v>
      </c>
      <c r="D120" s="20">
        <v>100</v>
      </c>
      <c r="E120" s="32">
        <v>0.18666669999999999</v>
      </c>
      <c r="F120" s="16" t="s">
        <v>1</v>
      </c>
      <c r="G120" s="16">
        <v>16</v>
      </c>
      <c r="H120" s="50">
        <v>10992</v>
      </c>
      <c r="I120" s="32">
        <v>9.9068880081176702E-2</v>
      </c>
      <c r="J120" s="18">
        <v>0.96</v>
      </c>
      <c r="K120" s="18">
        <v>2.0468451976776101</v>
      </c>
      <c r="L120" s="18">
        <v>1.4999999999999999E-2</v>
      </c>
      <c r="M120" s="18">
        <v>4.9000000000000002E-2</v>
      </c>
    </row>
    <row r="121" spans="2:13" x14ac:dyDescent="0.2">
      <c r="B121" s="16" t="s">
        <v>3</v>
      </c>
      <c r="C121" s="16" t="s">
        <v>9</v>
      </c>
      <c r="D121" s="21">
        <v>6</v>
      </c>
      <c r="E121" s="32">
        <v>9.0975250000000006E-5</v>
      </c>
      <c r="F121" s="16" t="s">
        <v>1</v>
      </c>
      <c r="G121" s="16">
        <v>16</v>
      </c>
      <c r="H121" s="50">
        <v>10992</v>
      </c>
      <c r="I121" s="33">
        <v>89.666660785675006</v>
      </c>
      <c r="J121" s="18">
        <v>0.96</v>
      </c>
      <c r="K121" s="28">
        <v>0.72053718566894498</v>
      </c>
      <c r="L121" s="18">
        <v>2.7E-2</v>
      </c>
      <c r="M121" s="18">
        <v>4.2999999999999997E-2</v>
      </c>
    </row>
    <row r="122" spans="2:13" x14ac:dyDescent="0.2">
      <c r="B122" s="16" t="s">
        <v>3</v>
      </c>
      <c r="C122" s="16" t="s">
        <v>9</v>
      </c>
      <c r="D122" s="21">
        <v>8</v>
      </c>
      <c r="E122" s="32">
        <v>0</v>
      </c>
      <c r="F122" s="16" t="s">
        <v>1</v>
      </c>
      <c r="G122" s="16">
        <v>16</v>
      </c>
      <c r="H122" s="50">
        <v>10992</v>
      </c>
      <c r="I122" s="33">
        <v>95.002818346023503</v>
      </c>
      <c r="J122" s="18">
        <v>0.96</v>
      </c>
      <c r="K122" s="28">
        <v>0.75395488739013605</v>
      </c>
      <c r="L122" s="18">
        <v>1.4999999999999999E-2</v>
      </c>
      <c r="M122" s="18">
        <v>4.5999999999999999E-2</v>
      </c>
    </row>
    <row r="123" spans="2:13" x14ac:dyDescent="0.2">
      <c r="B123" s="16" t="s">
        <v>3</v>
      </c>
      <c r="C123" s="16" t="s">
        <v>9</v>
      </c>
      <c r="D123" s="21">
        <v>10</v>
      </c>
      <c r="E123" s="32">
        <v>0</v>
      </c>
      <c r="F123" s="16" t="s">
        <v>1</v>
      </c>
      <c r="G123" s="16">
        <v>16</v>
      </c>
      <c r="H123" s="50">
        <v>10992</v>
      </c>
      <c r="I123" s="33">
        <v>90.702867746353107</v>
      </c>
      <c r="J123" s="18">
        <v>0.96</v>
      </c>
      <c r="K123" s="18">
        <v>0.79081130027770996</v>
      </c>
      <c r="L123" s="18">
        <v>1.7000000000000001E-2</v>
      </c>
      <c r="M123" s="18">
        <v>4.3999999999999997E-2</v>
      </c>
    </row>
    <row r="124" spans="2:13" x14ac:dyDescent="0.2">
      <c r="B124" s="16" t="s">
        <v>3</v>
      </c>
      <c r="C124" s="16" t="s">
        <v>9</v>
      </c>
      <c r="D124" s="21">
        <v>15</v>
      </c>
      <c r="E124" s="32">
        <v>0</v>
      </c>
      <c r="F124" s="16" t="s">
        <v>1</v>
      </c>
      <c r="G124" s="16">
        <v>16</v>
      </c>
      <c r="H124" s="50">
        <v>10992</v>
      </c>
      <c r="I124" s="33">
        <v>93.363315343856797</v>
      </c>
      <c r="J124" s="18">
        <v>0.96</v>
      </c>
      <c r="K124" s="18">
        <v>0.92971158027648904</v>
      </c>
      <c r="L124" s="18">
        <v>2.7E-2</v>
      </c>
      <c r="M124" s="18">
        <v>4.1000000000000002E-2</v>
      </c>
    </row>
    <row r="125" spans="2:13" x14ac:dyDescent="0.2">
      <c r="B125" s="16" t="s">
        <v>3</v>
      </c>
      <c r="C125" s="16" t="s">
        <v>21</v>
      </c>
      <c r="D125" s="24">
        <v>2</v>
      </c>
      <c r="E125" s="32">
        <v>9.5524019999999998E-3</v>
      </c>
      <c r="F125" s="16" t="s">
        <v>1</v>
      </c>
      <c r="G125" s="16">
        <v>16</v>
      </c>
      <c r="H125" s="50">
        <v>10992</v>
      </c>
      <c r="I125" s="33">
        <v>0.393569</v>
      </c>
      <c r="J125" s="18">
        <v>0.94</v>
      </c>
      <c r="K125" s="18">
        <v>0.67141698999999999</v>
      </c>
      <c r="L125" s="18">
        <v>4.7E-2</v>
      </c>
      <c r="M125" s="18">
        <v>5.3999999999999999E-2</v>
      </c>
    </row>
    <row r="126" spans="2:13" x14ac:dyDescent="0.2">
      <c r="B126" s="16" t="s">
        <v>3</v>
      </c>
      <c r="C126" s="16" t="s">
        <v>21</v>
      </c>
      <c r="D126" s="24">
        <v>3</v>
      </c>
      <c r="E126" s="32">
        <v>5.4580000000000004E-4</v>
      </c>
      <c r="F126" s="16" t="s">
        <v>1</v>
      </c>
      <c r="G126" s="16">
        <v>16</v>
      </c>
      <c r="H126" s="50">
        <v>10992</v>
      </c>
      <c r="I126" s="33">
        <v>0.36543300000000001</v>
      </c>
      <c r="J126" s="18">
        <v>0.94</v>
      </c>
      <c r="K126" s="18">
        <v>0.54258499999999998</v>
      </c>
      <c r="L126" s="18">
        <v>4.2000000000000003E-2</v>
      </c>
      <c r="M126" s="18">
        <v>5.1999999999999998E-2</v>
      </c>
    </row>
    <row r="127" spans="2:13" x14ac:dyDescent="0.2">
      <c r="B127" s="16" t="s">
        <v>3</v>
      </c>
      <c r="C127" s="16" t="s">
        <v>21</v>
      </c>
      <c r="D127" s="24">
        <v>4</v>
      </c>
      <c r="E127" s="32">
        <v>0</v>
      </c>
      <c r="F127" s="16" t="s">
        <v>1</v>
      </c>
      <c r="G127" s="16">
        <v>16</v>
      </c>
      <c r="H127" s="50">
        <v>10992</v>
      </c>
      <c r="I127" s="33">
        <v>0.42469089999999998</v>
      </c>
      <c r="J127" s="18">
        <v>0.92</v>
      </c>
      <c r="K127" s="18">
        <v>0.731877</v>
      </c>
      <c r="L127" s="18">
        <v>4.5999999999999999E-2</v>
      </c>
      <c r="M127" s="18">
        <v>6.8000000000000005E-2</v>
      </c>
    </row>
    <row r="128" spans="2:13" x14ac:dyDescent="0.2">
      <c r="B128" s="16" t="s">
        <v>3</v>
      </c>
      <c r="C128" s="16" t="s">
        <v>21</v>
      </c>
      <c r="D128" s="24">
        <v>5</v>
      </c>
      <c r="E128" s="32">
        <v>0</v>
      </c>
      <c r="F128" s="16" t="s">
        <v>1</v>
      </c>
      <c r="G128" s="16">
        <v>16</v>
      </c>
      <c r="H128" s="50">
        <v>10992</v>
      </c>
      <c r="I128" s="33">
        <v>0.4950716</v>
      </c>
      <c r="J128" s="18">
        <v>0.92</v>
      </c>
      <c r="K128" s="18">
        <v>1.046457</v>
      </c>
      <c r="L128" s="18">
        <v>3.6999999999999998E-2</v>
      </c>
      <c r="M128" s="18">
        <v>7.3999999999999996E-2</v>
      </c>
    </row>
    <row r="129" spans="2:13" x14ac:dyDescent="0.2">
      <c r="B129" s="16" t="s">
        <v>3</v>
      </c>
      <c r="C129" s="16" t="s">
        <v>4</v>
      </c>
      <c r="D129" s="17">
        <v>4</v>
      </c>
      <c r="E129" s="32">
        <v>6.6666669999999997E-2</v>
      </c>
      <c r="F129" s="16" t="s">
        <v>40</v>
      </c>
      <c r="G129" s="16">
        <v>16</v>
      </c>
      <c r="H129" s="50">
        <v>10992</v>
      </c>
      <c r="I129" s="32">
        <v>5.1683187484741197E-2</v>
      </c>
      <c r="J129" s="18">
        <v>0.86</v>
      </c>
      <c r="K129" s="32">
        <v>2.6540994644165001E-2</v>
      </c>
      <c r="L129" s="18">
        <v>0.14000000000000001</v>
      </c>
      <c r="M129" s="18">
        <v>1.2E-2</v>
      </c>
    </row>
    <row r="130" spans="2:13" x14ac:dyDescent="0.2">
      <c r="B130" s="16" t="s">
        <v>3</v>
      </c>
      <c r="C130" s="16" t="s">
        <v>4</v>
      </c>
      <c r="D130" s="17">
        <v>7</v>
      </c>
      <c r="E130" s="32">
        <v>0.02</v>
      </c>
      <c r="F130" s="16" t="s">
        <v>40</v>
      </c>
      <c r="G130" s="16">
        <v>16</v>
      </c>
      <c r="H130" s="50">
        <v>10992</v>
      </c>
      <c r="I130" s="32">
        <v>5.5971145629882799E-2</v>
      </c>
      <c r="J130" s="18">
        <v>0.87</v>
      </c>
      <c r="K130" s="34">
        <v>1.85978412628173E-2</v>
      </c>
      <c r="L130" s="18">
        <v>0.129</v>
      </c>
      <c r="M130" s="18">
        <v>1.0999999999999999E-2</v>
      </c>
    </row>
    <row r="131" spans="2:13" x14ac:dyDescent="0.2">
      <c r="B131" s="16" t="s">
        <v>3</v>
      </c>
      <c r="C131" s="16" t="s">
        <v>4</v>
      </c>
      <c r="D131" s="17">
        <v>10</v>
      </c>
      <c r="E131" s="32">
        <v>6.6666670000000003E-3</v>
      </c>
      <c r="F131" s="16" t="s">
        <v>40</v>
      </c>
      <c r="G131" s="16">
        <v>16</v>
      </c>
      <c r="H131" s="50">
        <v>10992</v>
      </c>
      <c r="I131" s="32">
        <v>5.4937124252319301E-2</v>
      </c>
      <c r="J131" s="18">
        <v>0.87</v>
      </c>
      <c r="K131" s="34">
        <v>1.7505884170532199E-2</v>
      </c>
      <c r="L131" s="18">
        <v>0.126</v>
      </c>
      <c r="M131" s="18">
        <v>1.4E-2</v>
      </c>
    </row>
    <row r="132" spans="2:13" x14ac:dyDescent="0.2">
      <c r="B132" s="16" t="s">
        <v>3</v>
      </c>
      <c r="C132" s="16" t="s">
        <v>5</v>
      </c>
      <c r="D132" s="19">
        <v>4</v>
      </c>
      <c r="E132" s="32">
        <v>0.04</v>
      </c>
      <c r="F132" s="16" t="s">
        <v>40</v>
      </c>
      <c r="G132" s="16">
        <v>16</v>
      </c>
      <c r="H132" s="50">
        <v>10992</v>
      </c>
      <c r="I132" s="32">
        <v>6.8986177444457994E-2</v>
      </c>
      <c r="J132" s="18">
        <v>0.85</v>
      </c>
      <c r="K132" s="34">
        <v>2.0608901977539E-2</v>
      </c>
      <c r="L132" s="18">
        <v>0.14699999999999999</v>
      </c>
      <c r="M132" s="18">
        <v>1.4999999999999999E-2</v>
      </c>
    </row>
    <row r="133" spans="2:13" x14ac:dyDescent="0.2">
      <c r="B133" s="16" t="s">
        <v>3</v>
      </c>
      <c r="C133" s="16" t="s">
        <v>5</v>
      </c>
      <c r="D133" s="19">
        <v>7</v>
      </c>
      <c r="E133" s="32">
        <v>0.04</v>
      </c>
      <c r="F133" s="16" t="s">
        <v>40</v>
      </c>
      <c r="G133" s="16">
        <v>16</v>
      </c>
      <c r="H133" s="50">
        <v>10992</v>
      </c>
      <c r="I133" s="32">
        <v>8.5044860839843694E-2</v>
      </c>
      <c r="J133" s="18">
        <v>0.87</v>
      </c>
      <c r="K133" s="34">
        <v>1.6942024230957E-2</v>
      </c>
      <c r="L133" s="18">
        <v>0.13400000000000001</v>
      </c>
      <c r="M133" s="18">
        <v>1.0999999999999999E-2</v>
      </c>
    </row>
    <row r="134" spans="2:13" x14ac:dyDescent="0.2">
      <c r="B134" s="16" t="s">
        <v>3</v>
      </c>
      <c r="C134" s="16" t="s">
        <v>5</v>
      </c>
      <c r="D134" s="19">
        <v>10</v>
      </c>
      <c r="E134" s="32">
        <v>0</v>
      </c>
      <c r="F134" s="16" t="s">
        <v>40</v>
      </c>
      <c r="G134" s="16">
        <v>16</v>
      </c>
      <c r="H134" s="50">
        <v>10992</v>
      </c>
      <c r="I134" s="32">
        <v>6.8452119827270494E-2</v>
      </c>
      <c r="J134" s="18">
        <v>0.88</v>
      </c>
      <c r="K134" s="34">
        <v>1.84957981109619E-2</v>
      </c>
      <c r="L134" s="18">
        <v>0.11700000000000001</v>
      </c>
      <c r="M134" s="18">
        <v>1.6E-2</v>
      </c>
    </row>
    <row r="135" spans="2:13" x14ac:dyDescent="0.2">
      <c r="B135" s="16" t="s">
        <v>3</v>
      </c>
      <c r="C135" s="16" t="s">
        <v>6</v>
      </c>
      <c r="D135" s="20">
        <v>10</v>
      </c>
      <c r="E135" s="32">
        <v>0</v>
      </c>
      <c r="F135" s="16" t="s">
        <v>40</v>
      </c>
      <c r="G135" s="16">
        <v>16</v>
      </c>
      <c r="H135" s="50">
        <v>10992</v>
      </c>
      <c r="I135" s="32">
        <v>0.25850510597228998</v>
      </c>
      <c r="J135" s="18">
        <v>0.86</v>
      </c>
      <c r="K135" s="34">
        <v>1.9193887710571199E-2</v>
      </c>
      <c r="L135" s="18">
        <v>0.14000000000000001</v>
      </c>
      <c r="M135" s="18">
        <v>4.2999999999999997E-2</v>
      </c>
    </row>
    <row r="136" spans="2:13" x14ac:dyDescent="0.2">
      <c r="B136" s="16" t="s">
        <v>3</v>
      </c>
      <c r="C136" s="16" t="s">
        <v>6</v>
      </c>
      <c r="D136" s="20">
        <v>30</v>
      </c>
      <c r="E136" s="32">
        <v>6.6666670000000003E-3</v>
      </c>
      <c r="F136" s="16" t="s">
        <v>40</v>
      </c>
      <c r="G136" s="16">
        <v>16</v>
      </c>
      <c r="H136" s="50">
        <v>10992</v>
      </c>
      <c r="I136" s="32">
        <v>0.137981176376342</v>
      </c>
      <c r="J136" s="18">
        <v>0.86</v>
      </c>
      <c r="K136" s="34">
        <v>2.1018028259277299E-2</v>
      </c>
      <c r="L136" s="18">
        <v>0.14000000000000001</v>
      </c>
      <c r="M136" s="18">
        <v>4.2000000000000003E-2</v>
      </c>
    </row>
    <row r="137" spans="2:13" x14ac:dyDescent="0.2">
      <c r="B137" s="16" t="s">
        <v>3</v>
      </c>
      <c r="C137" s="16" t="s">
        <v>6</v>
      </c>
      <c r="D137" s="20">
        <v>60</v>
      </c>
      <c r="E137" s="32">
        <v>0.18666669999999999</v>
      </c>
      <c r="F137" s="16" t="s">
        <v>40</v>
      </c>
      <c r="G137" s="16">
        <v>16</v>
      </c>
      <c r="H137" s="50">
        <v>10992</v>
      </c>
      <c r="I137" s="32">
        <v>0.122978210449218</v>
      </c>
      <c r="J137" s="18">
        <v>0.86</v>
      </c>
      <c r="K137" s="34">
        <v>1.9541025161743102E-2</v>
      </c>
      <c r="L137" s="18">
        <v>0.14000000000000001</v>
      </c>
      <c r="M137" s="18">
        <v>0.04</v>
      </c>
    </row>
    <row r="138" spans="2:13" x14ac:dyDescent="0.2">
      <c r="B138" s="16" t="s">
        <v>3</v>
      </c>
      <c r="C138" s="16" t="s">
        <v>6</v>
      </c>
      <c r="D138" s="20">
        <v>100</v>
      </c>
      <c r="E138" s="32">
        <v>0.18666669999999999</v>
      </c>
      <c r="F138" s="16" t="s">
        <v>40</v>
      </c>
      <c r="G138" s="16">
        <v>16</v>
      </c>
      <c r="H138" s="50">
        <v>10992</v>
      </c>
      <c r="I138" s="32">
        <v>9.9068880081176702E-2</v>
      </c>
      <c r="J138" s="18">
        <v>0.87</v>
      </c>
      <c r="K138" s="34">
        <v>1.8578767776489199E-2</v>
      </c>
      <c r="L138" s="18">
        <v>0.128</v>
      </c>
      <c r="M138" s="18">
        <v>3.5000000000000003E-2</v>
      </c>
    </row>
    <row r="139" spans="2:13" x14ac:dyDescent="0.2">
      <c r="B139" s="16" t="s">
        <v>3</v>
      </c>
      <c r="C139" s="16" t="s">
        <v>9</v>
      </c>
      <c r="D139" s="21">
        <v>6</v>
      </c>
      <c r="E139" s="32">
        <v>9.0975250000000006E-5</v>
      </c>
      <c r="F139" s="16" t="s">
        <v>40</v>
      </c>
      <c r="G139" s="16">
        <v>16</v>
      </c>
      <c r="H139" s="50">
        <v>10992</v>
      </c>
      <c r="I139" s="33">
        <v>89.666660785675006</v>
      </c>
      <c r="J139" s="18">
        <v>0.89</v>
      </c>
      <c r="K139" s="32">
        <v>3.5137176513671799E-2</v>
      </c>
      <c r="L139" s="18">
        <v>0.13100000000000001</v>
      </c>
      <c r="M139" s="18">
        <v>1.0999999999999999E-2</v>
      </c>
    </row>
    <row r="140" spans="2:13" x14ac:dyDescent="0.2">
      <c r="B140" s="16" t="s">
        <v>3</v>
      </c>
      <c r="C140" s="16" t="s">
        <v>9</v>
      </c>
      <c r="D140" s="21">
        <v>8</v>
      </c>
      <c r="E140" s="32">
        <v>0</v>
      </c>
      <c r="F140" s="16" t="s">
        <v>40</v>
      </c>
      <c r="G140" s="16">
        <v>16</v>
      </c>
      <c r="H140" s="50">
        <v>10992</v>
      </c>
      <c r="I140" s="33">
        <v>95.002818346023503</v>
      </c>
      <c r="J140" s="18">
        <v>0.87</v>
      </c>
      <c r="K140" s="32">
        <v>4.6330451965331997E-2</v>
      </c>
      <c r="L140" s="18">
        <v>0.127</v>
      </c>
      <c r="M140" s="18">
        <v>1.7999999999999999E-2</v>
      </c>
    </row>
    <row r="141" spans="2:13" x14ac:dyDescent="0.2">
      <c r="B141" s="16" t="s">
        <v>3</v>
      </c>
      <c r="C141" s="16" t="s">
        <v>9</v>
      </c>
      <c r="D141" s="21">
        <v>10</v>
      </c>
      <c r="E141" s="32">
        <v>0</v>
      </c>
      <c r="F141" s="16" t="s">
        <v>40</v>
      </c>
      <c r="G141" s="16">
        <v>16</v>
      </c>
      <c r="H141" s="50">
        <v>10992</v>
      </c>
      <c r="I141" s="33">
        <v>90.702867746353107</v>
      </c>
      <c r="J141" s="18">
        <v>0.88</v>
      </c>
      <c r="K141" s="32">
        <v>4.4355392456054597E-2</v>
      </c>
      <c r="L141" s="18">
        <v>0.125</v>
      </c>
      <c r="M141" s="18">
        <v>1.4999999999999999E-2</v>
      </c>
    </row>
    <row r="142" spans="2:13" x14ac:dyDescent="0.2">
      <c r="B142" s="16" t="s">
        <v>3</v>
      </c>
      <c r="C142" s="16" t="s">
        <v>9</v>
      </c>
      <c r="D142" s="21">
        <v>15</v>
      </c>
      <c r="E142" s="32">
        <v>0</v>
      </c>
      <c r="F142" s="16" t="s">
        <v>40</v>
      </c>
      <c r="G142" s="16">
        <v>16</v>
      </c>
      <c r="H142" s="50">
        <v>10992</v>
      </c>
      <c r="I142" s="33">
        <v>93.363315343856797</v>
      </c>
      <c r="J142" s="18">
        <v>0.88</v>
      </c>
      <c r="K142" s="32">
        <v>5.2539587020874003E-2</v>
      </c>
      <c r="L142" s="18">
        <v>0.121</v>
      </c>
      <c r="M142" s="18">
        <v>1.4999999999999999E-2</v>
      </c>
    </row>
    <row r="143" spans="2:13" x14ac:dyDescent="0.2">
      <c r="B143" s="16" t="s">
        <v>3</v>
      </c>
      <c r="C143" s="16" t="s">
        <v>21</v>
      </c>
      <c r="D143" s="24">
        <v>2</v>
      </c>
      <c r="E143" s="32">
        <v>9.5524019999999998E-3</v>
      </c>
      <c r="F143" s="16" t="s">
        <v>40</v>
      </c>
      <c r="G143" s="16">
        <v>16</v>
      </c>
      <c r="H143" s="50">
        <v>10992</v>
      </c>
      <c r="I143" s="33">
        <v>0.393569</v>
      </c>
      <c r="J143" s="18">
        <v>0.86</v>
      </c>
      <c r="K143" s="32">
        <v>3.8524000000000003E-2</v>
      </c>
      <c r="L143" s="18">
        <v>0.14099999999999999</v>
      </c>
      <c r="M143" s="18">
        <v>0.01</v>
      </c>
    </row>
    <row r="144" spans="2:13" x14ac:dyDescent="0.2">
      <c r="B144" s="16" t="s">
        <v>3</v>
      </c>
      <c r="C144" s="16" t="s">
        <v>21</v>
      </c>
      <c r="D144" s="24">
        <v>3</v>
      </c>
      <c r="E144" s="32">
        <v>5.4580000000000004E-4</v>
      </c>
      <c r="F144" s="16" t="s">
        <v>40</v>
      </c>
      <c r="G144" s="16">
        <v>16</v>
      </c>
      <c r="H144" s="50">
        <v>10992</v>
      </c>
      <c r="I144" s="33">
        <v>0.36543300000000001</v>
      </c>
      <c r="J144" s="18">
        <v>0.86</v>
      </c>
      <c r="K144" s="32">
        <v>4.4925E-2</v>
      </c>
      <c r="L144" s="18">
        <v>0.13500000000000001</v>
      </c>
      <c r="M144" s="18">
        <v>1.7999999999999999E-2</v>
      </c>
    </row>
    <row r="145" spans="2:13" x14ac:dyDescent="0.2">
      <c r="B145" s="16" t="s">
        <v>3</v>
      </c>
      <c r="C145" s="16" t="s">
        <v>21</v>
      </c>
      <c r="D145" s="24">
        <v>4</v>
      </c>
      <c r="E145" s="32">
        <v>0</v>
      </c>
      <c r="F145" s="16" t="s">
        <v>40</v>
      </c>
      <c r="G145" s="16">
        <v>16</v>
      </c>
      <c r="H145" s="50">
        <v>10992</v>
      </c>
      <c r="I145" s="33">
        <v>0.42469089999999998</v>
      </c>
      <c r="J145" s="18">
        <v>0.87</v>
      </c>
      <c r="K145" s="32">
        <v>3.2786000000000003E-2</v>
      </c>
      <c r="L145" s="18">
        <v>0.13500000000000001</v>
      </c>
      <c r="M145" s="18">
        <v>1.7000000000000001E-2</v>
      </c>
    </row>
    <row r="146" spans="2:13" x14ac:dyDescent="0.2">
      <c r="B146" s="16" t="s">
        <v>3</v>
      </c>
      <c r="C146" s="16" t="s">
        <v>21</v>
      </c>
      <c r="D146" s="24">
        <v>5</v>
      </c>
      <c r="E146" s="32">
        <v>0</v>
      </c>
      <c r="F146" s="16" t="s">
        <v>40</v>
      </c>
      <c r="G146" s="16">
        <v>16</v>
      </c>
      <c r="H146" s="50">
        <v>10992</v>
      </c>
      <c r="I146" s="33">
        <v>0.4950716</v>
      </c>
      <c r="J146" s="18">
        <v>0.86</v>
      </c>
      <c r="K146" s="32">
        <v>3.4105999999999997E-2</v>
      </c>
      <c r="L146" s="18">
        <v>0.13700000000000001</v>
      </c>
      <c r="M146" s="18">
        <v>2.4E-2</v>
      </c>
    </row>
    <row r="147" spans="2:13" x14ac:dyDescent="0.2">
      <c r="B147" s="16" t="s">
        <v>3</v>
      </c>
      <c r="C147" s="16" t="s">
        <v>4</v>
      </c>
      <c r="D147" s="17">
        <v>4</v>
      </c>
      <c r="E147" s="32">
        <v>6.6666669999999997E-2</v>
      </c>
      <c r="F147" s="16" t="s">
        <v>47</v>
      </c>
      <c r="G147" s="16">
        <v>16</v>
      </c>
      <c r="H147" s="50">
        <v>10992</v>
      </c>
      <c r="I147" s="32">
        <v>5.1683187484741197E-2</v>
      </c>
      <c r="J147" s="27">
        <v>0.96</v>
      </c>
      <c r="K147" s="27">
        <v>0.66747999191284102</v>
      </c>
      <c r="L147" s="18">
        <v>3.1E-2</v>
      </c>
      <c r="M147" s="18">
        <v>2.7E-2</v>
      </c>
    </row>
    <row r="148" spans="2:13" x14ac:dyDescent="0.2">
      <c r="B148" s="16" t="s">
        <v>3</v>
      </c>
      <c r="C148" s="16" t="s">
        <v>4</v>
      </c>
      <c r="D148" s="17">
        <v>7</v>
      </c>
      <c r="E148" s="32">
        <v>0.02</v>
      </c>
      <c r="F148" s="16" t="s">
        <v>47</v>
      </c>
      <c r="G148" s="16">
        <v>16</v>
      </c>
      <c r="H148" s="50">
        <v>10992</v>
      </c>
      <c r="I148" s="32">
        <v>5.5971145629882799E-2</v>
      </c>
      <c r="J148" s="27">
        <v>0.97</v>
      </c>
      <c r="K148" s="27">
        <v>0.63980484008788996</v>
      </c>
      <c r="L148" s="18">
        <v>2.3E-2</v>
      </c>
      <c r="M148" s="18">
        <v>2.7E-2</v>
      </c>
    </row>
    <row r="149" spans="2:13" x14ac:dyDescent="0.2">
      <c r="B149" s="16" t="s">
        <v>3</v>
      </c>
      <c r="C149" s="16" t="s">
        <v>4</v>
      </c>
      <c r="D149" s="17">
        <v>10</v>
      </c>
      <c r="E149" s="32">
        <v>6.6666670000000003E-3</v>
      </c>
      <c r="F149" s="16" t="s">
        <v>47</v>
      </c>
      <c r="G149" s="16">
        <v>16</v>
      </c>
      <c r="H149" s="50">
        <v>10992</v>
      </c>
      <c r="I149" s="32">
        <v>5.4937124252319301E-2</v>
      </c>
      <c r="J149" s="27">
        <v>0.96</v>
      </c>
      <c r="K149" s="27">
        <v>0.78711819648742598</v>
      </c>
      <c r="L149" s="18">
        <v>3.2000000000000001E-2</v>
      </c>
      <c r="M149" s="18">
        <v>3.5999999999999997E-2</v>
      </c>
    </row>
    <row r="150" spans="2:13" x14ac:dyDescent="0.2">
      <c r="B150" s="16" t="s">
        <v>3</v>
      </c>
      <c r="C150" s="16" t="s">
        <v>5</v>
      </c>
      <c r="D150" s="19">
        <v>4</v>
      </c>
      <c r="E150" s="32">
        <v>0.04</v>
      </c>
      <c r="F150" s="16" t="s">
        <v>47</v>
      </c>
      <c r="G150" s="16">
        <v>16</v>
      </c>
      <c r="H150" s="50">
        <v>10992</v>
      </c>
      <c r="I150" s="32">
        <v>6.8986177444457994E-2</v>
      </c>
      <c r="J150" s="27">
        <v>0.97</v>
      </c>
      <c r="K150" s="27">
        <v>0.60090804100036599</v>
      </c>
      <c r="L150" s="18">
        <v>2.5000000000000001E-2</v>
      </c>
      <c r="M150" s="18">
        <v>2.7E-2</v>
      </c>
    </row>
    <row r="151" spans="2:13" x14ac:dyDescent="0.2">
      <c r="B151" s="16" t="s">
        <v>3</v>
      </c>
      <c r="C151" s="16" t="s">
        <v>5</v>
      </c>
      <c r="D151" s="19">
        <v>7</v>
      </c>
      <c r="E151" s="32">
        <v>0.04</v>
      </c>
      <c r="F151" s="16" t="s">
        <v>47</v>
      </c>
      <c r="G151" s="16">
        <v>16</v>
      </c>
      <c r="H151" s="50">
        <v>10992</v>
      </c>
      <c r="I151" s="32">
        <v>8.5044860839843694E-2</v>
      </c>
      <c r="J151" s="27">
        <v>0.96</v>
      </c>
      <c r="K151" s="27">
        <v>0.86279201507568304</v>
      </c>
      <c r="L151" s="18">
        <v>3.1E-2</v>
      </c>
      <c r="M151" s="18">
        <v>3.5000000000000003E-2</v>
      </c>
    </row>
    <row r="152" spans="2:13" x14ac:dyDescent="0.2">
      <c r="B152" s="16" t="s">
        <v>3</v>
      </c>
      <c r="C152" s="16" t="s">
        <v>5</v>
      </c>
      <c r="D152" s="19">
        <v>10</v>
      </c>
      <c r="E152" s="32">
        <v>0</v>
      </c>
      <c r="F152" s="16" t="s">
        <v>47</v>
      </c>
      <c r="G152" s="16">
        <v>16</v>
      </c>
      <c r="H152" s="50">
        <v>10992</v>
      </c>
      <c r="I152" s="32">
        <v>6.8452119827270494E-2</v>
      </c>
      <c r="J152" s="27">
        <v>0.96</v>
      </c>
      <c r="K152" s="27">
        <v>0.73721814155578602</v>
      </c>
      <c r="L152" s="18">
        <v>3.5000000000000003E-2</v>
      </c>
      <c r="M152" s="18">
        <v>0.04</v>
      </c>
    </row>
    <row r="153" spans="2:13" x14ac:dyDescent="0.2">
      <c r="B153" s="16" t="s">
        <v>3</v>
      </c>
      <c r="C153" s="16" t="s">
        <v>6</v>
      </c>
      <c r="D153" s="20">
        <v>10</v>
      </c>
      <c r="E153" s="32">
        <v>0</v>
      </c>
      <c r="F153" s="16" t="s">
        <v>47</v>
      </c>
      <c r="G153" s="16">
        <v>16</v>
      </c>
      <c r="H153" s="50">
        <v>10992</v>
      </c>
      <c r="I153" s="32">
        <v>0.25850510597228998</v>
      </c>
      <c r="J153" s="27">
        <v>0.82</v>
      </c>
      <c r="K153" s="27">
        <v>0.66706681251525801</v>
      </c>
      <c r="L153" s="18">
        <v>0.151</v>
      </c>
      <c r="M153" s="18">
        <v>0.14399999999999999</v>
      </c>
    </row>
    <row r="154" spans="2:13" x14ac:dyDescent="0.2">
      <c r="B154" s="16" t="s">
        <v>3</v>
      </c>
      <c r="C154" s="16" t="s">
        <v>6</v>
      </c>
      <c r="D154" s="20">
        <v>30</v>
      </c>
      <c r="E154" s="32">
        <v>6.6666670000000003E-3</v>
      </c>
      <c r="F154" s="16" t="s">
        <v>47</v>
      </c>
      <c r="G154" s="16">
        <v>16</v>
      </c>
      <c r="H154" s="50">
        <v>10992</v>
      </c>
      <c r="I154" s="32">
        <v>0.137981176376342</v>
      </c>
      <c r="J154" s="27">
        <v>0.82</v>
      </c>
      <c r="K154" s="27">
        <v>0.64222002029418901</v>
      </c>
      <c r="L154" s="18">
        <v>0.152</v>
      </c>
      <c r="M154" s="18">
        <v>0.14599999999999999</v>
      </c>
    </row>
    <row r="155" spans="2:13" x14ac:dyDescent="0.2">
      <c r="B155" s="16" t="s">
        <v>3</v>
      </c>
      <c r="C155" s="16" t="s">
        <v>6</v>
      </c>
      <c r="D155" s="20">
        <v>60</v>
      </c>
      <c r="E155" s="32">
        <v>0.18666669999999999</v>
      </c>
      <c r="F155" s="16" t="s">
        <v>47</v>
      </c>
      <c r="G155" s="16">
        <v>16</v>
      </c>
      <c r="H155" s="50">
        <v>10992</v>
      </c>
      <c r="I155" s="32">
        <v>0.122978210449218</v>
      </c>
      <c r="J155" s="27">
        <v>0.82</v>
      </c>
      <c r="K155" s="27">
        <v>0.75671005249023404</v>
      </c>
      <c r="L155" s="18">
        <v>0.14699999999999999</v>
      </c>
      <c r="M155" s="18">
        <v>0.14199999999999999</v>
      </c>
    </row>
    <row r="156" spans="2:13" x14ac:dyDescent="0.2">
      <c r="B156" s="16" t="s">
        <v>3</v>
      </c>
      <c r="C156" s="16" t="s">
        <v>6</v>
      </c>
      <c r="D156" s="20">
        <v>100</v>
      </c>
      <c r="E156" s="32">
        <v>0.18666669999999999</v>
      </c>
      <c r="F156" s="16" t="s">
        <v>47</v>
      </c>
      <c r="G156" s="16">
        <v>16</v>
      </c>
      <c r="H156" s="50">
        <v>10992</v>
      </c>
      <c r="I156" s="32">
        <v>9.9068880081176702E-2</v>
      </c>
      <c r="J156" s="27">
        <v>0.85</v>
      </c>
      <c r="K156" s="27">
        <v>0.825567007064819</v>
      </c>
      <c r="L156" s="18">
        <v>0.129</v>
      </c>
      <c r="M156" s="18">
        <v>0.13100000000000001</v>
      </c>
    </row>
    <row r="157" spans="2:13" x14ac:dyDescent="0.2">
      <c r="B157" s="16" t="s">
        <v>3</v>
      </c>
      <c r="C157" s="16" t="s">
        <v>21</v>
      </c>
      <c r="D157" s="24">
        <v>2</v>
      </c>
      <c r="E157" s="32">
        <v>9.5524019999999998E-3</v>
      </c>
      <c r="F157" s="16" t="s">
        <v>47</v>
      </c>
      <c r="G157" s="16">
        <v>16</v>
      </c>
      <c r="H157" s="50">
        <v>10992</v>
      </c>
      <c r="I157" s="33">
        <v>0.393569</v>
      </c>
      <c r="J157" s="27">
        <v>0.96</v>
      </c>
      <c r="K157" s="27">
        <v>0.765552997589111</v>
      </c>
      <c r="L157" s="18">
        <v>3.6999999999999998E-2</v>
      </c>
      <c r="M157" s="18">
        <v>2.5999999999999999E-2</v>
      </c>
    </row>
    <row r="158" spans="2:13" x14ac:dyDescent="0.2">
      <c r="B158" s="16" t="s">
        <v>3</v>
      </c>
      <c r="C158" s="16" t="s">
        <v>21</v>
      </c>
      <c r="D158" s="24">
        <v>3</v>
      </c>
      <c r="E158" s="32">
        <v>5.4580000000000004E-4</v>
      </c>
      <c r="F158" s="16" t="s">
        <v>47</v>
      </c>
      <c r="G158" s="16">
        <v>16</v>
      </c>
      <c r="H158" s="50">
        <v>10992</v>
      </c>
      <c r="I158" s="33">
        <v>0.36543300000000001</v>
      </c>
      <c r="J158" s="27">
        <v>0.96</v>
      </c>
      <c r="K158" s="27">
        <v>0.76844072341918901</v>
      </c>
      <c r="L158" s="18">
        <v>3.6999999999999998E-2</v>
      </c>
      <c r="M158" s="18">
        <v>0.03</v>
      </c>
    </row>
    <row r="159" spans="2:13" x14ac:dyDescent="0.2">
      <c r="B159" s="16" t="s">
        <v>3</v>
      </c>
      <c r="C159" s="16" t="s">
        <v>21</v>
      </c>
      <c r="D159" s="24">
        <v>4</v>
      </c>
      <c r="E159" s="32">
        <v>0</v>
      </c>
      <c r="F159" s="16" t="s">
        <v>47</v>
      </c>
      <c r="G159" s="16">
        <v>16</v>
      </c>
      <c r="H159" s="50">
        <v>10992</v>
      </c>
      <c r="I159" s="33">
        <v>0.42469089999999998</v>
      </c>
      <c r="J159" s="27">
        <v>0.95</v>
      </c>
      <c r="K159" s="27">
        <v>0.74825096130371005</v>
      </c>
      <c r="L159" s="18">
        <v>4.5999999999999999E-2</v>
      </c>
      <c r="M159" s="18">
        <v>0.04</v>
      </c>
    </row>
    <row r="160" spans="2:13" x14ac:dyDescent="0.2">
      <c r="B160" s="16" t="s">
        <v>3</v>
      </c>
      <c r="C160" s="16" t="s">
        <v>21</v>
      </c>
      <c r="D160" s="24">
        <v>5</v>
      </c>
      <c r="E160" s="32">
        <v>0</v>
      </c>
      <c r="F160" s="16" t="s">
        <v>47</v>
      </c>
      <c r="G160" s="16">
        <v>16</v>
      </c>
      <c r="H160" s="50">
        <v>10992</v>
      </c>
      <c r="I160" s="33">
        <v>0.4950716</v>
      </c>
      <c r="J160" s="27">
        <v>0.94</v>
      </c>
      <c r="K160" s="27">
        <v>0.77834510803222601</v>
      </c>
      <c r="L160" s="18">
        <v>5.2999999999999999E-2</v>
      </c>
      <c r="M160" s="18">
        <v>5.0999999999999997E-2</v>
      </c>
    </row>
    <row r="161" spans="2:13" x14ac:dyDescent="0.2">
      <c r="B161" s="16" t="s">
        <v>3</v>
      </c>
      <c r="C161" s="16" t="s">
        <v>9</v>
      </c>
      <c r="D161" s="21">
        <v>6</v>
      </c>
      <c r="E161" s="32">
        <v>9.0975250000000006E-5</v>
      </c>
      <c r="F161" s="16" t="s">
        <v>47</v>
      </c>
      <c r="G161" s="16">
        <v>16</v>
      </c>
      <c r="H161" s="50">
        <v>10992</v>
      </c>
      <c r="I161" s="33">
        <v>89.666660785675006</v>
      </c>
      <c r="J161" s="27">
        <v>0.97</v>
      </c>
      <c r="K161" s="18">
        <v>0.93604111671447698</v>
      </c>
      <c r="L161" s="18">
        <v>2.4E-2</v>
      </c>
      <c r="M161" s="18">
        <v>2.5000000000000001E-2</v>
      </c>
    </row>
    <row r="162" spans="2:13" x14ac:dyDescent="0.2">
      <c r="B162" s="16" t="s">
        <v>3</v>
      </c>
      <c r="C162" s="16" t="s">
        <v>9</v>
      </c>
      <c r="D162" s="21">
        <v>8</v>
      </c>
      <c r="E162" s="32">
        <v>0</v>
      </c>
      <c r="F162" s="16" t="s">
        <v>47</v>
      </c>
      <c r="G162" s="16">
        <v>16</v>
      </c>
      <c r="H162" s="50">
        <v>10992</v>
      </c>
      <c r="I162" s="33">
        <v>95.002818346023503</v>
      </c>
      <c r="J162" s="27">
        <v>0.97</v>
      </c>
      <c r="K162" s="18">
        <v>0.83454799652099598</v>
      </c>
      <c r="L162" s="18">
        <v>3.1E-2</v>
      </c>
      <c r="M162" s="18">
        <v>2.9000000000000001E-2</v>
      </c>
    </row>
    <row r="163" spans="2:13" x14ac:dyDescent="0.2">
      <c r="B163" s="16" t="s">
        <v>3</v>
      </c>
      <c r="C163" s="16" t="s">
        <v>9</v>
      </c>
      <c r="D163" s="21">
        <v>10</v>
      </c>
      <c r="E163" s="32">
        <v>0</v>
      </c>
      <c r="F163" s="16" t="s">
        <v>47</v>
      </c>
      <c r="G163" s="16">
        <v>16</v>
      </c>
      <c r="H163" s="50">
        <v>10992</v>
      </c>
      <c r="I163" s="33">
        <v>90.702867746353107</v>
      </c>
      <c r="J163" s="27">
        <v>0.97</v>
      </c>
      <c r="K163" s="18">
        <v>0.83833980560302701</v>
      </c>
      <c r="L163" s="18">
        <v>2.9000000000000001E-2</v>
      </c>
      <c r="M163" s="18">
        <v>3.1E-2</v>
      </c>
    </row>
    <row r="164" spans="2:13" x14ac:dyDescent="0.2">
      <c r="B164" s="16" t="s">
        <v>3</v>
      </c>
      <c r="C164" s="16" t="s">
        <v>9</v>
      </c>
      <c r="D164" s="21">
        <v>15</v>
      </c>
      <c r="E164" s="32">
        <v>0</v>
      </c>
      <c r="F164" s="16" t="s">
        <v>47</v>
      </c>
      <c r="G164" s="16">
        <v>16</v>
      </c>
      <c r="H164" s="50">
        <v>10992</v>
      </c>
      <c r="I164" s="33">
        <v>93.363315343856797</v>
      </c>
      <c r="J164" s="27">
        <v>0.96</v>
      </c>
      <c r="K164" s="18">
        <v>0.76724290847778298</v>
      </c>
      <c r="L164" s="18">
        <v>0.04</v>
      </c>
      <c r="M164" s="18">
        <v>4.1000000000000002E-2</v>
      </c>
    </row>
    <row r="165" spans="2:13" x14ac:dyDescent="0.2">
      <c r="B165" s="16" t="s">
        <v>41</v>
      </c>
      <c r="C165" s="16" t="s">
        <v>4</v>
      </c>
      <c r="D165" s="17">
        <v>4</v>
      </c>
      <c r="E165" s="32">
        <v>2.7536229999999998E-2</v>
      </c>
      <c r="F165" s="16" t="s">
        <v>1</v>
      </c>
      <c r="G165" s="16">
        <v>6</v>
      </c>
      <c r="H165" s="16">
        <v>690</v>
      </c>
      <c r="I165" s="32">
        <v>2.25110054016113E-2</v>
      </c>
      <c r="J165" s="30">
        <v>0.76</v>
      </c>
      <c r="K165" s="29">
        <v>6.8487882614135701E-2</v>
      </c>
      <c r="L165" s="29">
        <v>0.22</v>
      </c>
      <c r="M165" s="29">
        <v>0.106</v>
      </c>
    </row>
    <row r="166" spans="2:13" x14ac:dyDescent="0.2">
      <c r="B166" s="16" t="s">
        <v>41</v>
      </c>
      <c r="C166" s="16" t="s">
        <v>4</v>
      </c>
      <c r="D166" s="17">
        <v>7</v>
      </c>
      <c r="E166" s="32">
        <v>1.304348E-2</v>
      </c>
      <c r="F166" s="16" t="s">
        <v>1</v>
      </c>
      <c r="G166" s="16">
        <v>6</v>
      </c>
      <c r="H166" s="16">
        <v>690</v>
      </c>
      <c r="I166" s="32">
        <v>2.9559135437011701E-2</v>
      </c>
      <c r="J166" s="30">
        <v>0.76</v>
      </c>
      <c r="K166" s="29">
        <v>8.3965063095092704E-2</v>
      </c>
      <c r="L166" s="29">
        <v>0.22500000000000001</v>
      </c>
      <c r="M166" s="29">
        <v>0.11</v>
      </c>
    </row>
    <row r="167" spans="2:13" x14ac:dyDescent="0.2">
      <c r="B167" s="16" t="s">
        <v>41</v>
      </c>
      <c r="C167" s="16" t="s">
        <v>4</v>
      </c>
      <c r="D167" s="17">
        <v>10</v>
      </c>
      <c r="E167" s="32">
        <v>8.6956519999999999E-3</v>
      </c>
      <c r="F167" s="16" t="s">
        <v>1</v>
      </c>
      <c r="G167" s="16">
        <v>6</v>
      </c>
      <c r="H167" s="16">
        <v>690</v>
      </c>
      <c r="I167" s="32">
        <v>2.48870849609375E-2</v>
      </c>
      <c r="J167" s="30">
        <v>0.77</v>
      </c>
      <c r="K167" s="29">
        <v>0.11701393127441399</v>
      </c>
      <c r="L167" s="29">
        <v>0.185</v>
      </c>
      <c r="M167" s="29">
        <v>0.112</v>
      </c>
    </row>
    <row r="168" spans="2:13" x14ac:dyDescent="0.2">
      <c r="B168" s="16" t="s">
        <v>41</v>
      </c>
      <c r="C168" s="16" t="s">
        <v>5</v>
      </c>
      <c r="D168" s="19">
        <v>4</v>
      </c>
      <c r="E168" s="32">
        <v>5.7971009999999998E-3</v>
      </c>
      <c r="F168" s="16" t="s">
        <v>1</v>
      </c>
      <c r="G168" s="16">
        <v>6</v>
      </c>
      <c r="H168" s="16">
        <v>690</v>
      </c>
      <c r="I168" s="32">
        <v>3.5897016525268499E-2</v>
      </c>
      <c r="J168" s="30">
        <v>0.76</v>
      </c>
      <c r="K168" s="29">
        <v>8.4704875946044894E-2</v>
      </c>
      <c r="L168" s="29">
        <v>0.185</v>
      </c>
      <c r="M168" s="29">
        <v>0.123</v>
      </c>
    </row>
    <row r="169" spans="2:13" x14ac:dyDescent="0.2">
      <c r="B169" s="16" t="s">
        <v>41</v>
      </c>
      <c r="C169" s="16" t="s">
        <v>5</v>
      </c>
      <c r="D169" s="19">
        <v>7</v>
      </c>
      <c r="E169" s="32">
        <v>5.7971009999999998E-3</v>
      </c>
      <c r="F169" s="16" t="s">
        <v>1</v>
      </c>
      <c r="G169" s="16">
        <v>6</v>
      </c>
      <c r="H169" s="16">
        <v>690</v>
      </c>
      <c r="I169" s="32">
        <v>2.33180522918701E-2</v>
      </c>
      <c r="J169" s="30">
        <v>0.76</v>
      </c>
      <c r="K169" s="29">
        <v>8.5039854049682603E-2</v>
      </c>
      <c r="L169" s="29">
        <v>0.185</v>
      </c>
      <c r="M169" s="29">
        <v>0.123</v>
      </c>
    </row>
    <row r="170" spans="2:13" x14ac:dyDescent="0.2">
      <c r="B170" s="16" t="s">
        <v>41</v>
      </c>
      <c r="C170" s="16" t="s">
        <v>5</v>
      </c>
      <c r="D170" s="19">
        <v>10</v>
      </c>
      <c r="E170" s="32">
        <v>5.7971009999999998E-3</v>
      </c>
      <c r="F170" s="16" t="s">
        <v>1</v>
      </c>
      <c r="G170" s="16">
        <v>6</v>
      </c>
      <c r="H170" s="16">
        <v>690</v>
      </c>
      <c r="I170" s="32">
        <v>2.37717628479003E-2</v>
      </c>
      <c r="J170" s="30">
        <v>0.76</v>
      </c>
      <c r="K170" s="29">
        <v>7.9580783843994099E-2</v>
      </c>
      <c r="L170" s="29">
        <v>0.185</v>
      </c>
      <c r="M170" s="29">
        <v>0.123</v>
      </c>
    </row>
    <row r="171" spans="2:13" x14ac:dyDescent="0.2">
      <c r="B171" s="16" t="s">
        <v>41</v>
      </c>
      <c r="C171" s="16" t="s">
        <v>6</v>
      </c>
      <c r="D171" s="20">
        <v>10</v>
      </c>
      <c r="E171" s="32">
        <v>0</v>
      </c>
      <c r="F171" s="16" t="s">
        <v>1</v>
      </c>
      <c r="G171" s="16">
        <v>6</v>
      </c>
      <c r="H171" s="16">
        <v>690</v>
      </c>
      <c r="I171" s="32">
        <v>3.2407999038696199E-2</v>
      </c>
      <c r="J171" s="30">
        <v>0.76</v>
      </c>
      <c r="K171" s="29">
        <v>0.18407702445983801</v>
      </c>
      <c r="L171" s="29">
        <v>0.22500000000000001</v>
      </c>
      <c r="M171" s="29">
        <v>0.124</v>
      </c>
    </row>
    <row r="172" spans="2:13" x14ac:dyDescent="0.2">
      <c r="B172" s="16" t="s">
        <v>41</v>
      </c>
      <c r="C172" s="16" t="s">
        <v>6</v>
      </c>
      <c r="D172" s="20">
        <v>30</v>
      </c>
      <c r="E172" s="32">
        <v>0</v>
      </c>
      <c r="F172" s="16" t="s">
        <v>1</v>
      </c>
      <c r="G172" s="16">
        <v>6</v>
      </c>
      <c r="H172" s="16">
        <v>690</v>
      </c>
      <c r="I172" s="32">
        <v>2.7303934097290001E-2</v>
      </c>
      <c r="J172" s="30">
        <v>0.74</v>
      </c>
      <c r="K172" s="29">
        <v>0.131906032562255</v>
      </c>
      <c r="L172" s="29">
        <v>0.22500000000000001</v>
      </c>
      <c r="M172" s="29">
        <v>0.123</v>
      </c>
    </row>
    <row r="173" spans="2:13" x14ac:dyDescent="0.2">
      <c r="B173" s="16" t="s">
        <v>41</v>
      </c>
      <c r="C173" s="16" t="s">
        <v>6</v>
      </c>
      <c r="D173" s="20">
        <v>60</v>
      </c>
      <c r="E173" s="32">
        <v>1.4492750000000001E-3</v>
      </c>
      <c r="F173" s="16" t="s">
        <v>1</v>
      </c>
      <c r="G173" s="16">
        <v>6</v>
      </c>
      <c r="H173" s="16">
        <v>690</v>
      </c>
      <c r="I173" s="32">
        <v>2.88770198822021E-2</v>
      </c>
      <c r="J173" s="30">
        <v>0.75</v>
      </c>
      <c r="K173" s="29">
        <v>0.106877088546752</v>
      </c>
      <c r="L173" s="29">
        <v>0.185</v>
      </c>
      <c r="M173" s="29">
        <v>0.128</v>
      </c>
    </row>
    <row r="174" spans="2:13" x14ac:dyDescent="0.2">
      <c r="B174" s="16" t="s">
        <v>41</v>
      </c>
      <c r="C174" s="16" t="s">
        <v>6</v>
      </c>
      <c r="D174" s="20">
        <v>100</v>
      </c>
      <c r="E174" s="32">
        <v>1.4492750000000001E-3</v>
      </c>
      <c r="F174" s="16" t="s">
        <v>1</v>
      </c>
      <c r="G174" s="16">
        <v>6</v>
      </c>
      <c r="H174" s="16">
        <v>690</v>
      </c>
      <c r="I174" s="32">
        <v>2.36780643463134E-2</v>
      </c>
      <c r="J174" s="30">
        <v>0.73</v>
      </c>
      <c r="K174" s="29">
        <v>9.0491056442260701E-2</v>
      </c>
      <c r="L174" s="29">
        <v>0.20200000000000001</v>
      </c>
      <c r="M174" s="29">
        <v>0.128</v>
      </c>
    </row>
    <row r="175" spans="2:13" x14ac:dyDescent="0.2">
      <c r="B175" s="16" t="s">
        <v>41</v>
      </c>
      <c r="C175" s="16" t="s">
        <v>9</v>
      </c>
      <c r="D175" s="21">
        <v>6</v>
      </c>
      <c r="E175" s="32">
        <v>5.7971010000000003E-2</v>
      </c>
      <c r="F175" s="16" t="s">
        <v>1</v>
      </c>
      <c r="G175" s="16">
        <v>6</v>
      </c>
      <c r="H175" s="16">
        <v>690</v>
      </c>
      <c r="I175" s="32">
        <v>97.288747549057007</v>
      </c>
      <c r="J175" s="30">
        <v>0.72</v>
      </c>
      <c r="K175" s="29">
        <v>3.5272359848022398E-2</v>
      </c>
      <c r="L175" s="29">
        <v>0.28899999999999998</v>
      </c>
      <c r="M175" s="29">
        <v>0.105</v>
      </c>
    </row>
    <row r="176" spans="2:13" x14ac:dyDescent="0.2">
      <c r="B176" s="16" t="s">
        <v>41</v>
      </c>
      <c r="C176" s="16" t="s">
        <v>9</v>
      </c>
      <c r="D176" s="21">
        <v>8</v>
      </c>
      <c r="E176" s="32">
        <v>3.3333330000000001E-2</v>
      </c>
      <c r="F176" s="16" t="s">
        <v>1</v>
      </c>
      <c r="G176" s="16">
        <v>6</v>
      </c>
      <c r="H176" s="16">
        <v>690</v>
      </c>
      <c r="I176" s="32">
        <v>96.168381929397498</v>
      </c>
      <c r="J176" s="30">
        <v>0.73</v>
      </c>
      <c r="K176" s="29">
        <v>3.2996654510497998E-2</v>
      </c>
      <c r="L176" s="29">
        <v>0.29499999999999998</v>
      </c>
      <c r="M176" s="29">
        <v>0.11899999999999999</v>
      </c>
    </row>
    <row r="177" spans="2:13" x14ac:dyDescent="0.2">
      <c r="B177" s="16" t="s">
        <v>41</v>
      </c>
      <c r="C177" s="16" t="s">
        <v>9</v>
      </c>
      <c r="D177" s="21">
        <v>10</v>
      </c>
      <c r="E177" s="32">
        <v>2.7536229999999998E-2</v>
      </c>
      <c r="F177" s="16" t="s">
        <v>1</v>
      </c>
      <c r="G177" s="16">
        <v>6</v>
      </c>
      <c r="H177" s="16">
        <v>690</v>
      </c>
      <c r="I177" s="32">
        <v>96.937144517898503</v>
      </c>
      <c r="J177" s="30">
        <v>0.72</v>
      </c>
      <c r="K177" s="29">
        <v>3.2402276992797803E-2</v>
      </c>
      <c r="L177" s="29">
        <v>0.30099999999999999</v>
      </c>
      <c r="M177" s="29">
        <v>0.11899999999999999</v>
      </c>
    </row>
    <row r="178" spans="2:13" x14ac:dyDescent="0.2">
      <c r="B178" s="16" t="s">
        <v>41</v>
      </c>
      <c r="C178" s="16" t="s">
        <v>9</v>
      </c>
      <c r="D178" s="21">
        <v>15</v>
      </c>
      <c r="E178" s="32">
        <v>7.246377E-3</v>
      </c>
      <c r="F178" s="16" t="s">
        <v>1</v>
      </c>
      <c r="G178" s="16">
        <v>6</v>
      </c>
      <c r="H178" s="16">
        <v>690</v>
      </c>
      <c r="I178" s="32">
        <v>96.262624263763399</v>
      </c>
      <c r="J178" s="30">
        <v>0.69</v>
      </c>
      <c r="K178" s="29">
        <v>4.7957181930541902E-2</v>
      </c>
      <c r="L178" s="29">
        <v>0.30099999999999999</v>
      </c>
      <c r="M178" s="29">
        <v>0.128</v>
      </c>
    </row>
    <row r="179" spans="2:13" x14ac:dyDescent="0.2">
      <c r="B179" s="16" t="s">
        <v>41</v>
      </c>
      <c r="C179" s="16" t="s">
        <v>21</v>
      </c>
      <c r="D179" s="24">
        <v>2</v>
      </c>
      <c r="E179" s="32">
        <v>7.246377E-3</v>
      </c>
      <c r="F179" s="16" t="s">
        <v>1</v>
      </c>
      <c r="G179" s="16">
        <v>6</v>
      </c>
      <c r="H179" s="16">
        <v>690</v>
      </c>
      <c r="I179" s="32">
        <v>9.2901945114135701E-2</v>
      </c>
      <c r="J179" s="30">
        <v>0.83</v>
      </c>
      <c r="K179" s="29">
        <v>8.1553697586059501E-2</v>
      </c>
      <c r="L179" s="29">
        <v>0.14499999999999999</v>
      </c>
      <c r="M179" s="29">
        <v>0.129</v>
      </c>
    </row>
    <row r="180" spans="2:13" x14ac:dyDescent="0.2">
      <c r="B180" s="16" t="s">
        <v>41</v>
      </c>
      <c r="C180" s="16" t="s">
        <v>21</v>
      </c>
      <c r="D180" s="24">
        <v>3</v>
      </c>
      <c r="E180" s="32">
        <v>1.4492750000000001E-3</v>
      </c>
      <c r="F180" s="16" t="s">
        <v>1</v>
      </c>
      <c r="G180" s="16">
        <v>6</v>
      </c>
      <c r="H180" s="16">
        <v>690</v>
      </c>
      <c r="I180" s="32">
        <v>7.7908515930175698E-2</v>
      </c>
      <c r="J180" s="30">
        <v>0.83</v>
      </c>
      <c r="K180" s="29">
        <v>9.4597578048705999E-2</v>
      </c>
      <c r="L180" s="29">
        <v>0.14499999999999999</v>
      </c>
      <c r="M180" s="29">
        <v>0.128</v>
      </c>
    </row>
    <row r="181" spans="2:13" x14ac:dyDescent="0.2">
      <c r="B181" s="16" t="s">
        <v>41</v>
      </c>
      <c r="C181" s="16" t="s">
        <v>21</v>
      </c>
      <c r="D181" s="24">
        <v>4</v>
      </c>
      <c r="E181" s="32">
        <v>0</v>
      </c>
      <c r="F181" s="16" t="s">
        <v>1</v>
      </c>
      <c r="G181" s="16">
        <v>6</v>
      </c>
      <c r="H181" s="16">
        <v>690</v>
      </c>
      <c r="I181" s="32">
        <v>8.8950634002685505E-2</v>
      </c>
      <c r="J181" s="30">
        <v>0.8</v>
      </c>
      <c r="K181" s="29">
        <v>8.8699579238891602E-2</v>
      </c>
      <c r="L181" s="29">
        <v>0.16800000000000001</v>
      </c>
      <c r="M181" s="29">
        <v>0.126</v>
      </c>
    </row>
    <row r="182" spans="2:13" x14ac:dyDescent="0.2">
      <c r="B182" s="16" t="s">
        <v>41</v>
      </c>
      <c r="C182" s="16" t="s">
        <v>21</v>
      </c>
      <c r="D182" s="24">
        <v>5</v>
      </c>
      <c r="E182" s="32">
        <v>0</v>
      </c>
      <c r="F182" s="16" t="s">
        <v>1</v>
      </c>
      <c r="G182" s="16">
        <v>6</v>
      </c>
      <c r="H182" s="16">
        <v>690</v>
      </c>
      <c r="I182" s="32">
        <v>9.1493606567382799E-2</v>
      </c>
      <c r="J182" s="30">
        <v>0.79</v>
      </c>
      <c r="K182" s="29">
        <v>0.10009717941284101</v>
      </c>
      <c r="L182" s="29">
        <v>0.14499999999999999</v>
      </c>
      <c r="M182" s="29">
        <v>0.124</v>
      </c>
    </row>
    <row r="183" spans="2:13" x14ac:dyDescent="0.2">
      <c r="B183" s="16" t="s">
        <v>41</v>
      </c>
      <c r="C183" s="16" t="s">
        <v>4</v>
      </c>
      <c r="D183" s="17">
        <v>4</v>
      </c>
      <c r="E183" s="32">
        <v>2.7536229999999998E-2</v>
      </c>
      <c r="F183" s="16" t="s">
        <v>40</v>
      </c>
      <c r="G183" s="16">
        <v>6</v>
      </c>
      <c r="H183" s="16">
        <v>690</v>
      </c>
      <c r="I183" s="32">
        <v>2.25110054016113E-2</v>
      </c>
      <c r="J183" s="30">
        <v>0.8</v>
      </c>
      <c r="K183" s="32">
        <v>7.7428817749023403E-3</v>
      </c>
      <c r="L183" s="29">
        <v>0.19700000000000001</v>
      </c>
      <c r="M183" s="29">
        <v>3.5000000000000003E-2</v>
      </c>
    </row>
    <row r="184" spans="2:13" x14ac:dyDescent="0.2">
      <c r="B184" s="16" t="s">
        <v>41</v>
      </c>
      <c r="C184" s="16" t="s">
        <v>4</v>
      </c>
      <c r="D184" s="17">
        <v>7</v>
      </c>
      <c r="E184" s="32">
        <v>1.304348E-2</v>
      </c>
      <c r="F184" s="16" t="s">
        <v>40</v>
      </c>
      <c r="G184" s="16">
        <v>6</v>
      </c>
      <c r="H184" s="16">
        <v>690</v>
      </c>
      <c r="I184" s="32">
        <v>2.9559135437011701E-2</v>
      </c>
      <c r="J184" s="30">
        <v>0.79</v>
      </c>
      <c r="K184" s="32">
        <v>7.6527595520019497E-3</v>
      </c>
      <c r="L184" s="29">
        <v>0.214</v>
      </c>
      <c r="M184" s="29">
        <v>3.5999999999999997E-2</v>
      </c>
    </row>
    <row r="185" spans="2:13" x14ac:dyDescent="0.2">
      <c r="B185" s="16" t="s">
        <v>41</v>
      </c>
      <c r="C185" s="16" t="s">
        <v>4</v>
      </c>
      <c r="D185" s="17">
        <v>10</v>
      </c>
      <c r="E185" s="32">
        <v>8.6956519999999999E-3</v>
      </c>
      <c r="F185" s="16" t="s">
        <v>40</v>
      </c>
      <c r="G185" s="16">
        <v>6</v>
      </c>
      <c r="H185" s="16">
        <v>690</v>
      </c>
      <c r="I185" s="32">
        <v>2.48870849609375E-2</v>
      </c>
      <c r="J185" s="30">
        <v>0.79</v>
      </c>
      <c r="K185" s="32">
        <v>8.2209110260009696E-3</v>
      </c>
      <c r="L185" s="29" t="s">
        <v>22</v>
      </c>
      <c r="M185" s="29" t="s">
        <v>22</v>
      </c>
    </row>
    <row r="186" spans="2:13" x14ac:dyDescent="0.2">
      <c r="B186" s="16" t="s">
        <v>41</v>
      </c>
      <c r="C186" s="16" t="s">
        <v>5</v>
      </c>
      <c r="D186" s="19">
        <v>4</v>
      </c>
      <c r="E186" s="32">
        <v>5.7971009999999998E-3</v>
      </c>
      <c r="F186" s="16" t="s">
        <v>40</v>
      </c>
      <c r="G186" s="16">
        <v>6</v>
      </c>
      <c r="H186" s="16">
        <v>690</v>
      </c>
      <c r="I186" s="32">
        <v>3.5897016525268499E-2</v>
      </c>
      <c r="J186" s="30">
        <v>0.79</v>
      </c>
      <c r="K186" s="32">
        <v>7.6286792755126901E-3</v>
      </c>
      <c r="L186" s="29">
        <v>0.214</v>
      </c>
      <c r="M186" s="29">
        <v>2.7E-2</v>
      </c>
    </row>
    <row r="187" spans="2:13" x14ac:dyDescent="0.2">
      <c r="B187" s="16" t="s">
        <v>41</v>
      </c>
      <c r="C187" s="16" t="s">
        <v>5</v>
      </c>
      <c r="D187" s="19">
        <v>7</v>
      </c>
      <c r="E187" s="32">
        <v>5.7971009999999998E-3</v>
      </c>
      <c r="F187" s="16" t="s">
        <v>40</v>
      </c>
      <c r="G187" s="16">
        <v>6</v>
      </c>
      <c r="H187" s="16">
        <v>690</v>
      </c>
      <c r="I187" s="32">
        <v>2.33180522918701E-2</v>
      </c>
      <c r="J187" s="30">
        <v>0.79</v>
      </c>
      <c r="K187" s="32">
        <v>7.2088241577148403E-3</v>
      </c>
      <c r="L187" s="29">
        <v>0.214</v>
      </c>
      <c r="M187" s="29">
        <v>2.7E-2</v>
      </c>
    </row>
    <row r="188" spans="2:13" x14ac:dyDescent="0.2">
      <c r="B188" s="16" t="s">
        <v>41</v>
      </c>
      <c r="C188" s="16" t="s">
        <v>5</v>
      </c>
      <c r="D188" s="19">
        <v>10</v>
      </c>
      <c r="E188" s="32">
        <v>5.7971009999999998E-3</v>
      </c>
      <c r="F188" s="16" t="s">
        <v>40</v>
      </c>
      <c r="G188" s="16">
        <v>6</v>
      </c>
      <c r="H188" s="16">
        <v>690</v>
      </c>
      <c r="I188" s="32">
        <v>2.37717628479003E-2</v>
      </c>
      <c r="J188" s="30">
        <v>0.79</v>
      </c>
      <c r="K188" s="32">
        <v>7.2493553161620998E-3</v>
      </c>
      <c r="L188" s="29">
        <v>0.214</v>
      </c>
      <c r="M188" s="29">
        <v>2.7E-2</v>
      </c>
    </row>
    <row r="189" spans="2:13" x14ac:dyDescent="0.2">
      <c r="B189" s="16" t="s">
        <v>41</v>
      </c>
      <c r="C189" s="16" t="s">
        <v>6</v>
      </c>
      <c r="D189" s="20">
        <v>10</v>
      </c>
      <c r="E189" s="32">
        <v>0</v>
      </c>
      <c r="F189" s="16" t="s">
        <v>40</v>
      </c>
      <c r="G189" s="16">
        <v>6</v>
      </c>
      <c r="H189" s="16">
        <v>690</v>
      </c>
      <c r="I189" s="32">
        <v>3.2407999038696199E-2</v>
      </c>
      <c r="J189" s="30">
        <v>0.77</v>
      </c>
      <c r="K189" s="32">
        <v>6.7677497863769497E-3</v>
      </c>
      <c r="L189" s="29">
        <v>0.23100000000000001</v>
      </c>
      <c r="M189" s="29">
        <v>5.5E-2</v>
      </c>
    </row>
    <row r="190" spans="2:13" x14ac:dyDescent="0.2">
      <c r="B190" s="16" t="s">
        <v>41</v>
      </c>
      <c r="C190" s="16" t="s">
        <v>6</v>
      </c>
      <c r="D190" s="20">
        <v>30</v>
      </c>
      <c r="E190" s="32">
        <v>0</v>
      </c>
      <c r="F190" s="16" t="s">
        <v>40</v>
      </c>
      <c r="G190" s="16">
        <v>6</v>
      </c>
      <c r="H190" s="16">
        <v>690</v>
      </c>
      <c r="I190" s="32">
        <v>2.7303934097290001E-2</v>
      </c>
      <c r="J190" s="30">
        <v>0.79</v>
      </c>
      <c r="K190" s="32">
        <v>8.0850124359130807E-3</v>
      </c>
      <c r="L190" s="29">
        <v>0.214</v>
      </c>
      <c r="M190" s="29">
        <v>3.9E-2</v>
      </c>
    </row>
    <row r="191" spans="2:13" x14ac:dyDescent="0.2">
      <c r="B191" s="16" t="s">
        <v>41</v>
      </c>
      <c r="C191" s="16" t="s">
        <v>6</v>
      </c>
      <c r="D191" s="20">
        <v>60</v>
      </c>
      <c r="E191" s="32">
        <v>1.4492750000000001E-3</v>
      </c>
      <c r="F191" s="16" t="s">
        <v>40</v>
      </c>
      <c r="G191" s="16">
        <v>6</v>
      </c>
      <c r="H191" s="16">
        <v>690</v>
      </c>
      <c r="I191" s="32">
        <v>2.88770198822021E-2</v>
      </c>
      <c r="J191" s="30">
        <v>0.77</v>
      </c>
      <c r="K191" s="32">
        <v>6.6378116607665998E-3</v>
      </c>
      <c r="L191" s="29">
        <v>0.22</v>
      </c>
      <c r="M191" s="29">
        <v>4.2000000000000003E-2</v>
      </c>
    </row>
    <row r="192" spans="2:13" x14ac:dyDescent="0.2">
      <c r="B192" s="16" t="s">
        <v>41</v>
      </c>
      <c r="C192" s="16" t="s">
        <v>6</v>
      </c>
      <c r="D192" s="20">
        <v>100</v>
      </c>
      <c r="E192" s="32">
        <v>1.4492750000000001E-3</v>
      </c>
      <c r="F192" s="16" t="s">
        <v>40</v>
      </c>
      <c r="G192" s="16">
        <v>6</v>
      </c>
      <c r="H192" s="16">
        <v>690</v>
      </c>
      <c r="I192" s="32">
        <v>2.36780643463134E-2</v>
      </c>
      <c r="J192" s="30">
        <v>0.77</v>
      </c>
      <c r="K192" s="32">
        <v>7.4679851531982396E-3</v>
      </c>
      <c r="L192" s="29">
        <v>0.23699999999999999</v>
      </c>
      <c r="M192" s="29">
        <v>0.03</v>
      </c>
    </row>
    <row r="193" spans="2:13" x14ac:dyDescent="0.2">
      <c r="B193" s="16" t="s">
        <v>41</v>
      </c>
      <c r="C193" s="16" t="s">
        <v>9</v>
      </c>
      <c r="D193" s="21">
        <v>6</v>
      </c>
      <c r="E193" s="32">
        <v>5.7971010000000003E-2</v>
      </c>
      <c r="F193" s="16" t="s">
        <v>40</v>
      </c>
      <c r="G193" s="16">
        <v>6</v>
      </c>
      <c r="H193" s="16">
        <v>690</v>
      </c>
      <c r="I193" s="32">
        <v>97.288747549057007</v>
      </c>
      <c r="J193" s="30">
        <v>0.75</v>
      </c>
      <c r="K193" s="32">
        <v>9.1240406036376901E-3</v>
      </c>
      <c r="L193" s="29">
        <v>0.254</v>
      </c>
      <c r="M193" s="29">
        <v>0.05</v>
      </c>
    </row>
    <row r="194" spans="2:13" x14ac:dyDescent="0.2">
      <c r="B194" s="16" t="s">
        <v>41</v>
      </c>
      <c r="C194" s="16" t="s">
        <v>9</v>
      </c>
      <c r="D194" s="21">
        <v>8</v>
      </c>
      <c r="E194" s="32">
        <v>3.3333330000000001E-2</v>
      </c>
      <c r="F194" s="16" t="s">
        <v>40</v>
      </c>
      <c r="G194" s="16">
        <v>6</v>
      </c>
      <c r="H194" s="16">
        <v>690</v>
      </c>
      <c r="I194" s="32">
        <v>96.168381929397498</v>
      </c>
      <c r="J194" s="30">
        <v>0.75</v>
      </c>
      <c r="K194" s="32">
        <v>1.29661560058593E-2</v>
      </c>
      <c r="L194" s="29">
        <v>0.249</v>
      </c>
      <c r="M194" s="29">
        <v>5.0999999999999997E-2</v>
      </c>
    </row>
    <row r="195" spans="2:13" x14ac:dyDescent="0.2">
      <c r="B195" s="16" t="s">
        <v>41</v>
      </c>
      <c r="C195" s="16" t="s">
        <v>9</v>
      </c>
      <c r="D195" s="21">
        <v>10</v>
      </c>
      <c r="E195" s="32">
        <v>2.7536229999999998E-2</v>
      </c>
      <c r="F195" s="16" t="s">
        <v>40</v>
      </c>
      <c r="G195" s="16">
        <v>6</v>
      </c>
      <c r="H195" s="16">
        <v>690</v>
      </c>
      <c r="I195" s="32">
        <v>96.937144517898503</v>
      </c>
      <c r="J195" s="30">
        <v>0.77</v>
      </c>
      <c r="K195" s="32">
        <v>1.29661560058593E-2</v>
      </c>
      <c r="L195" s="29">
        <v>0.22</v>
      </c>
      <c r="M195" s="29">
        <v>5.2999999999999999E-2</v>
      </c>
    </row>
    <row r="196" spans="2:13" x14ac:dyDescent="0.2">
      <c r="B196" s="16" t="s">
        <v>41</v>
      </c>
      <c r="C196" s="16" t="s">
        <v>9</v>
      </c>
      <c r="D196" s="21">
        <v>15</v>
      </c>
      <c r="E196" s="32">
        <v>7.246377E-3</v>
      </c>
      <c r="F196" s="16" t="s">
        <v>40</v>
      </c>
      <c r="G196" s="16">
        <v>6</v>
      </c>
      <c r="H196" s="16">
        <v>690</v>
      </c>
      <c r="I196" s="32">
        <v>96.262624263763399</v>
      </c>
      <c r="J196" s="30">
        <v>0.79</v>
      </c>
      <c r="K196" s="32">
        <v>8.0571174621581997E-3</v>
      </c>
      <c r="L196" s="29">
        <v>0.20200000000000001</v>
      </c>
      <c r="M196" s="29">
        <v>6.8000000000000005E-2</v>
      </c>
    </row>
    <row r="197" spans="2:13" x14ac:dyDescent="0.2">
      <c r="B197" s="16" t="s">
        <v>41</v>
      </c>
      <c r="C197" s="16" t="s">
        <v>21</v>
      </c>
      <c r="D197" s="24">
        <v>2</v>
      </c>
      <c r="E197" s="32">
        <v>7.246377E-3</v>
      </c>
      <c r="F197" s="16" t="s">
        <v>40</v>
      </c>
      <c r="G197" s="16">
        <v>6</v>
      </c>
      <c r="H197" s="16">
        <v>690</v>
      </c>
      <c r="I197" s="32">
        <v>9.2901945114135701E-2</v>
      </c>
      <c r="J197" s="30">
        <v>0.84</v>
      </c>
      <c r="K197" s="32">
        <v>1.29945278167724E-2</v>
      </c>
      <c r="L197" s="29">
        <v>0.16200000000000001</v>
      </c>
      <c r="M197" s="29">
        <v>2.3E-2</v>
      </c>
    </row>
    <row r="198" spans="2:13" x14ac:dyDescent="0.2">
      <c r="B198" s="16" t="s">
        <v>41</v>
      </c>
      <c r="C198" s="16" t="s">
        <v>21</v>
      </c>
      <c r="D198" s="24">
        <v>3</v>
      </c>
      <c r="E198" s="32">
        <v>1.4492750000000001E-3</v>
      </c>
      <c r="F198" s="16" t="s">
        <v>40</v>
      </c>
      <c r="G198" s="16">
        <v>6</v>
      </c>
      <c r="H198" s="16">
        <v>690</v>
      </c>
      <c r="I198" s="32">
        <v>7.7908515930175698E-2</v>
      </c>
      <c r="J198" s="30">
        <v>0.85</v>
      </c>
      <c r="K198" s="32">
        <v>1.33869647979736E-2</v>
      </c>
      <c r="L198" s="29">
        <v>0.15</v>
      </c>
      <c r="M198" s="29">
        <v>3.1E-2</v>
      </c>
    </row>
    <row r="199" spans="2:13" x14ac:dyDescent="0.2">
      <c r="B199" s="16" t="s">
        <v>41</v>
      </c>
      <c r="C199" s="16" t="s">
        <v>21</v>
      </c>
      <c r="D199" s="24">
        <v>4</v>
      </c>
      <c r="E199" s="32">
        <v>0</v>
      </c>
      <c r="F199" s="16" t="s">
        <v>40</v>
      </c>
      <c r="G199" s="16">
        <v>6</v>
      </c>
      <c r="H199" s="16">
        <v>690</v>
      </c>
      <c r="I199" s="32">
        <v>8.8950634002685505E-2</v>
      </c>
      <c r="J199" s="30">
        <v>0.85</v>
      </c>
      <c r="K199" s="32">
        <v>1.2998342514037999E-2</v>
      </c>
      <c r="L199" s="29">
        <v>0.156</v>
      </c>
      <c r="M199" s="29">
        <v>0.03</v>
      </c>
    </row>
    <row r="200" spans="2:13" x14ac:dyDescent="0.2">
      <c r="B200" s="16" t="s">
        <v>41</v>
      </c>
      <c r="C200" s="16" t="s">
        <v>21</v>
      </c>
      <c r="D200" s="24">
        <v>5</v>
      </c>
      <c r="E200" s="32">
        <v>0</v>
      </c>
      <c r="F200" s="16" t="s">
        <v>40</v>
      </c>
      <c r="G200" s="16">
        <v>6</v>
      </c>
      <c r="H200" s="16">
        <v>690</v>
      </c>
      <c r="I200" s="32">
        <v>9.1493606567382799E-2</v>
      </c>
      <c r="J200" s="30">
        <v>0.86</v>
      </c>
      <c r="K200" s="32">
        <v>1.7255544662475499E-2</v>
      </c>
      <c r="L200" s="29">
        <v>0.14499999999999999</v>
      </c>
      <c r="M200" s="29">
        <v>3.5000000000000003E-2</v>
      </c>
    </row>
    <row r="201" spans="2:13" x14ac:dyDescent="0.2">
      <c r="B201" s="16" t="s">
        <v>41</v>
      </c>
      <c r="C201" s="16" t="s">
        <v>4</v>
      </c>
      <c r="D201" s="17">
        <v>4</v>
      </c>
      <c r="E201" s="32">
        <v>2.7536229999999998E-2</v>
      </c>
      <c r="F201" s="16" t="s">
        <v>10</v>
      </c>
      <c r="G201" s="16">
        <v>6</v>
      </c>
      <c r="H201" s="16">
        <v>690</v>
      </c>
      <c r="I201" s="32">
        <v>2.25110054016113E-2</v>
      </c>
      <c r="J201" s="30">
        <v>0.79</v>
      </c>
      <c r="K201" s="29">
        <v>42.375042915344203</v>
      </c>
      <c r="L201" s="29">
        <v>0.22</v>
      </c>
      <c r="M201" s="29">
        <v>9.1999999999999998E-2</v>
      </c>
    </row>
    <row r="202" spans="2:13" x14ac:dyDescent="0.2">
      <c r="B202" s="16" t="s">
        <v>41</v>
      </c>
      <c r="C202" s="16" t="s">
        <v>4</v>
      </c>
      <c r="D202" s="17">
        <v>7</v>
      </c>
      <c r="E202" s="32">
        <v>1.304348E-2</v>
      </c>
      <c r="F202" s="16" t="s">
        <v>10</v>
      </c>
      <c r="G202" s="16">
        <v>6</v>
      </c>
      <c r="H202" s="16">
        <v>690</v>
      </c>
      <c r="I202" s="32">
        <v>2.9559135437011701E-2</v>
      </c>
      <c r="J202" s="30" t="s">
        <v>42</v>
      </c>
      <c r="K202" s="29" t="s">
        <v>42</v>
      </c>
      <c r="L202" s="29" t="s">
        <v>42</v>
      </c>
      <c r="M202" s="29" t="s">
        <v>42</v>
      </c>
    </row>
    <row r="203" spans="2:13" x14ac:dyDescent="0.2">
      <c r="B203" s="16" t="s">
        <v>41</v>
      </c>
      <c r="C203" s="16" t="s">
        <v>4</v>
      </c>
      <c r="D203" s="17">
        <v>10</v>
      </c>
      <c r="E203" s="32">
        <v>8.6956519999999999E-3</v>
      </c>
      <c r="F203" s="16" t="s">
        <v>10</v>
      </c>
      <c r="G203" s="16">
        <v>6</v>
      </c>
      <c r="H203" s="16">
        <v>690</v>
      </c>
      <c r="I203" s="32">
        <v>2.48870849609375E-2</v>
      </c>
      <c r="J203" s="30">
        <v>0.77</v>
      </c>
      <c r="K203" s="29">
        <v>45.563827991485503</v>
      </c>
      <c r="L203" s="29">
        <v>0.214</v>
      </c>
      <c r="M203" s="29">
        <v>9.1999999999999998E-2</v>
      </c>
    </row>
    <row r="204" spans="2:13" x14ac:dyDescent="0.2">
      <c r="B204" s="16" t="s">
        <v>41</v>
      </c>
      <c r="C204" s="16" t="s">
        <v>5</v>
      </c>
      <c r="D204" s="19">
        <v>4</v>
      </c>
      <c r="E204" s="32">
        <v>5.7971009999999998E-3</v>
      </c>
      <c r="F204" s="16" t="s">
        <v>10</v>
      </c>
      <c r="G204" s="16">
        <v>6</v>
      </c>
      <c r="H204" s="16">
        <v>690</v>
      </c>
      <c r="I204" s="32">
        <v>3.5897016525268499E-2</v>
      </c>
      <c r="J204" s="30">
        <v>0.77</v>
      </c>
      <c r="K204" s="29">
        <v>45.6376020908355</v>
      </c>
      <c r="L204" s="29">
        <v>0.214</v>
      </c>
      <c r="M204" s="29">
        <v>8.6999999999999994E-2</v>
      </c>
    </row>
    <row r="205" spans="2:13" x14ac:dyDescent="0.2">
      <c r="B205" s="16" t="s">
        <v>41</v>
      </c>
      <c r="C205" s="16" t="s">
        <v>5</v>
      </c>
      <c r="D205" s="19">
        <v>7</v>
      </c>
      <c r="E205" s="32">
        <v>5.7971009999999998E-3</v>
      </c>
      <c r="F205" s="16" t="s">
        <v>10</v>
      </c>
      <c r="G205" s="16">
        <v>6</v>
      </c>
      <c r="H205" s="16">
        <v>690</v>
      </c>
      <c r="I205" s="32">
        <v>2.33180522918701E-2</v>
      </c>
      <c r="J205" s="30">
        <v>0.77</v>
      </c>
      <c r="K205" s="29">
        <v>41.257912635803201</v>
      </c>
      <c r="L205" s="29">
        <v>0.214</v>
      </c>
      <c r="M205" s="29">
        <v>8.6999999999999994E-2</v>
      </c>
    </row>
    <row r="206" spans="2:13" x14ac:dyDescent="0.2">
      <c r="B206" s="16" t="s">
        <v>41</v>
      </c>
      <c r="C206" s="16" t="s">
        <v>5</v>
      </c>
      <c r="D206" s="19">
        <v>10</v>
      </c>
      <c r="E206" s="32">
        <v>5.7971009999999998E-3</v>
      </c>
      <c r="F206" s="16" t="s">
        <v>10</v>
      </c>
      <c r="G206" s="16">
        <v>6</v>
      </c>
      <c r="H206" s="16">
        <v>690</v>
      </c>
      <c r="I206" s="32">
        <v>2.37717628479003E-2</v>
      </c>
      <c r="J206" s="30">
        <v>0.77</v>
      </c>
      <c r="K206" s="29">
        <v>42.229640960693303</v>
      </c>
      <c r="L206" s="29">
        <v>0.214</v>
      </c>
      <c r="M206" s="29">
        <v>8.6999999999999994E-2</v>
      </c>
    </row>
    <row r="207" spans="2:13" x14ac:dyDescent="0.2">
      <c r="B207" s="16" t="s">
        <v>41</v>
      </c>
      <c r="C207" s="16" t="s">
        <v>6</v>
      </c>
      <c r="D207" s="20">
        <v>10</v>
      </c>
      <c r="E207" s="32">
        <v>0</v>
      </c>
      <c r="F207" s="16" t="s">
        <v>10</v>
      </c>
      <c r="G207" s="16">
        <v>6</v>
      </c>
      <c r="H207" s="16">
        <v>690</v>
      </c>
      <c r="I207" s="32">
        <v>3.2407999038696199E-2</v>
      </c>
      <c r="J207" s="30">
        <v>0.77</v>
      </c>
      <c r="K207" s="29">
        <v>44.9312870502471</v>
      </c>
      <c r="L207" s="29">
        <v>0.214</v>
      </c>
      <c r="M207" s="29">
        <v>7.6999999999999999E-2</v>
      </c>
    </row>
    <row r="208" spans="2:13" x14ac:dyDescent="0.2">
      <c r="B208" s="16" t="s">
        <v>41</v>
      </c>
      <c r="C208" s="16" t="s">
        <v>6</v>
      </c>
      <c r="D208" s="20">
        <v>30</v>
      </c>
      <c r="E208" s="32">
        <v>0</v>
      </c>
      <c r="F208" s="16" t="s">
        <v>10</v>
      </c>
      <c r="G208" s="16">
        <v>6</v>
      </c>
      <c r="H208" s="16">
        <v>690</v>
      </c>
      <c r="I208" s="32">
        <v>2.7303934097290001E-2</v>
      </c>
      <c r="J208" s="30">
        <v>0.8</v>
      </c>
      <c r="K208" s="29">
        <v>41.2565469741821</v>
      </c>
      <c r="L208" s="29">
        <v>0.19700000000000001</v>
      </c>
      <c r="M208" s="29">
        <v>8.8999999999999996E-2</v>
      </c>
    </row>
    <row r="209" spans="2:13" x14ac:dyDescent="0.2">
      <c r="B209" s="16" t="s">
        <v>41</v>
      </c>
      <c r="C209" s="16" t="s">
        <v>6</v>
      </c>
      <c r="D209" s="20">
        <v>60</v>
      </c>
      <c r="E209" s="32">
        <v>1.4492750000000001E-3</v>
      </c>
      <c r="F209" s="16" t="s">
        <v>10</v>
      </c>
      <c r="G209" s="16">
        <v>6</v>
      </c>
      <c r="H209" s="16">
        <v>690</v>
      </c>
      <c r="I209" s="32">
        <v>2.88770198822021E-2</v>
      </c>
      <c r="J209" s="30">
        <v>0.79</v>
      </c>
      <c r="K209" s="29">
        <v>46.370320796966503</v>
      </c>
      <c r="L209" s="29">
        <v>0.191</v>
      </c>
      <c r="M209" s="29">
        <v>8.5999999999999993E-2</v>
      </c>
    </row>
    <row r="210" spans="2:13" x14ac:dyDescent="0.2">
      <c r="B210" s="16" t="s">
        <v>41</v>
      </c>
      <c r="C210" s="16" t="s">
        <v>6</v>
      </c>
      <c r="D210" s="20">
        <v>100</v>
      </c>
      <c r="E210" s="32">
        <v>1.4492750000000001E-3</v>
      </c>
      <c r="F210" s="16" t="s">
        <v>10</v>
      </c>
      <c r="G210" s="16">
        <v>6</v>
      </c>
      <c r="H210" s="16">
        <v>690</v>
      </c>
      <c r="I210" s="32">
        <v>2.36780643463134E-2</v>
      </c>
      <c r="J210" s="30">
        <v>0.81</v>
      </c>
      <c r="K210" s="29">
        <v>43.647905111312802</v>
      </c>
      <c r="L210" s="29">
        <v>0.20200000000000001</v>
      </c>
      <c r="M210" s="29">
        <v>8.2000000000000003E-2</v>
      </c>
    </row>
    <row r="211" spans="2:13" x14ac:dyDescent="0.2">
      <c r="B211" s="16" t="s">
        <v>41</v>
      </c>
      <c r="C211" s="16" t="s">
        <v>9</v>
      </c>
      <c r="D211" s="21">
        <v>6</v>
      </c>
      <c r="E211" s="32">
        <v>5.7971010000000003E-2</v>
      </c>
      <c r="F211" s="16" t="s">
        <v>47</v>
      </c>
      <c r="G211" s="16">
        <v>6</v>
      </c>
      <c r="H211" s="16">
        <v>690</v>
      </c>
      <c r="I211" s="32">
        <v>97.288747549057007</v>
      </c>
      <c r="J211" s="30">
        <v>0.75</v>
      </c>
      <c r="K211" s="30">
        <v>0.131973981857299</v>
      </c>
      <c r="L211" s="30">
        <v>0.20200000000000001</v>
      </c>
      <c r="M211" s="30">
        <v>0.13300000000000001</v>
      </c>
    </row>
    <row r="212" spans="2:13" x14ac:dyDescent="0.2">
      <c r="B212" s="16" t="s">
        <v>41</v>
      </c>
      <c r="C212" s="16" t="s">
        <v>9</v>
      </c>
      <c r="D212" s="21">
        <v>8</v>
      </c>
      <c r="E212" s="32">
        <v>3.3333330000000001E-2</v>
      </c>
      <c r="F212" s="16" t="s">
        <v>47</v>
      </c>
      <c r="G212" s="16">
        <v>6</v>
      </c>
      <c r="H212" s="16">
        <v>690</v>
      </c>
      <c r="I212" s="32">
        <v>96.168381929397498</v>
      </c>
      <c r="J212" s="30">
        <v>0.78</v>
      </c>
      <c r="K212" s="30">
        <v>1.2320041656494101E-2</v>
      </c>
      <c r="L212" s="30">
        <v>0.20200000000000001</v>
      </c>
      <c r="M212" s="30">
        <v>0.16400000000000001</v>
      </c>
    </row>
    <row r="213" spans="2:13" x14ac:dyDescent="0.2">
      <c r="B213" s="16" t="s">
        <v>41</v>
      </c>
      <c r="C213" s="16" t="s">
        <v>9</v>
      </c>
      <c r="D213" s="21">
        <v>10</v>
      </c>
      <c r="E213" s="32">
        <v>2.7536229999999998E-2</v>
      </c>
      <c r="F213" s="16" t="s">
        <v>47</v>
      </c>
      <c r="G213" s="16">
        <v>6</v>
      </c>
      <c r="H213" s="16">
        <v>690</v>
      </c>
      <c r="I213" s="32">
        <v>96.937144517898503</v>
      </c>
      <c r="J213" s="30">
        <v>0.82</v>
      </c>
      <c r="K213" s="30">
        <v>1.0730981826782201E-2</v>
      </c>
      <c r="L213" s="30">
        <v>0.20200000000000001</v>
      </c>
      <c r="M213" s="30">
        <v>0.16900000000000001</v>
      </c>
    </row>
    <row r="214" spans="2:13" x14ac:dyDescent="0.2">
      <c r="B214" s="16" t="s">
        <v>41</v>
      </c>
      <c r="C214" s="16" t="s">
        <v>9</v>
      </c>
      <c r="D214" s="21">
        <v>15</v>
      </c>
      <c r="E214" s="32">
        <v>7.246377E-3</v>
      </c>
      <c r="F214" s="16" t="s">
        <v>47</v>
      </c>
      <c r="G214" s="16">
        <v>6</v>
      </c>
      <c r="H214" s="16">
        <v>690</v>
      </c>
      <c r="I214" s="32">
        <v>96.262624263763399</v>
      </c>
      <c r="J214" s="30">
        <v>0.71</v>
      </c>
      <c r="K214" s="30">
        <v>1.1978864669799799E-2</v>
      </c>
      <c r="L214" s="30">
        <v>0.22</v>
      </c>
      <c r="M214" s="30">
        <v>0.17100000000000001</v>
      </c>
    </row>
    <row r="215" spans="2:13" x14ac:dyDescent="0.2">
      <c r="B215" s="16" t="s">
        <v>41</v>
      </c>
      <c r="C215" s="16" t="s">
        <v>21</v>
      </c>
      <c r="D215" s="24">
        <v>2</v>
      </c>
      <c r="E215" s="32">
        <v>7.246377E-3</v>
      </c>
      <c r="F215" s="16" t="s">
        <v>10</v>
      </c>
      <c r="G215" s="16">
        <v>6</v>
      </c>
      <c r="H215" s="16">
        <v>690</v>
      </c>
      <c r="I215" s="32">
        <v>9.2901945114135701E-2</v>
      </c>
      <c r="J215" s="30">
        <v>0.84</v>
      </c>
      <c r="K215" s="30">
        <v>37.392232656478797</v>
      </c>
      <c r="L215" s="30">
        <v>0.17299999999999999</v>
      </c>
      <c r="M215" s="30">
        <v>0.09</v>
      </c>
    </row>
    <row r="216" spans="2:13" x14ac:dyDescent="0.2">
      <c r="B216" s="16" t="s">
        <v>41</v>
      </c>
      <c r="C216" s="16" t="s">
        <v>21</v>
      </c>
      <c r="D216" s="24">
        <v>3</v>
      </c>
      <c r="E216" s="32">
        <v>1.4492750000000001E-3</v>
      </c>
      <c r="F216" s="16" t="s">
        <v>10</v>
      </c>
      <c r="G216" s="16">
        <v>6</v>
      </c>
      <c r="H216" s="16">
        <v>690</v>
      </c>
      <c r="I216" s="32">
        <v>7.7908515930175698E-2</v>
      </c>
      <c r="J216" s="30">
        <v>0.83</v>
      </c>
      <c r="K216" s="30">
        <v>39.297349214553797</v>
      </c>
      <c r="L216" s="30">
        <v>0.17899999999999999</v>
      </c>
      <c r="M216" s="30">
        <v>9.0999999999999998E-2</v>
      </c>
    </row>
    <row r="217" spans="2:13" x14ac:dyDescent="0.2">
      <c r="B217" s="16" t="s">
        <v>41</v>
      </c>
      <c r="C217" s="16" t="s">
        <v>21</v>
      </c>
      <c r="D217" s="24">
        <v>4</v>
      </c>
      <c r="E217" s="32">
        <v>0</v>
      </c>
      <c r="F217" s="16" t="s">
        <v>10</v>
      </c>
      <c r="G217" s="16">
        <v>6</v>
      </c>
      <c r="H217" s="16">
        <v>690</v>
      </c>
      <c r="I217" s="32">
        <v>8.8950634002685505E-2</v>
      </c>
      <c r="J217" s="30">
        <v>0.82</v>
      </c>
      <c r="K217" s="30">
        <v>37.068912744522002</v>
      </c>
      <c r="L217" s="30">
        <v>0.17899999999999999</v>
      </c>
      <c r="M217" s="30">
        <v>8.8999999999999996E-2</v>
      </c>
    </row>
    <row r="218" spans="2:13" x14ac:dyDescent="0.2">
      <c r="B218" s="16" t="s">
        <v>41</v>
      </c>
      <c r="C218" s="16" t="s">
        <v>21</v>
      </c>
      <c r="D218" s="24">
        <v>5</v>
      </c>
      <c r="E218" s="32">
        <v>0</v>
      </c>
      <c r="F218" s="16" t="s">
        <v>10</v>
      </c>
      <c r="G218" s="16">
        <v>6</v>
      </c>
      <c r="H218" s="16">
        <v>690</v>
      </c>
      <c r="I218" s="32">
        <v>9.1493606567382799E-2</v>
      </c>
      <c r="J218" s="30">
        <v>0.83</v>
      </c>
      <c r="K218" s="30">
        <v>41.031290292739797</v>
      </c>
      <c r="L218" s="30">
        <v>0.17299999999999999</v>
      </c>
      <c r="M218" s="30">
        <v>9.5000000000000001E-2</v>
      </c>
    </row>
    <row r="219" spans="2:13" x14ac:dyDescent="0.2">
      <c r="B219" s="16" t="s">
        <v>44</v>
      </c>
      <c r="C219" s="16" t="s">
        <v>4</v>
      </c>
      <c r="D219" s="17">
        <v>4</v>
      </c>
      <c r="E219" s="32">
        <v>0.1354167</v>
      </c>
      <c r="F219" s="16" t="s">
        <v>1</v>
      </c>
      <c r="G219" s="16">
        <v>8</v>
      </c>
      <c r="H219" s="16">
        <v>768</v>
      </c>
      <c r="I219" s="32">
        <v>2.77848243713378E-2</v>
      </c>
      <c r="J219" s="30">
        <v>0.64</v>
      </c>
      <c r="K219" s="29">
        <v>3.1107902526855399E-2</v>
      </c>
      <c r="L219" s="29">
        <v>0.35899999999999999</v>
      </c>
      <c r="M219" s="29">
        <v>0.187</v>
      </c>
    </row>
    <row r="220" spans="2:13" x14ac:dyDescent="0.2">
      <c r="B220" s="16" t="s">
        <v>44</v>
      </c>
      <c r="C220" s="16" t="s">
        <v>4</v>
      </c>
      <c r="D220" s="17">
        <v>7</v>
      </c>
      <c r="E220" s="32">
        <v>1.953125E-2</v>
      </c>
      <c r="F220" s="16" t="s">
        <v>1</v>
      </c>
      <c r="G220" s="16">
        <v>8</v>
      </c>
      <c r="H220" s="16">
        <v>768</v>
      </c>
      <c r="I220" s="32">
        <v>2.92427539825439E-2</v>
      </c>
      <c r="J220" s="30">
        <v>0.68</v>
      </c>
      <c r="K220" s="29">
        <v>4.4139623641967697E-2</v>
      </c>
      <c r="L220" s="29">
        <v>0.30299999999999999</v>
      </c>
      <c r="M220" s="29">
        <v>0.2</v>
      </c>
    </row>
    <row r="221" spans="2:13" x14ac:dyDescent="0.2">
      <c r="B221" s="16" t="s">
        <v>44</v>
      </c>
      <c r="C221" s="16" t="s">
        <v>4</v>
      </c>
      <c r="D221" s="17">
        <v>10</v>
      </c>
      <c r="E221" s="32">
        <v>2.6041670000000001E-3</v>
      </c>
      <c r="F221" s="16" t="s">
        <v>1</v>
      </c>
      <c r="G221" s="16">
        <v>8</v>
      </c>
      <c r="H221" s="16">
        <v>768</v>
      </c>
      <c r="I221" s="32">
        <v>3.03287506103515E-2</v>
      </c>
      <c r="J221" s="30">
        <v>0.68</v>
      </c>
      <c r="K221" s="29">
        <v>5.0779104232788003E-2</v>
      </c>
      <c r="L221" s="29">
        <v>0.312</v>
      </c>
      <c r="M221" s="29">
        <v>0.17599999999999999</v>
      </c>
    </row>
    <row r="222" spans="2:13" x14ac:dyDescent="0.2">
      <c r="B222" s="16" t="s">
        <v>44</v>
      </c>
      <c r="C222" s="16" t="s">
        <v>5</v>
      </c>
      <c r="D222" s="19">
        <v>4</v>
      </c>
      <c r="E222" s="32">
        <v>1.171875E-2</v>
      </c>
      <c r="F222" s="16" t="s">
        <v>1</v>
      </c>
      <c r="G222" s="16">
        <v>8</v>
      </c>
      <c r="H222" s="16">
        <v>768</v>
      </c>
      <c r="I222" s="32">
        <v>3.4393787384033203E-2</v>
      </c>
      <c r="J222" s="30">
        <v>0.65</v>
      </c>
      <c r="K222" s="29">
        <v>4.8252344131469699E-2</v>
      </c>
      <c r="L222" s="29">
        <v>0.307</v>
      </c>
      <c r="M222" s="29">
        <v>0.185</v>
      </c>
    </row>
    <row r="223" spans="2:13" x14ac:dyDescent="0.2">
      <c r="B223" s="16" t="s">
        <v>44</v>
      </c>
      <c r="C223" s="16" t="s">
        <v>5</v>
      </c>
      <c r="D223" s="19">
        <v>7</v>
      </c>
      <c r="E223" s="32">
        <v>2.6041670000000001E-3</v>
      </c>
      <c r="F223" s="16" t="s">
        <v>1</v>
      </c>
      <c r="G223" s="16">
        <v>8</v>
      </c>
      <c r="H223" s="16">
        <v>768</v>
      </c>
      <c r="I223" s="32">
        <v>3.2313108444213798E-2</v>
      </c>
      <c r="J223" s="30">
        <v>0.65</v>
      </c>
      <c r="K223" s="29">
        <v>7.4121236801147405E-2</v>
      </c>
      <c r="L223" s="29">
        <v>0.307</v>
      </c>
      <c r="M223" s="29">
        <v>0.19400000000000001</v>
      </c>
    </row>
    <row r="224" spans="2:13" x14ac:dyDescent="0.2">
      <c r="B224" s="16" t="s">
        <v>44</v>
      </c>
      <c r="C224" s="16" t="s">
        <v>5</v>
      </c>
      <c r="D224" s="19">
        <v>10</v>
      </c>
      <c r="E224" s="32">
        <v>0</v>
      </c>
      <c r="F224" s="16" t="s">
        <v>1</v>
      </c>
      <c r="G224" s="16">
        <v>8</v>
      </c>
      <c r="H224" s="16">
        <v>768</v>
      </c>
      <c r="I224" s="32">
        <v>3.0271053314208901E-2</v>
      </c>
      <c r="J224" s="30">
        <v>0.65</v>
      </c>
      <c r="K224" s="29">
        <v>8.0851554870605399E-2</v>
      </c>
      <c r="L224" s="29">
        <v>0.32</v>
      </c>
      <c r="M224" s="29">
        <v>0.20399999999999999</v>
      </c>
    </row>
    <row r="225" spans="2:13" x14ac:dyDescent="0.2">
      <c r="B225" s="16" t="s">
        <v>44</v>
      </c>
      <c r="C225" s="16" t="s">
        <v>6</v>
      </c>
      <c r="D225" s="20">
        <v>10</v>
      </c>
      <c r="E225" s="32">
        <v>0</v>
      </c>
      <c r="F225" s="16" t="s">
        <v>1</v>
      </c>
      <c r="G225" s="16">
        <v>8</v>
      </c>
      <c r="H225" s="16">
        <v>768</v>
      </c>
      <c r="I225" s="32">
        <v>4.0534973144531201E-2</v>
      </c>
      <c r="J225" s="30">
        <v>0.65</v>
      </c>
      <c r="K225" s="29">
        <v>7.0005178451538003E-2</v>
      </c>
      <c r="L225" s="29">
        <v>0.32</v>
      </c>
      <c r="M225" s="29">
        <v>0.20399999999999999</v>
      </c>
    </row>
    <row r="226" spans="2:13" x14ac:dyDescent="0.2">
      <c r="B226" s="16" t="s">
        <v>44</v>
      </c>
      <c r="C226" s="16" t="s">
        <v>6</v>
      </c>
      <c r="D226" s="20">
        <v>30</v>
      </c>
      <c r="E226" s="32">
        <v>0</v>
      </c>
      <c r="F226" s="16" t="s">
        <v>1</v>
      </c>
      <c r="G226" s="16">
        <v>8</v>
      </c>
      <c r="H226" s="16">
        <v>768</v>
      </c>
      <c r="I226" s="32">
        <v>3.3874034881591797E-2</v>
      </c>
      <c r="J226" s="30">
        <v>0.66</v>
      </c>
      <c r="K226" s="29">
        <v>9.8802566528320299E-2</v>
      </c>
      <c r="L226" s="29">
        <v>0.30299999999999999</v>
      </c>
      <c r="M226" s="29">
        <v>0.21099999999999999</v>
      </c>
    </row>
    <row r="227" spans="2:13" x14ac:dyDescent="0.2">
      <c r="B227" s="16" t="s">
        <v>44</v>
      </c>
      <c r="C227" s="16" t="s">
        <v>6</v>
      </c>
      <c r="D227" s="20">
        <v>60</v>
      </c>
      <c r="E227" s="32">
        <v>0</v>
      </c>
      <c r="F227" s="16" t="s">
        <v>1</v>
      </c>
      <c r="G227" s="16">
        <v>8</v>
      </c>
      <c r="H227" s="16">
        <v>768</v>
      </c>
      <c r="I227" s="32">
        <v>2.8325796127319301E-2</v>
      </c>
      <c r="J227" s="30">
        <v>0.68</v>
      </c>
      <c r="K227" s="29">
        <v>6.9999217987060505E-2</v>
      </c>
      <c r="L227" s="29">
        <v>0.312</v>
      </c>
      <c r="M227" s="29">
        <v>0.192</v>
      </c>
    </row>
    <row r="228" spans="2:13" x14ac:dyDescent="0.2">
      <c r="B228" s="16" t="s">
        <v>44</v>
      </c>
      <c r="C228" s="16" t="s">
        <v>6</v>
      </c>
      <c r="D228" s="20">
        <v>100</v>
      </c>
      <c r="E228" s="32">
        <v>0</v>
      </c>
      <c r="F228" s="16" t="s">
        <v>1</v>
      </c>
      <c r="G228" s="16">
        <v>8</v>
      </c>
      <c r="H228" s="16">
        <v>768</v>
      </c>
      <c r="I228" s="32">
        <v>3.1304121017455999E-2</v>
      </c>
      <c r="J228" s="30">
        <v>0.67</v>
      </c>
      <c r="K228" s="29">
        <v>5.9153556823730399E-2</v>
      </c>
      <c r="L228" s="29">
        <v>0.28599999999999998</v>
      </c>
      <c r="M228" s="29">
        <v>0.20499999999999999</v>
      </c>
    </row>
    <row r="229" spans="2:13" x14ac:dyDescent="0.2">
      <c r="B229" s="16" t="s">
        <v>44</v>
      </c>
      <c r="C229" s="16" t="s">
        <v>9</v>
      </c>
      <c r="D229" s="21">
        <v>6</v>
      </c>
      <c r="E229" s="32">
        <v>1.4322919999999999E-2</v>
      </c>
      <c r="F229" s="16" t="s">
        <v>1</v>
      </c>
      <c r="G229" s="16">
        <v>8</v>
      </c>
      <c r="H229" s="16">
        <v>768</v>
      </c>
      <c r="I229" s="32">
        <v>147.89317059516901</v>
      </c>
      <c r="J229" s="30">
        <v>0.69</v>
      </c>
      <c r="K229" s="29">
        <v>5.7999610900878899E-2</v>
      </c>
      <c r="L229" s="29">
        <v>0.28100000000000003</v>
      </c>
      <c r="M229" s="29">
        <v>0.20100000000000001</v>
      </c>
    </row>
    <row r="230" spans="2:13" x14ac:dyDescent="0.2">
      <c r="B230" s="16" t="s">
        <v>44</v>
      </c>
      <c r="C230" s="16" t="s">
        <v>9</v>
      </c>
      <c r="D230" s="21">
        <v>8</v>
      </c>
      <c r="E230" s="32">
        <v>6.5104170000000001E-3</v>
      </c>
      <c r="F230" s="16" t="s">
        <v>1</v>
      </c>
      <c r="G230" s="16">
        <v>8</v>
      </c>
      <c r="H230" s="16">
        <v>768</v>
      </c>
      <c r="I230" s="32">
        <v>150.958326339721</v>
      </c>
      <c r="J230" s="30">
        <v>0.67</v>
      </c>
      <c r="K230" s="29">
        <v>6.5530300140380804E-2</v>
      </c>
      <c r="L230" s="29">
        <v>0.32300000000000001</v>
      </c>
      <c r="M230" s="29">
        <v>0.18</v>
      </c>
    </row>
    <row r="231" spans="2:13" x14ac:dyDescent="0.2">
      <c r="B231" s="16" t="s">
        <v>44</v>
      </c>
      <c r="C231" s="16" t="s">
        <v>9</v>
      </c>
      <c r="D231" s="21">
        <v>10</v>
      </c>
      <c r="E231" s="32">
        <v>1.3020830000000001E-3</v>
      </c>
      <c r="F231" s="16" t="s">
        <v>1</v>
      </c>
      <c r="G231" s="16">
        <v>8</v>
      </c>
      <c r="H231" s="16">
        <v>768</v>
      </c>
      <c r="I231" s="32">
        <v>149.748444557189</v>
      </c>
      <c r="J231" s="30">
        <v>0.69</v>
      </c>
      <c r="K231" s="29">
        <v>7.1969032287597601E-2</v>
      </c>
      <c r="L231" s="29">
        <v>0.29699999999999999</v>
      </c>
      <c r="M231" s="29">
        <v>0.17899999999999999</v>
      </c>
    </row>
    <row r="232" spans="2:13" x14ac:dyDescent="0.2">
      <c r="B232" s="16" t="s">
        <v>44</v>
      </c>
      <c r="C232" s="16" t="s">
        <v>9</v>
      </c>
      <c r="D232" s="21">
        <v>15</v>
      </c>
      <c r="E232" s="32">
        <v>0</v>
      </c>
      <c r="F232" s="16" t="s">
        <v>1</v>
      </c>
      <c r="G232" s="16">
        <v>8</v>
      </c>
      <c r="H232" s="16">
        <v>768</v>
      </c>
      <c r="I232" s="32">
        <v>152.14305329322801</v>
      </c>
      <c r="J232" s="30">
        <v>0.65</v>
      </c>
      <c r="K232" s="29">
        <v>8.4246873855590806E-2</v>
      </c>
      <c r="L232" s="29">
        <v>0.29699999999999999</v>
      </c>
      <c r="M232" s="29">
        <v>0.191</v>
      </c>
    </row>
    <row r="233" spans="2:13" x14ac:dyDescent="0.2">
      <c r="B233" s="16" t="s">
        <v>44</v>
      </c>
      <c r="C233" s="16" t="s">
        <v>21</v>
      </c>
      <c r="D233" s="24">
        <v>2</v>
      </c>
      <c r="E233" s="32">
        <v>7.1614579999999997E-2</v>
      </c>
      <c r="F233" s="16" t="s">
        <v>1</v>
      </c>
      <c r="G233" s="16">
        <v>8</v>
      </c>
      <c r="H233" s="16">
        <v>768</v>
      </c>
      <c r="I233" s="32">
        <v>0.13840532302856401</v>
      </c>
      <c r="J233" s="30">
        <v>0.7</v>
      </c>
      <c r="K233" s="29">
        <v>5.2038192749023403E-2</v>
      </c>
      <c r="L233" s="29">
        <v>0.28100000000000003</v>
      </c>
      <c r="M233" s="29">
        <v>0.18099999999999999</v>
      </c>
    </row>
    <row r="234" spans="2:13" x14ac:dyDescent="0.2">
      <c r="B234" s="16" t="s">
        <v>44</v>
      </c>
      <c r="C234" s="16" t="s">
        <v>21</v>
      </c>
      <c r="D234" s="24">
        <v>3</v>
      </c>
      <c r="E234" s="32">
        <v>3.90625E-3</v>
      </c>
      <c r="F234" s="16" t="s">
        <v>1</v>
      </c>
      <c r="G234" s="16">
        <v>8</v>
      </c>
      <c r="H234" s="16">
        <v>768</v>
      </c>
      <c r="I234" s="32">
        <v>0.15222907066345201</v>
      </c>
      <c r="J234" s="30">
        <v>0.78</v>
      </c>
      <c r="K234" s="29">
        <v>5.8279275894164997E-2</v>
      </c>
      <c r="L234" s="29">
        <v>0.24</v>
      </c>
      <c r="M234" s="29">
        <v>0.17499999999999999</v>
      </c>
    </row>
    <row r="235" spans="2:13" x14ac:dyDescent="0.2">
      <c r="B235" s="16" t="s">
        <v>44</v>
      </c>
      <c r="C235" s="16" t="s">
        <v>21</v>
      </c>
      <c r="D235" s="24">
        <v>4</v>
      </c>
      <c r="E235" s="32">
        <v>0</v>
      </c>
      <c r="F235" s="16" t="s">
        <v>1</v>
      </c>
      <c r="G235" s="16">
        <v>8</v>
      </c>
      <c r="H235" s="16">
        <v>768</v>
      </c>
      <c r="I235" s="32">
        <v>0.154121398925781</v>
      </c>
      <c r="J235" s="30">
        <v>0.76</v>
      </c>
      <c r="K235" s="29">
        <v>6.5025568008422796E-2</v>
      </c>
      <c r="L235" s="29">
        <v>0.19800000000000001</v>
      </c>
      <c r="M235" s="29">
        <v>0.192</v>
      </c>
    </row>
    <row r="236" spans="2:13" x14ac:dyDescent="0.2">
      <c r="B236" s="16" t="s">
        <v>44</v>
      </c>
      <c r="C236" s="16" t="s">
        <v>21</v>
      </c>
      <c r="D236" s="24">
        <v>5</v>
      </c>
      <c r="E236" s="32">
        <v>0</v>
      </c>
      <c r="F236" s="16" t="s">
        <v>1</v>
      </c>
      <c r="G236" s="16">
        <v>8</v>
      </c>
      <c r="H236" s="16">
        <v>768</v>
      </c>
      <c r="I236" s="32">
        <v>0.14910984039306599</v>
      </c>
      <c r="J236" s="30">
        <v>0.71</v>
      </c>
      <c r="K236" s="29">
        <v>9.8930835723876898E-2</v>
      </c>
      <c r="L236" s="29">
        <v>0.17699999999999999</v>
      </c>
      <c r="M236" s="29">
        <v>0.187</v>
      </c>
    </row>
    <row r="237" spans="2:13" x14ac:dyDescent="0.2">
      <c r="B237" s="16" t="s">
        <v>44</v>
      </c>
      <c r="C237" s="16" t="s">
        <v>4</v>
      </c>
      <c r="D237" s="17">
        <v>4</v>
      </c>
      <c r="E237" s="32">
        <v>0.1354167</v>
      </c>
      <c r="F237" s="16" t="s">
        <v>40</v>
      </c>
      <c r="G237" s="16">
        <v>8</v>
      </c>
      <c r="H237" s="16">
        <v>768</v>
      </c>
      <c r="I237" s="32">
        <v>2.77848243713378E-2</v>
      </c>
      <c r="J237" s="30">
        <v>0.71</v>
      </c>
      <c r="K237" s="32">
        <v>6.5150260925292899E-3</v>
      </c>
      <c r="L237" s="29">
        <v>0.29399999999999998</v>
      </c>
      <c r="M237" s="29">
        <v>5.3999999999999999E-2</v>
      </c>
    </row>
    <row r="238" spans="2:13" x14ac:dyDescent="0.2">
      <c r="B238" s="16" t="s">
        <v>44</v>
      </c>
      <c r="C238" s="16" t="s">
        <v>4</v>
      </c>
      <c r="D238" s="17">
        <v>7</v>
      </c>
      <c r="E238" s="32">
        <v>1.953125E-2</v>
      </c>
      <c r="F238" s="16" t="s">
        <v>40</v>
      </c>
      <c r="G238" s="16">
        <v>8</v>
      </c>
      <c r="H238" s="16">
        <v>768</v>
      </c>
      <c r="I238" s="32">
        <v>2.92427539825439E-2</v>
      </c>
      <c r="J238" s="30">
        <v>0.7</v>
      </c>
      <c r="K238" s="32">
        <v>7.9696178436279297E-3</v>
      </c>
      <c r="L238" s="29">
        <v>0.30299999999999999</v>
      </c>
      <c r="M238" s="29">
        <v>6.3E-2</v>
      </c>
    </row>
    <row r="239" spans="2:13" x14ac:dyDescent="0.2">
      <c r="B239" s="16" t="s">
        <v>44</v>
      </c>
      <c r="C239" s="16" t="s">
        <v>4</v>
      </c>
      <c r="D239" s="17">
        <v>10</v>
      </c>
      <c r="E239" s="32">
        <v>2.6041670000000001E-3</v>
      </c>
      <c r="F239" s="16" t="s">
        <v>40</v>
      </c>
      <c r="G239" s="16">
        <v>8</v>
      </c>
      <c r="H239" s="16">
        <v>768</v>
      </c>
      <c r="I239" s="32">
        <v>3.03287506103515E-2</v>
      </c>
      <c r="J239" s="30" t="s">
        <v>22</v>
      </c>
      <c r="K239" s="32" t="s">
        <v>22</v>
      </c>
      <c r="L239" s="30" t="s">
        <v>22</v>
      </c>
      <c r="M239" s="30" t="s">
        <v>22</v>
      </c>
    </row>
    <row r="240" spans="2:13" x14ac:dyDescent="0.2">
      <c r="B240" s="16" t="s">
        <v>44</v>
      </c>
      <c r="C240" s="16" t="s">
        <v>5</v>
      </c>
      <c r="D240" s="19">
        <v>4</v>
      </c>
      <c r="E240" s="32">
        <v>1.171875E-2</v>
      </c>
      <c r="F240" s="16" t="s">
        <v>40</v>
      </c>
      <c r="G240" s="16">
        <v>8</v>
      </c>
      <c r="H240" s="16">
        <v>768</v>
      </c>
      <c r="I240" s="32">
        <v>3.4393787384033203E-2</v>
      </c>
      <c r="J240" s="30">
        <v>0.69</v>
      </c>
      <c r="K240" s="32">
        <v>8.0001354217529297E-3</v>
      </c>
      <c r="L240" s="29">
        <v>0.316</v>
      </c>
      <c r="M240" s="29">
        <v>6.4000000000000001E-2</v>
      </c>
    </row>
    <row r="241" spans="2:13" x14ac:dyDescent="0.2">
      <c r="B241" s="16" t="s">
        <v>44</v>
      </c>
      <c r="C241" s="16" t="s">
        <v>5</v>
      </c>
      <c r="D241" s="19">
        <v>7</v>
      </c>
      <c r="E241" s="32">
        <v>2.6041670000000001E-3</v>
      </c>
      <c r="F241" s="16" t="s">
        <v>40</v>
      </c>
      <c r="G241" s="16">
        <v>8</v>
      </c>
      <c r="H241" s="16">
        <v>768</v>
      </c>
      <c r="I241" s="32">
        <v>3.2313108444213798E-2</v>
      </c>
      <c r="J241" s="30">
        <v>0.72</v>
      </c>
      <c r="K241" s="32">
        <v>8.2955360412597604E-3</v>
      </c>
      <c r="L241" s="29">
        <v>0.27700000000000002</v>
      </c>
      <c r="M241" s="29">
        <v>7.3999999999999996E-2</v>
      </c>
    </row>
    <row r="242" spans="2:13" x14ac:dyDescent="0.2">
      <c r="B242" s="16" t="s">
        <v>44</v>
      </c>
      <c r="C242" s="16" t="s">
        <v>5</v>
      </c>
      <c r="D242" s="19">
        <v>10</v>
      </c>
      <c r="E242" s="32">
        <v>0</v>
      </c>
      <c r="F242" s="16" t="s">
        <v>40</v>
      </c>
      <c r="G242" s="16">
        <v>8</v>
      </c>
      <c r="H242" s="16">
        <v>768</v>
      </c>
      <c r="I242" s="32">
        <v>3.0271053314208901E-2</v>
      </c>
      <c r="J242" s="30">
        <v>0.7</v>
      </c>
      <c r="K242" s="32">
        <v>1.03762149810791E-2</v>
      </c>
      <c r="L242" s="29">
        <v>0.29399999999999998</v>
      </c>
      <c r="M242" s="29">
        <v>8.3000000000000004E-2</v>
      </c>
    </row>
    <row r="243" spans="2:13" x14ac:dyDescent="0.2">
      <c r="B243" s="16" t="s">
        <v>44</v>
      </c>
      <c r="C243" s="16" t="s">
        <v>6</v>
      </c>
      <c r="D243" s="20">
        <v>10</v>
      </c>
      <c r="E243" s="32">
        <v>0</v>
      </c>
      <c r="F243" s="16" t="s">
        <v>40</v>
      </c>
      <c r="G243" s="16">
        <v>8</v>
      </c>
      <c r="H243" s="16">
        <v>768</v>
      </c>
      <c r="I243" s="32">
        <v>4.0534973144531201E-2</v>
      </c>
      <c r="J243" s="30">
        <v>0.7</v>
      </c>
      <c r="K243" s="32">
        <v>7.3256492614745998E-3</v>
      </c>
      <c r="L243" s="29">
        <v>0.29399999999999998</v>
      </c>
      <c r="M243" s="29">
        <v>8.3000000000000004E-2</v>
      </c>
    </row>
    <row r="244" spans="2:13" x14ac:dyDescent="0.2">
      <c r="B244" s="16" t="s">
        <v>44</v>
      </c>
      <c r="C244" s="16" t="s">
        <v>6</v>
      </c>
      <c r="D244" s="20">
        <v>30</v>
      </c>
      <c r="E244" s="32">
        <v>0</v>
      </c>
      <c r="F244" s="16" t="s">
        <v>40</v>
      </c>
      <c r="G244" s="16">
        <v>8</v>
      </c>
      <c r="H244" s="16">
        <v>768</v>
      </c>
      <c r="I244" s="32">
        <v>3.3874034881591797E-2</v>
      </c>
      <c r="J244" s="30">
        <v>0.69</v>
      </c>
      <c r="K244" s="32">
        <v>6.00028038024902E-3</v>
      </c>
      <c r="L244" s="29">
        <v>0.312</v>
      </c>
      <c r="M244" s="29">
        <v>0.104</v>
      </c>
    </row>
    <row r="245" spans="2:13" x14ac:dyDescent="0.2">
      <c r="B245" s="16" t="s">
        <v>44</v>
      </c>
      <c r="C245" s="16" t="s">
        <v>6</v>
      </c>
      <c r="D245" s="20">
        <v>60</v>
      </c>
      <c r="E245" s="32">
        <v>0</v>
      </c>
      <c r="F245" s="16" t="s">
        <v>40</v>
      </c>
      <c r="G245" s="16">
        <v>8</v>
      </c>
      <c r="H245" s="16">
        <v>768</v>
      </c>
      <c r="I245" s="32">
        <v>2.8325796127319301E-2</v>
      </c>
      <c r="J245" s="30">
        <v>0.69</v>
      </c>
      <c r="K245" s="32">
        <v>9.9987983703613195E-3</v>
      </c>
      <c r="L245" s="29">
        <v>0.312</v>
      </c>
      <c r="M245" s="29">
        <v>8.7999999999999995E-2</v>
      </c>
    </row>
    <row r="246" spans="2:13" x14ac:dyDescent="0.2">
      <c r="B246" s="16" t="s">
        <v>44</v>
      </c>
      <c r="C246" s="16" t="s">
        <v>6</v>
      </c>
      <c r="D246" s="20">
        <v>100</v>
      </c>
      <c r="E246" s="32">
        <v>0</v>
      </c>
      <c r="F246" s="16" t="s">
        <v>40</v>
      </c>
      <c r="G246" s="16">
        <v>8</v>
      </c>
      <c r="H246" s="16">
        <v>768</v>
      </c>
      <c r="I246" s="32">
        <v>3.1304121017455999E-2</v>
      </c>
      <c r="J246" s="30">
        <v>0.7</v>
      </c>
      <c r="K246" s="32">
        <v>0</v>
      </c>
      <c r="L246" s="29">
        <v>0.29899999999999999</v>
      </c>
      <c r="M246" s="29">
        <v>7.1999999999999995E-2</v>
      </c>
    </row>
    <row r="247" spans="2:13" x14ac:dyDescent="0.2">
      <c r="B247" s="16" t="s">
        <v>44</v>
      </c>
      <c r="C247" s="16" t="s">
        <v>9</v>
      </c>
      <c r="D247" s="21">
        <v>6</v>
      </c>
      <c r="E247" s="32">
        <v>1.4322919999999999E-2</v>
      </c>
      <c r="F247" s="16" t="s">
        <v>40</v>
      </c>
      <c r="G247" s="16">
        <v>8</v>
      </c>
      <c r="H247" s="16">
        <v>768</v>
      </c>
      <c r="I247" s="32">
        <v>147.89317059516901</v>
      </c>
      <c r="J247" s="30">
        <v>0.76</v>
      </c>
      <c r="K247" s="32">
        <v>1.1999607086181601E-2</v>
      </c>
      <c r="L247" s="29">
        <v>0.25</v>
      </c>
      <c r="M247" s="29">
        <v>3.6999999999999998E-2</v>
      </c>
    </row>
    <row r="248" spans="2:13" x14ac:dyDescent="0.2">
      <c r="B248" s="16" t="s">
        <v>44</v>
      </c>
      <c r="C248" s="16" t="s">
        <v>9</v>
      </c>
      <c r="D248" s="21">
        <v>8</v>
      </c>
      <c r="E248" s="32">
        <v>6.5104170000000001E-3</v>
      </c>
      <c r="F248" s="16" t="s">
        <v>40</v>
      </c>
      <c r="G248" s="16">
        <v>8</v>
      </c>
      <c r="H248" s="16">
        <v>768</v>
      </c>
      <c r="I248" s="32">
        <v>150.958326339721</v>
      </c>
      <c r="J248" s="30">
        <v>0.76</v>
      </c>
      <c r="K248" s="32">
        <v>1.29992961883544E-2</v>
      </c>
      <c r="L248" s="29">
        <v>0.25</v>
      </c>
      <c r="M248" s="29">
        <v>4.9000000000000002E-2</v>
      </c>
    </row>
    <row r="249" spans="2:13" x14ac:dyDescent="0.2">
      <c r="B249" s="16" t="s">
        <v>44</v>
      </c>
      <c r="C249" s="16" t="s">
        <v>9</v>
      </c>
      <c r="D249" s="21">
        <v>10</v>
      </c>
      <c r="E249" s="32">
        <v>1.3020830000000001E-3</v>
      </c>
      <c r="F249" s="16" t="s">
        <v>40</v>
      </c>
      <c r="G249" s="16">
        <v>8</v>
      </c>
      <c r="H249" s="16">
        <v>768</v>
      </c>
      <c r="I249" s="32">
        <v>149.748444557189</v>
      </c>
      <c r="J249" s="30">
        <v>0.75</v>
      </c>
      <c r="K249" s="32">
        <v>1.2998342514037999E-2</v>
      </c>
      <c r="L249" s="29">
        <v>0.25</v>
      </c>
      <c r="M249" s="29">
        <v>6.0999999999999999E-2</v>
      </c>
    </row>
    <row r="250" spans="2:13" x14ac:dyDescent="0.2">
      <c r="B250" s="16" t="s">
        <v>44</v>
      </c>
      <c r="C250" s="16" t="s">
        <v>9</v>
      </c>
      <c r="D250" s="21">
        <v>15</v>
      </c>
      <c r="E250" s="32">
        <v>0</v>
      </c>
      <c r="F250" s="16" t="s">
        <v>40</v>
      </c>
      <c r="G250" s="16">
        <v>8</v>
      </c>
      <c r="H250" s="16">
        <v>768</v>
      </c>
      <c r="I250" s="32">
        <v>152.14305329322801</v>
      </c>
      <c r="J250" s="30">
        <v>0.74</v>
      </c>
      <c r="K250" s="32">
        <v>1.29990577697753E-2</v>
      </c>
      <c r="L250" s="29">
        <v>0.255</v>
      </c>
      <c r="M250" s="29">
        <v>6.9000000000000006E-2</v>
      </c>
    </row>
    <row r="251" spans="2:13" x14ac:dyDescent="0.2">
      <c r="B251" s="16" t="s">
        <v>44</v>
      </c>
      <c r="C251" s="16" t="s">
        <v>21</v>
      </c>
      <c r="D251" s="24">
        <v>2</v>
      </c>
      <c r="E251" s="32">
        <v>7.1614579999999997E-2</v>
      </c>
      <c r="F251" s="16" t="s">
        <v>40</v>
      </c>
      <c r="G251" s="16">
        <v>8</v>
      </c>
      <c r="H251" s="16">
        <v>768</v>
      </c>
      <c r="I251" s="32">
        <v>0.13840532302856401</v>
      </c>
      <c r="J251" s="30">
        <v>0.68</v>
      </c>
      <c r="K251" s="32">
        <v>1.29997730255126E-2</v>
      </c>
      <c r="L251" s="29">
        <v>0.312</v>
      </c>
      <c r="M251" s="29">
        <v>4.4999999999999998E-2</v>
      </c>
    </row>
    <row r="252" spans="2:13" x14ac:dyDescent="0.2">
      <c r="B252" s="16" t="s">
        <v>44</v>
      </c>
      <c r="C252" s="16" t="s">
        <v>21</v>
      </c>
      <c r="D252" s="24">
        <v>3</v>
      </c>
      <c r="E252" s="32">
        <v>3.90625E-3</v>
      </c>
      <c r="F252" s="16" t="s">
        <v>40</v>
      </c>
      <c r="G252" s="16">
        <v>8</v>
      </c>
      <c r="H252" s="16">
        <v>768</v>
      </c>
      <c r="I252" s="32">
        <v>0.15222907066345201</v>
      </c>
      <c r="J252" s="30">
        <v>0.76</v>
      </c>
      <c r="K252" s="32">
        <v>1.29992961883544E-2</v>
      </c>
      <c r="L252" s="29">
        <v>0.25</v>
      </c>
      <c r="M252" s="29">
        <v>4.9000000000000002E-2</v>
      </c>
    </row>
    <row r="253" spans="2:13" x14ac:dyDescent="0.2">
      <c r="B253" s="16" t="s">
        <v>44</v>
      </c>
      <c r="C253" s="16" t="s">
        <v>21</v>
      </c>
      <c r="D253" s="24">
        <v>4</v>
      </c>
      <c r="E253" s="32">
        <v>0</v>
      </c>
      <c r="F253" s="16" t="s">
        <v>40</v>
      </c>
      <c r="G253" s="16">
        <v>8</v>
      </c>
      <c r="H253" s="16">
        <v>768</v>
      </c>
      <c r="I253" s="32">
        <v>0.154121398925781</v>
      </c>
      <c r="J253" s="30">
        <v>0.75</v>
      </c>
      <c r="K253" s="32">
        <v>1.2998342514037999E-2</v>
      </c>
      <c r="L253" s="29">
        <v>0.25</v>
      </c>
      <c r="M253" s="29">
        <v>6.0999999999999999E-2</v>
      </c>
    </row>
    <row r="254" spans="2:13" x14ac:dyDescent="0.2">
      <c r="B254" s="16" t="s">
        <v>44</v>
      </c>
      <c r="C254" s="16" t="s">
        <v>21</v>
      </c>
      <c r="D254" s="24">
        <v>5</v>
      </c>
      <c r="E254" s="32">
        <v>0</v>
      </c>
      <c r="F254" s="16" t="s">
        <v>40</v>
      </c>
      <c r="G254" s="16">
        <v>8</v>
      </c>
      <c r="H254" s="16">
        <v>768</v>
      </c>
      <c r="I254" s="32">
        <v>0.14910984039306599</v>
      </c>
      <c r="J254" s="30">
        <v>0.74</v>
      </c>
      <c r="K254" s="32">
        <v>1.29990577697753E-2</v>
      </c>
      <c r="L254" s="29">
        <v>0.255</v>
      </c>
      <c r="M254" s="29">
        <v>6.9000000000000006E-2</v>
      </c>
    </row>
    <row r="255" spans="2:13" x14ac:dyDescent="0.2">
      <c r="B255" s="16" t="s">
        <v>44</v>
      </c>
      <c r="C255" s="16" t="s">
        <v>4</v>
      </c>
      <c r="D255" s="17">
        <v>4</v>
      </c>
      <c r="E255" s="32">
        <v>0.1354167</v>
      </c>
      <c r="F255" s="16" t="s">
        <v>10</v>
      </c>
      <c r="G255" s="16">
        <v>8</v>
      </c>
      <c r="H255" s="16">
        <v>768</v>
      </c>
      <c r="I255" s="32">
        <v>2.77848243713378E-2</v>
      </c>
      <c r="J255" s="30">
        <v>0.68</v>
      </c>
      <c r="K255" s="29">
        <v>43.9892992973327</v>
      </c>
      <c r="L255" s="29">
        <v>0.17100000000000001</v>
      </c>
      <c r="M255" s="29">
        <v>0.32</v>
      </c>
    </row>
    <row r="256" spans="2:13" x14ac:dyDescent="0.2">
      <c r="B256" s="16" t="s">
        <v>44</v>
      </c>
      <c r="C256" s="16" t="s">
        <v>4</v>
      </c>
      <c r="D256" s="17">
        <v>7</v>
      </c>
      <c r="E256" s="32">
        <v>1.953125E-2</v>
      </c>
      <c r="F256" s="16" t="s">
        <v>10</v>
      </c>
      <c r="G256" s="16">
        <v>8</v>
      </c>
      <c r="H256" s="16">
        <v>768</v>
      </c>
      <c r="I256" s="32">
        <v>2.92427539825439E-2</v>
      </c>
      <c r="J256" s="30" t="s">
        <v>45</v>
      </c>
      <c r="K256" s="29" t="s">
        <v>45</v>
      </c>
      <c r="L256" s="29" t="s">
        <v>45</v>
      </c>
      <c r="M256" s="29" t="s">
        <v>45</v>
      </c>
    </row>
    <row r="257" spans="2:13" x14ac:dyDescent="0.2">
      <c r="B257" s="16" t="s">
        <v>44</v>
      </c>
      <c r="C257" s="16" t="s">
        <v>4</v>
      </c>
      <c r="D257" s="17">
        <v>10</v>
      </c>
      <c r="E257" s="32">
        <v>2.6041670000000001E-3</v>
      </c>
      <c r="F257" s="16" t="s">
        <v>10</v>
      </c>
      <c r="G257" s="16">
        <v>8</v>
      </c>
      <c r="H257" s="16">
        <v>768</v>
      </c>
      <c r="I257" s="32">
        <v>3.03287506103515E-2</v>
      </c>
      <c r="J257" s="30" t="s">
        <v>8</v>
      </c>
      <c r="K257" s="30" t="s">
        <v>8</v>
      </c>
      <c r="L257" s="30" t="s">
        <v>8</v>
      </c>
      <c r="M257" s="30" t="s">
        <v>8</v>
      </c>
    </row>
    <row r="258" spans="2:13" x14ac:dyDescent="0.2">
      <c r="B258" s="16" t="s">
        <v>44</v>
      </c>
      <c r="C258" s="16" t="s">
        <v>5</v>
      </c>
      <c r="D258" s="19">
        <v>4</v>
      </c>
      <c r="E258" s="32">
        <v>1.171875E-2</v>
      </c>
      <c r="F258" s="16" t="s">
        <v>10</v>
      </c>
      <c r="G258" s="16">
        <v>8</v>
      </c>
      <c r="H258" s="16">
        <v>768</v>
      </c>
      <c r="I258" s="32">
        <v>3.4393787384033203E-2</v>
      </c>
      <c r="J258" s="30">
        <v>0.68</v>
      </c>
      <c r="K258" s="29">
        <v>43.782805204391401</v>
      </c>
      <c r="L258" s="29">
        <v>0.307</v>
      </c>
      <c r="M258" s="29">
        <v>0.155</v>
      </c>
    </row>
    <row r="259" spans="2:13" x14ac:dyDescent="0.2">
      <c r="B259" s="16" t="s">
        <v>44</v>
      </c>
      <c r="C259" s="16" t="s">
        <v>5</v>
      </c>
      <c r="D259" s="19">
        <v>7</v>
      </c>
      <c r="E259" s="32">
        <v>2.6041670000000001E-3</v>
      </c>
      <c r="F259" s="16" t="s">
        <v>10</v>
      </c>
      <c r="G259" s="16">
        <v>8</v>
      </c>
      <c r="H259" s="16">
        <v>768</v>
      </c>
      <c r="I259" s="32">
        <v>3.2313108444213798E-2</v>
      </c>
      <c r="J259" s="30">
        <v>0.7</v>
      </c>
      <c r="K259" s="29">
        <v>40.350417375564497</v>
      </c>
      <c r="L259" s="29">
        <v>0.28599999999999998</v>
      </c>
      <c r="M259" s="29">
        <v>0.13400000000000001</v>
      </c>
    </row>
    <row r="260" spans="2:13" x14ac:dyDescent="0.2">
      <c r="B260" s="16" t="s">
        <v>44</v>
      </c>
      <c r="C260" s="16" t="s">
        <v>5</v>
      </c>
      <c r="D260" s="19">
        <v>10</v>
      </c>
      <c r="E260" s="32">
        <v>0</v>
      </c>
      <c r="F260" s="16" t="s">
        <v>10</v>
      </c>
      <c r="G260" s="16">
        <v>8</v>
      </c>
      <c r="H260" s="16">
        <v>768</v>
      </c>
      <c r="I260" s="32">
        <v>3.0271053314208901E-2</v>
      </c>
      <c r="J260" s="30">
        <v>0.71</v>
      </c>
      <c r="K260" s="29">
        <v>45.190512418746899</v>
      </c>
      <c r="L260" s="29">
        <v>0.28999999999999998</v>
      </c>
      <c r="M260" s="29">
        <v>0.128</v>
      </c>
    </row>
    <row r="261" spans="2:13" x14ac:dyDescent="0.2">
      <c r="B261" s="16" t="s">
        <v>44</v>
      </c>
      <c r="C261" s="16" t="s">
        <v>6</v>
      </c>
      <c r="D261" s="20">
        <v>10</v>
      </c>
      <c r="E261" s="32">
        <v>0</v>
      </c>
      <c r="F261" s="16" t="s">
        <v>10</v>
      </c>
      <c r="G261" s="16">
        <v>8</v>
      </c>
      <c r="H261" s="16">
        <v>768</v>
      </c>
      <c r="I261" s="32">
        <v>4.0534973144531201E-2</v>
      </c>
      <c r="J261" s="30">
        <v>0.71</v>
      </c>
      <c r="K261" s="29">
        <v>43.479066610336297</v>
      </c>
      <c r="L261" s="29">
        <v>0.32</v>
      </c>
      <c r="M261" s="29">
        <v>0.20399999999999999</v>
      </c>
    </row>
    <row r="262" spans="2:13" x14ac:dyDescent="0.2">
      <c r="B262" s="16" t="s">
        <v>44</v>
      </c>
      <c r="C262" s="16" t="s">
        <v>6</v>
      </c>
      <c r="D262" s="20">
        <v>30</v>
      </c>
      <c r="E262" s="32">
        <v>0</v>
      </c>
      <c r="F262" s="16" t="s">
        <v>10</v>
      </c>
      <c r="G262" s="16">
        <v>8</v>
      </c>
      <c r="H262" s="16">
        <v>768</v>
      </c>
      <c r="I262" s="32">
        <v>3.3874034881591797E-2</v>
      </c>
      <c r="J262" s="30">
        <v>0.71</v>
      </c>
      <c r="K262" s="29">
        <v>40.838098764419499</v>
      </c>
      <c r="L262" s="29">
        <v>0.29899999999999999</v>
      </c>
      <c r="M262" s="29">
        <v>0.13800000000000001</v>
      </c>
    </row>
    <row r="263" spans="2:13" x14ac:dyDescent="0.2">
      <c r="B263" s="16" t="s">
        <v>44</v>
      </c>
      <c r="C263" s="16" t="s">
        <v>6</v>
      </c>
      <c r="D263" s="20">
        <v>60</v>
      </c>
      <c r="E263" s="32">
        <v>0</v>
      </c>
      <c r="F263" s="16" t="s">
        <v>10</v>
      </c>
      <c r="G263" s="16">
        <v>8</v>
      </c>
      <c r="H263" s="16">
        <v>768</v>
      </c>
      <c r="I263" s="32">
        <v>2.8325796127319301E-2</v>
      </c>
      <c r="J263" s="30">
        <v>0.69</v>
      </c>
      <c r="K263" s="29">
        <v>40.311824560165398</v>
      </c>
      <c r="L263" s="29">
        <v>0.307</v>
      </c>
      <c r="M263" s="29">
        <v>0.121</v>
      </c>
    </row>
    <row r="264" spans="2:13" x14ac:dyDescent="0.2">
      <c r="B264" s="16" t="s">
        <v>44</v>
      </c>
      <c r="C264" s="16" t="s">
        <v>6</v>
      </c>
      <c r="D264" s="20">
        <v>100</v>
      </c>
      <c r="E264" s="32">
        <v>0</v>
      </c>
      <c r="F264" s="16" t="s">
        <v>10</v>
      </c>
      <c r="G264" s="16">
        <v>8</v>
      </c>
      <c r="H264" s="16">
        <v>768</v>
      </c>
      <c r="I264" s="32">
        <v>3.1304121017455999E-2</v>
      </c>
      <c r="J264" s="30">
        <v>0.68</v>
      </c>
      <c r="K264" s="29">
        <v>42.838240146636899</v>
      </c>
      <c r="L264" s="29">
        <v>0.14699999999999999</v>
      </c>
      <c r="M264" s="29">
        <v>0.32500000000000001</v>
      </c>
    </row>
    <row r="265" spans="2:13" x14ac:dyDescent="0.2">
      <c r="B265" s="16" t="s">
        <v>44</v>
      </c>
      <c r="C265" s="16" t="s">
        <v>9</v>
      </c>
      <c r="D265" s="21">
        <v>6</v>
      </c>
      <c r="E265" s="32">
        <v>1.4322919999999999E-2</v>
      </c>
      <c r="F265" s="16" t="s">
        <v>10</v>
      </c>
      <c r="G265" s="16">
        <v>8</v>
      </c>
      <c r="H265" s="16">
        <v>768</v>
      </c>
      <c r="I265" s="32">
        <v>147.89317059516901</v>
      </c>
      <c r="J265" s="30">
        <v>0.8</v>
      </c>
      <c r="K265" s="29">
        <v>38.474900484084998</v>
      </c>
      <c r="L265" s="29">
        <v>0.19800000000000001</v>
      </c>
      <c r="M265" s="29">
        <v>0.13100000000000001</v>
      </c>
    </row>
    <row r="266" spans="2:13" x14ac:dyDescent="0.2">
      <c r="B266" s="16" t="s">
        <v>44</v>
      </c>
      <c r="C266" s="16" t="s">
        <v>9</v>
      </c>
      <c r="D266" s="21">
        <v>8</v>
      </c>
      <c r="E266" s="32">
        <v>6.5104170000000001E-3</v>
      </c>
      <c r="F266" s="16" t="s">
        <v>10</v>
      </c>
      <c r="G266" s="16">
        <v>8</v>
      </c>
      <c r="H266" s="16">
        <v>768</v>
      </c>
      <c r="I266" s="32">
        <v>150.958326339721</v>
      </c>
      <c r="J266" s="30">
        <v>0.77</v>
      </c>
      <c r="K266" s="29">
        <v>38.106527805328298</v>
      </c>
      <c r="L266" s="29">
        <v>0.23400000000000001</v>
      </c>
      <c r="M266" s="29">
        <v>0.126</v>
      </c>
    </row>
    <row r="267" spans="2:13" x14ac:dyDescent="0.2">
      <c r="B267" s="16" t="s">
        <v>44</v>
      </c>
      <c r="C267" s="16" t="s">
        <v>9</v>
      </c>
      <c r="D267" s="21">
        <v>10</v>
      </c>
      <c r="E267" s="32">
        <v>1.3020830000000001E-3</v>
      </c>
      <c r="F267" s="16" t="s">
        <v>10</v>
      </c>
      <c r="G267" s="16">
        <v>8</v>
      </c>
      <c r="H267" s="16">
        <v>768</v>
      </c>
      <c r="I267" s="32">
        <v>149.748444557189</v>
      </c>
      <c r="J267" s="30">
        <v>0.79</v>
      </c>
      <c r="K267" s="29">
        <v>39.844727277755702</v>
      </c>
      <c r="L267" s="29">
        <v>0.219</v>
      </c>
      <c r="M267" s="29">
        <v>0.126</v>
      </c>
    </row>
    <row r="268" spans="2:13" x14ac:dyDescent="0.2">
      <c r="B268" s="16" t="s">
        <v>44</v>
      </c>
      <c r="C268" s="16" t="s">
        <v>9</v>
      </c>
      <c r="D268" s="21">
        <v>15</v>
      </c>
      <c r="E268" s="32">
        <v>0</v>
      </c>
      <c r="F268" s="16" t="s">
        <v>10</v>
      </c>
      <c r="G268" s="16">
        <v>8</v>
      </c>
      <c r="H268" s="16">
        <v>768</v>
      </c>
      <c r="I268" s="32">
        <v>152.14305329322801</v>
      </c>
      <c r="J268" s="30" t="s">
        <v>43</v>
      </c>
      <c r="K268" s="29" t="s">
        <v>43</v>
      </c>
      <c r="L268" s="29" t="s">
        <v>43</v>
      </c>
      <c r="M268" s="29" t="s">
        <v>43</v>
      </c>
    </row>
    <row r="269" spans="2:13" x14ac:dyDescent="0.2">
      <c r="B269" s="16" t="s">
        <v>44</v>
      </c>
      <c r="C269" s="16" t="s">
        <v>21</v>
      </c>
      <c r="D269" s="24">
        <v>2</v>
      </c>
      <c r="E269" s="32">
        <v>7.1614579999999997E-2</v>
      </c>
      <c r="F269" s="16" t="s">
        <v>47</v>
      </c>
      <c r="G269" s="16">
        <v>8</v>
      </c>
      <c r="H269" s="16">
        <v>768</v>
      </c>
      <c r="I269" s="32">
        <v>0.13840532302856401</v>
      </c>
      <c r="J269" s="30">
        <v>0.73</v>
      </c>
      <c r="K269" s="30">
        <v>0.145265102386474</v>
      </c>
      <c r="L269" s="30">
        <v>0.27100000000000002</v>
      </c>
      <c r="M269" s="30">
        <v>0.18</v>
      </c>
    </row>
    <row r="270" spans="2:13" x14ac:dyDescent="0.2">
      <c r="B270" s="16" t="s">
        <v>44</v>
      </c>
      <c r="C270" s="16" t="s">
        <v>21</v>
      </c>
      <c r="D270" s="24">
        <v>3</v>
      </c>
      <c r="E270" s="32">
        <v>3.90625E-3</v>
      </c>
      <c r="F270" s="16" t="s">
        <v>47</v>
      </c>
      <c r="G270" s="16">
        <v>8</v>
      </c>
      <c r="H270" s="16">
        <v>768</v>
      </c>
      <c r="I270" s="32">
        <v>0.15222907066345201</v>
      </c>
      <c r="J270" s="30">
        <v>0.7</v>
      </c>
      <c r="K270" s="30">
        <v>1.4078140258789E-2</v>
      </c>
      <c r="L270" s="30">
        <v>0.29699999999999999</v>
      </c>
      <c r="M270" s="30">
        <v>0.17899999999999999</v>
      </c>
    </row>
    <row r="271" spans="2:13" x14ac:dyDescent="0.2">
      <c r="B271" s="16" t="s">
        <v>44</v>
      </c>
      <c r="C271" s="16" t="s">
        <v>21</v>
      </c>
      <c r="D271" s="24">
        <v>4</v>
      </c>
      <c r="E271" s="32">
        <v>0</v>
      </c>
      <c r="F271" s="16" t="s">
        <v>47</v>
      </c>
      <c r="G271" s="16">
        <v>8</v>
      </c>
      <c r="H271" s="16">
        <v>768</v>
      </c>
      <c r="I271" s="32">
        <v>0.154121398925781</v>
      </c>
      <c r="J271" s="30">
        <v>0.66</v>
      </c>
      <c r="K271" s="29">
        <v>1.48758888244628E-2</v>
      </c>
      <c r="L271" s="29">
        <v>0.34899999999999998</v>
      </c>
      <c r="M271" s="29">
        <v>0.16600000000000001</v>
      </c>
    </row>
    <row r="272" spans="2:13" x14ac:dyDescent="0.2">
      <c r="B272" s="16" t="s">
        <v>44</v>
      </c>
      <c r="C272" s="16" t="s">
        <v>21</v>
      </c>
      <c r="D272" s="24">
        <v>5</v>
      </c>
      <c r="E272" s="32">
        <v>0</v>
      </c>
      <c r="F272" s="16" t="s">
        <v>47</v>
      </c>
      <c r="G272" s="16">
        <v>8</v>
      </c>
      <c r="H272" s="16">
        <v>768</v>
      </c>
      <c r="I272" s="32">
        <v>0.14910984039306599</v>
      </c>
      <c r="J272" s="30">
        <v>0.67</v>
      </c>
      <c r="K272" s="30">
        <v>1.1965990066528299E-2</v>
      </c>
      <c r="L272" s="30">
        <v>0.32300000000000001</v>
      </c>
      <c r="M272" s="30">
        <v>0.184</v>
      </c>
    </row>
    <row r="273" spans="2:13" x14ac:dyDescent="0.2">
      <c r="B273" s="16" t="s">
        <v>46</v>
      </c>
      <c r="C273" s="16" t="s">
        <v>4</v>
      </c>
      <c r="D273" s="17">
        <v>4</v>
      </c>
      <c r="E273" s="32">
        <v>0</v>
      </c>
      <c r="F273" s="16" t="s">
        <v>1</v>
      </c>
      <c r="G273" s="16">
        <v>4</v>
      </c>
      <c r="H273" s="16">
        <v>748</v>
      </c>
      <c r="I273" s="32">
        <v>2.0204067230224599E-2</v>
      </c>
      <c r="J273" s="30">
        <v>0.48</v>
      </c>
      <c r="K273" s="29">
        <v>2.7224063873290998E-2</v>
      </c>
      <c r="L273" s="29">
        <v>0.58299999999999996</v>
      </c>
      <c r="M273" s="29">
        <v>0.14599999999999999</v>
      </c>
    </row>
    <row r="274" spans="2:13" x14ac:dyDescent="0.2">
      <c r="B274" s="16" t="s">
        <v>46</v>
      </c>
      <c r="C274" s="16" t="s">
        <v>4</v>
      </c>
      <c r="D274" s="17">
        <v>7</v>
      </c>
      <c r="E274" s="32">
        <v>0</v>
      </c>
      <c r="F274" s="16" t="s">
        <v>1</v>
      </c>
      <c r="G274" s="16">
        <v>4</v>
      </c>
      <c r="H274" s="16">
        <v>748</v>
      </c>
      <c r="I274" s="32">
        <v>3.4131050109863198E-2</v>
      </c>
      <c r="J274" s="30">
        <v>0.6</v>
      </c>
      <c r="K274" s="29">
        <v>3.7791967391967697E-2</v>
      </c>
      <c r="L274" s="29">
        <v>0.40100000000000002</v>
      </c>
      <c r="M274" s="29">
        <v>6.8000000000000005E-2</v>
      </c>
    </row>
    <row r="275" spans="2:13" x14ac:dyDescent="0.2">
      <c r="B275" s="16" t="s">
        <v>46</v>
      </c>
      <c r="C275" s="16" t="s">
        <v>4</v>
      </c>
      <c r="D275" s="17">
        <v>10</v>
      </c>
      <c r="E275" s="32">
        <v>0</v>
      </c>
      <c r="F275" s="16" t="s">
        <v>1</v>
      </c>
      <c r="G275" s="16">
        <v>4</v>
      </c>
      <c r="H275" s="16">
        <v>748</v>
      </c>
      <c r="I275" s="35">
        <v>2.2371053695678701E-2</v>
      </c>
      <c r="J275" s="30">
        <v>0.61</v>
      </c>
      <c r="K275" s="29">
        <v>4.0787935256958001E-2</v>
      </c>
      <c r="L275" s="29">
        <v>0.374</v>
      </c>
      <c r="M275" s="29">
        <v>7.9000000000000001E-2</v>
      </c>
    </row>
    <row r="276" spans="2:13" x14ac:dyDescent="0.2">
      <c r="B276" s="16" t="s">
        <v>46</v>
      </c>
      <c r="C276" s="16" t="s">
        <v>5</v>
      </c>
      <c r="D276" s="19">
        <v>4</v>
      </c>
      <c r="E276" s="32">
        <v>0</v>
      </c>
      <c r="F276" s="16" t="s">
        <v>1</v>
      </c>
      <c r="G276" s="16">
        <v>4</v>
      </c>
      <c r="H276" s="16">
        <v>748</v>
      </c>
      <c r="I276" s="35">
        <v>3.8048028945922803E-2</v>
      </c>
      <c r="J276" s="30">
        <v>0.72</v>
      </c>
      <c r="K276" s="29">
        <v>4.2452812194824198E-2</v>
      </c>
      <c r="L276" s="29">
        <v>0.27800000000000002</v>
      </c>
      <c r="M276" s="29">
        <v>8.6999999999999994E-2</v>
      </c>
    </row>
    <row r="277" spans="2:13" x14ac:dyDescent="0.2">
      <c r="B277" s="16" t="s">
        <v>46</v>
      </c>
      <c r="C277" s="16" t="s">
        <v>5</v>
      </c>
      <c r="D277" s="19">
        <v>7</v>
      </c>
      <c r="E277" s="32">
        <v>0</v>
      </c>
      <c r="F277" s="16" t="s">
        <v>1</v>
      </c>
      <c r="G277" s="16">
        <v>4</v>
      </c>
      <c r="H277" s="16">
        <v>748</v>
      </c>
      <c r="I277" s="35">
        <v>2.4784803390502898E-2</v>
      </c>
      <c r="J277" s="29">
        <v>0.71</v>
      </c>
      <c r="K277" s="29">
        <v>3.9688348770141602E-2</v>
      </c>
      <c r="L277" s="29">
        <v>0.36399999999999999</v>
      </c>
      <c r="M277" s="29">
        <v>0.115</v>
      </c>
    </row>
    <row r="278" spans="2:13" x14ac:dyDescent="0.2">
      <c r="B278" s="16" t="s">
        <v>46</v>
      </c>
      <c r="C278" s="16" t="s">
        <v>5</v>
      </c>
      <c r="D278" s="19">
        <v>10</v>
      </c>
      <c r="E278" s="32">
        <v>0</v>
      </c>
      <c r="F278" s="16" t="s">
        <v>1</v>
      </c>
      <c r="G278" s="16">
        <v>4</v>
      </c>
      <c r="H278" s="16">
        <v>748</v>
      </c>
      <c r="I278" s="35">
        <v>1.8009185791015601E-2</v>
      </c>
      <c r="J278" s="30">
        <v>0.71</v>
      </c>
      <c r="K278" s="29">
        <v>6.14471435546875E-2</v>
      </c>
      <c r="L278" s="29">
        <v>0.374</v>
      </c>
      <c r="M278" s="29">
        <v>0.14499999999999999</v>
      </c>
    </row>
    <row r="279" spans="2:13" x14ac:dyDescent="0.2">
      <c r="B279" s="16" t="s">
        <v>46</v>
      </c>
      <c r="C279" s="16" t="s">
        <v>6</v>
      </c>
      <c r="D279" s="20">
        <v>10</v>
      </c>
      <c r="E279" s="32">
        <v>0</v>
      </c>
      <c r="F279" s="16" t="s">
        <v>1</v>
      </c>
      <c r="G279" s="16">
        <v>4</v>
      </c>
      <c r="H279" s="16">
        <v>748</v>
      </c>
      <c r="I279" s="35">
        <v>2.0725965499877898E-2</v>
      </c>
      <c r="J279" s="30">
        <v>0.61</v>
      </c>
      <c r="K279" s="29">
        <v>8.25626850128173E-2</v>
      </c>
      <c r="L279" s="29">
        <v>0.39</v>
      </c>
      <c r="M279" s="29">
        <v>0.13700000000000001</v>
      </c>
    </row>
    <row r="280" spans="2:13" x14ac:dyDescent="0.2">
      <c r="B280" s="16" t="s">
        <v>46</v>
      </c>
      <c r="C280" s="16" t="s">
        <v>6</v>
      </c>
      <c r="D280" s="20">
        <v>30</v>
      </c>
      <c r="E280" s="32">
        <v>0</v>
      </c>
      <c r="F280" s="16" t="s">
        <v>1</v>
      </c>
      <c r="G280" s="16">
        <v>4</v>
      </c>
      <c r="H280" s="16">
        <v>748</v>
      </c>
      <c r="I280" s="35">
        <v>2.0809173583984299E-2</v>
      </c>
      <c r="J280" s="30">
        <v>0.65</v>
      </c>
      <c r="K280" s="29">
        <v>7.8124046325683594E-2</v>
      </c>
      <c r="L280" s="29">
        <v>0.35299999999999998</v>
      </c>
      <c r="M280" s="29">
        <v>0.13200000000000001</v>
      </c>
    </row>
    <row r="281" spans="2:13" x14ac:dyDescent="0.2">
      <c r="B281" s="16" t="s">
        <v>46</v>
      </c>
      <c r="C281" s="16" t="s">
        <v>6</v>
      </c>
      <c r="D281" s="20">
        <v>60</v>
      </c>
      <c r="E281" s="32">
        <v>0</v>
      </c>
      <c r="F281" s="16" t="s">
        <v>1</v>
      </c>
      <c r="G281" s="16">
        <v>4</v>
      </c>
      <c r="H281" s="16">
        <v>748</v>
      </c>
      <c r="I281" s="35">
        <v>1.9863128662109299E-2</v>
      </c>
      <c r="J281" s="30">
        <v>0.61</v>
      </c>
      <c r="K281" s="29">
        <v>6.7004203796386705E-2</v>
      </c>
      <c r="L281" s="29">
        <v>0.36899999999999999</v>
      </c>
      <c r="M281" s="29">
        <v>0.113</v>
      </c>
    </row>
    <row r="282" spans="2:13" x14ac:dyDescent="0.2">
      <c r="B282" s="16" t="s">
        <v>46</v>
      </c>
      <c r="C282" s="16" t="s">
        <v>6</v>
      </c>
      <c r="D282" s="20">
        <v>100</v>
      </c>
      <c r="E282" s="32">
        <v>0</v>
      </c>
      <c r="F282" s="16" t="s">
        <v>1</v>
      </c>
      <c r="G282" s="16">
        <v>4</v>
      </c>
      <c r="H282" s="16">
        <v>748</v>
      </c>
      <c r="I282" s="35">
        <v>1.7613172531127898E-2</v>
      </c>
      <c r="J282" s="30">
        <v>0.64</v>
      </c>
      <c r="K282" s="29">
        <v>3.5312891006469699E-2</v>
      </c>
      <c r="L282" s="29">
        <v>0.36399999999999999</v>
      </c>
      <c r="M282" s="29">
        <v>0.115</v>
      </c>
    </row>
    <row r="283" spans="2:13" x14ac:dyDescent="0.2">
      <c r="B283" s="16" t="s">
        <v>46</v>
      </c>
      <c r="C283" s="16" t="s">
        <v>52</v>
      </c>
      <c r="D283" s="21">
        <v>6</v>
      </c>
      <c r="E283" s="36">
        <v>0.1911765</v>
      </c>
      <c r="F283" s="16" t="s">
        <v>1</v>
      </c>
      <c r="G283" s="16">
        <v>4</v>
      </c>
      <c r="H283" s="16">
        <v>748</v>
      </c>
      <c r="I283" s="35">
        <v>1.0499858856201101</v>
      </c>
      <c r="J283" s="30">
        <v>0.7</v>
      </c>
      <c r="K283" s="29">
        <v>1.1836051940917899E-2</v>
      </c>
      <c r="L283" s="29">
        <v>0.36399999999999999</v>
      </c>
      <c r="M283" s="29">
        <v>9.9000000000000005E-2</v>
      </c>
    </row>
    <row r="284" spans="2:13" x14ac:dyDescent="0.2">
      <c r="B284" s="16" t="s">
        <v>46</v>
      </c>
      <c r="C284" s="16" t="s">
        <v>52</v>
      </c>
      <c r="D284" s="21">
        <v>8</v>
      </c>
      <c r="E284" s="32">
        <v>0.1911765</v>
      </c>
      <c r="F284" s="16" t="s">
        <v>1</v>
      </c>
      <c r="G284" s="16">
        <v>4</v>
      </c>
      <c r="H284" s="16">
        <v>748</v>
      </c>
      <c r="I284" s="35">
        <v>0.70152878761291504</v>
      </c>
      <c r="J284" s="30">
        <v>0.79</v>
      </c>
      <c r="K284" s="29">
        <v>1.39567852020263E-2</v>
      </c>
      <c r="L284" s="29">
        <v>0.36399999999999999</v>
      </c>
      <c r="M284" s="29">
        <v>0.14399999999999999</v>
      </c>
    </row>
    <row r="285" spans="2:13" x14ac:dyDescent="0.2">
      <c r="B285" s="16" t="s">
        <v>46</v>
      </c>
      <c r="C285" s="16" t="s">
        <v>52</v>
      </c>
      <c r="D285" s="21">
        <v>10</v>
      </c>
      <c r="E285" s="32">
        <v>0.1911765</v>
      </c>
      <c r="F285" s="16" t="s">
        <v>1</v>
      </c>
      <c r="G285" s="16">
        <v>4</v>
      </c>
      <c r="H285" s="16">
        <v>748</v>
      </c>
      <c r="I285" s="35">
        <v>0.71552586555480902</v>
      </c>
      <c r="J285" s="30">
        <v>0.79</v>
      </c>
      <c r="K285" s="29">
        <v>1.40881538391113E-2</v>
      </c>
      <c r="L285" s="29">
        <v>0.36399999999999999</v>
      </c>
      <c r="M285" s="29">
        <v>0.14399999999999999</v>
      </c>
    </row>
    <row r="286" spans="2:13" x14ac:dyDescent="0.2">
      <c r="B286" s="16" t="s">
        <v>46</v>
      </c>
      <c r="C286" s="16" t="s">
        <v>52</v>
      </c>
      <c r="D286" s="21">
        <v>15</v>
      </c>
      <c r="E286" s="32">
        <v>0.1911765</v>
      </c>
      <c r="F286" s="16" t="s">
        <v>1</v>
      </c>
      <c r="G286" s="16">
        <v>4</v>
      </c>
      <c r="H286" s="16">
        <v>748</v>
      </c>
      <c r="I286" s="35">
        <v>0.70280075073242099</v>
      </c>
      <c r="J286" s="30">
        <v>0.79</v>
      </c>
      <c r="K286" s="29">
        <v>1.7390012741088801E-2</v>
      </c>
      <c r="L286" s="29">
        <v>0.36399999999999999</v>
      </c>
      <c r="M286" s="29">
        <v>0.14399999999999999</v>
      </c>
    </row>
    <row r="287" spans="2:13" x14ac:dyDescent="0.2">
      <c r="B287" s="16" t="s">
        <v>46</v>
      </c>
      <c r="C287" s="16" t="s">
        <v>21</v>
      </c>
      <c r="D287" s="24">
        <v>2</v>
      </c>
      <c r="E287" s="32">
        <v>0.20320859999999999</v>
      </c>
      <c r="F287" s="16" t="s">
        <v>1</v>
      </c>
      <c r="G287" s="16">
        <v>4</v>
      </c>
      <c r="H287" s="16">
        <v>748</v>
      </c>
      <c r="I287" s="35">
        <v>0.11916232109069801</v>
      </c>
      <c r="J287" s="30">
        <v>0.74</v>
      </c>
      <c r="K287" s="29">
        <v>1.38399600982666E-2</v>
      </c>
      <c r="L287" s="29">
        <v>0.26200000000000001</v>
      </c>
      <c r="M287" s="29">
        <v>0.109</v>
      </c>
    </row>
    <row r="288" spans="2:13" x14ac:dyDescent="0.2">
      <c r="B288" s="16" t="s">
        <v>46</v>
      </c>
      <c r="C288" s="16" t="s">
        <v>21</v>
      </c>
      <c r="D288" s="24">
        <v>3</v>
      </c>
      <c r="E288" s="32">
        <v>0.19518720000000001</v>
      </c>
      <c r="F288" s="16" t="s">
        <v>1</v>
      </c>
      <c r="G288" s="16">
        <v>4</v>
      </c>
      <c r="H288" s="16">
        <v>748</v>
      </c>
      <c r="I288" s="35">
        <v>8.2662820816039997E-2</v>
      </c>
      <c r="J288" s="30">
        <v>0.7</v>
      </c>
      <c r="K288" s="29">
        <v>1.50678157806396E-2</v>
      </c>
      <c r="L288" s="29">
        <v>0.29899999999999999</v>
      </c>
      <c r="M288" s="29">
        <v>0.10100000000000001</v>
      </c>
    </row>
    <row r="289" spans="2:13" x14ac:dyDescent="0.2">
      <c r="B289" s="16" t="s">
        <v>46</v>
      </c>
      <c r="C289" s="16" t="s">
        <v>21</v>
      </c>
      <c r="D289" s="24">
        <v>4</v>
      </c>
      <c r="E289" s="32">
        <v>0.17780750000000001</v>
      </c>
      <c r="F289" s="16" t="s">
        <v>1</v>
      </c>
      <c r="G289" s="16">
        <v>4</v>
      </c>
      <c r="H289" s="16">
        <v>748</v>
      </c>
      <c r="I289" s="32">
        <v>7.8828811645507799E-2</v>
      </c>
      <c r="J289" s="30">
        <v>0.68</v>
      </c>
      <c r="K289" s="29">
        <v>1.9875049591064401E-2</v>
      </c>
      <c r="L289" s="29">
        <v>0.31</v>
      </c>
      <c r="M289" s="29">
        <v>5.1999999999999998E-2</v>
      </c>
    </row>
    <row r="290" spans="2:13" x14ac:dyDescent="0.2">
      <c r="B290" s="16" t="s">
        <v>46</v>
      </c>
      <c r="C290" s="16" t="s">
        <v>21</v>
      </c>
      <c r="D290" s="24">
        <v>5</v>
      </c>
      <c r="E290" s="32">
        <v>0.15775400000000001</v>
      </c>
      <c r="F290" s="16" t="s">
        <v>1</v>
      </c>
      <c r="G290" s="16">
        <v>4</v>
      </c>
      <c r="H290" s="16">
        <v>748</v>
      </c>
      <c r="I290" s="32">
        <v>0.14564013481140101</v>
      </c>
      <c r="J290" s="30">
        <v>0.7</v>
      </c>
      <c r="K290" s="29">
        <v>2.0270109176635701E-2</v>
      </c>
      <c r="L290" s="29">
        <v>0.29899999999999999</v>
      </c>
      <c r="M290" s="29">
        <v>8.6999999999999994E-2</v>
      </c>
    </row>
    <row r="291" spans="2:13" x14ac:dyDescent="0.2">
      <c r="B291" s="16" t="s">
        <v>46</v>
      </c>
      <c r="C291" s="16" t="s">
        <v>4</v>
      </c>
      <c r="D291" s="17">
        <v>4</v>
      </c>
      <c r="E291" s="32">
        <v>0</v>
      </c>
      <c r="F291" s="16" t="s">
        <v>40</v>
      </c>
      <c r="G291" s="16">
        <v>4</v>
      </c>
      <c r="H291" s="16">
        <v>748</v>
      </c>
      <c r="I291" s="32">
        <v>2.0204067230224599E-2</v>
      </c>
      <c r="J291" s="30">
        <v>0.48</v>
      </c>
      <c r="K291" s="32">
        <v>7.2000026702880799E-3</v>
      </c>
      <c r="L291" s="29">
        <v>0.51900000000000002</v>
      </c>
      <c r="M291" s="29">
        <v>7.2999999999999995E-2</v>
      </c>
    </row>
    <row r="292" spans="2:13" x14ac:dyDescent="0.2">
      <c r="B292" s="16" t="s">
        <v>46</v>
      </c>
      <c r="C292" s="16" t="s">
        <v>4</v>
      </c>
      <c r="D292" s="17">
        <v>7</v>
      </c>
      <c r="E292" s="32">
        <v>0</v>
      </c>
      <c r="F292" s="16" t="s">
        <v>40</v>
      </c>
      <c r="G292" s="16">
        <v>4</v>
      </c>
      <c r="H292" s="16">
        <v>748</v>
      </c>
      <c r="I292" s="32">
        <v>3.4131050109863198E-2</v>
      </c>
      <c r="J292" s="30">
        <v>0.56000000000000005</v>
      </c>
      <c r="K292" s="32">
        <v>6.47497177124023E-3</v>
      </c>
      <c r="L292" s="29">
        <v>0.42799999999999999</v>
      </c>
      <c r="M292" s="29">
        <v>2.9000000000000001E-2</v>
      </c>
    </row>
    <row r="293" spans="2:13" x14ac:dyDescent="0.2">
      <c r="B293" s="16" t="s">
        <v>46</v>
      </c>
      <c r="C293" s="16" t="s">
        <v>4</v>
      </c>
      <c r="D293" s="17">
        <v>10</v>
      </c>
      <c r="E293" s="32">
        <v>0</v>
      </c>
      <c r="F293" s="16" t="s">
        <v>40</v>
      </c>
      <c r="G293" s="16">
        <v>4</v>
      </c>
      <c r="H293" s="16">
        <v>748</v>
      </c>
      <c r="I293" s="35">
        <v>2.2371053695678701E-2</v>
      </c>
      <c r="J293" s="30">
        <v>0.56999999999999995</v>
      </c>
      <c r="K293" s="32">
        <v>7.2901248931884696E-3</v>
      </c>
      <c r="L293" s="30">
        <v>0.42799999999999999</v>
      </c>
      <c r="M293" s="30">
        <v>6.0999999999999999E-2</v>
      </c>
    </row>
    <row r="294" spans="2:13" x14ac:dyDescent="0.2">
      <c r="B294" s="16" t="s">
        <v>46</v>
      </c>
      <c r="C294" s="16" t="s">
        <v>5</v>
      </c>
      <c r="D294" s="19">
        <v>4</v>
      </c>
      <c r="E294" s="32">
        <v>0</v>
      </c>
      <c r="F294" s="16" t="s">
        <v>40</v>
      </c>
      <c r="G294" s="16">
        <v>4</v>
      </c>
      <c r="H294" s="16">
        <v>748</v>
      </c>
      <c r="I294" s="35">
        <v>3.8048028945922803E-2</v>
      </c>
      <c r="J294" s="30">
        <v>0.68</v>
      </c>
      <c r="K294" s="32">
        <v>6.2339305877685504E-3</v>
      </c>
      <c r="L294" s="29">
        <v>0.29399999999999998</v>
      </c>
      <c r="M294" s="29">
        <v>7.3999999999999996E-2</v>
      </c>
    </row>
    <row r="295" spans="2:13" x14ac:dyDescent="0.2">
      <c r="B295" s="16" t="s">
        <v>46</v>
      </c>
      <c r="C295" s="16" t="s">
        <v>5</v>
      </c>
      <c r="D295" s="19">
        <v>7</v>
      </c>
      <c r="E295" s="32">
        <v>0</v>
      </c>
      <c r="F295" s="16" t="s">
        <v>40</v>
      </c>
      <c r="G295" s="16">
        <v>4</v>
      </c>
      <c r="H295" s="16">
        <v>748</v>
      </c>
      <c r="I295" s="35">
        <v>2.4784803390502898E-2</v>
      </c>
      <c r="J295" s="30">
        <v>0.64</v>
      </c>
      <c r="K295" s="32">
        <v>7.6119899749755799E-3</v>
      </c>
      <c r="L295" s="29">
        <v>0.30499999999999999</v>
      </c>
      <c r="M295" s="29">
        <v>8.4000000000000005E-2</v>
      </c>
    </row>
    <row r="296" spans="2:13" x14ac:dyDescent="0.2">
      <c r="B296" s="16" t="s">
        <v>46</v>
      </c>
      <c r="C296" s="16" t="s">
        <v>5</v>
      </c>
      <c r="D296" s="19">
        <v>10</v>
      </c>
      <c r="E296" s="32">
        <v>0</v>
      </c>
      <c r="F296" s="16" t="s">
        <v>40</v>
      </c>
      <c r="G296" s="16">
        <v>4</v>
      </c>
      <c r="H296" s="16">
        <v>748</v>
      </c>
      <c r="I296" s="35">
        <v>1.8009185791015601E-2</v>
      </c>
      <c r="J296" s="30">
        <v>0.68</v>
      </c>
      <c r="K296" s="32">
        <v>8.1369876861572196E-3</v>
      </c>
      <c r="L296" s="29">
        <v>0.33700000000000002</v>
      </c>
      <c r="M296" s="29">
        <v>7.4999999999999997E-2</v>
      </c>
    </row>
    <row r="297" spans="2:13" x14ac:dyDescent="0.2">
      <c r="B297" s="16" t="s">
        <v>46</v>
      </c>
      <c r="C297" s="16" t="s">
        <v>6</v>
      </c>
      <c r="D297" s="20">
        <v>10</v>
      </c>
      <c r="E297" s="32">
        <v>0</v>
      </c>
      <c r="F297" s="16" t="s">
        <v>40</v>
      </c>
      <c r="G297" s="16">
        <v>4</v>
      </c>
      <c r="H297" s="16">
        <v>748</v>
      </c>
      <c r="I297" s="35">
        <v>2.0725965499877898E-2</v>
      </c>
      <c r="J297" s="30">
        <v>0.6</v>
      </c>
      <c r="K297" s="32">
        <v>9.0479850769042899E-3</v>
      </c>
      <c r="L297" s="29" t="s">
        <v>7</v>
      </c>
      <c r="M297" s="29" t="s">
        <v>7</v>
      </c>
    </row>
    <row r="298" spans="2:13" x14ac:dyDescent="0.2">
      <c r="B298" s="16" t="s">
        <v>46</v>
      </c>
      <c r="C298" s="16" t="s">
        <v>6</v>
      </c>
      <c r="D298" s="20">
        <v>30</v>
      </c>
      <c r="E298" s="32">
        <v>0</v>
      </c>
      <c r="F298" s="16" t="s">
        <v>40</v>
      </c>
      <c r="G298" s="16">
        <v>4</v>
      </c>
      <c r="H298" s="16">
        <v>748</v>
      </c>
      <c r="I298" s="35">
        <v>2.0809173583984299E-2</v>
      </c>
      <c r="J298" s="30">
        <v>0.6</v>
      </c>
      <c r="K298" s="32">
        <v>5.8279037475585903E-3</v>
      </c>
      <c r="L298" s="29">
        <v>0.39</v>
      </c>
      <c r="M298" s="29">
        <v>8.2000000000000003E-2</v>
      </c>
    </row>
    <row r="299" spans="2:13" x14ac:dyDescent="0.2">
      <c r="B299" s="16" t="s">
        <v>46</v>
      </c>
      <c r="C299" s="16" t="s">
        <v>6</v>
      </c>
      <c r="D299" s="20">
        <v>60</v>
      </c>
      <c r="E299" s="32">
        <v>0</v>
      </c>
      <c r="F299" s="16" t="s">
        <v>40</v>
      </c>
      <c r="G299" s="16">
        <v>4</v>
      </c>
      <c r="H299" s="16">
        <v>748</v>
      </c>
      <c r="I299" s="35">
        <v>1.9863128662109299E-2</v>
      </c>
      <c r="J299" s="30">
        <v>0.56999999999999995</v>
      </c>
      <c r="K299" s="32">
        <v>8.3680152893066406E-3</v>
      </c>
      <c r="L299" s="29">
        <v>0.374</v>
      </c>
      <c r="M299" s="29">
        <v>0.09</v>
      </c>
    </row>
    <row r="300" spans="2:13" x14ac:dyDescent="0.2">
      <c r="B300" s="16" t="s">
        <v>46</v>
      </c>
      <c r="C300" s="16" t="s">
        <v>6</v>
      </c>
      <c r="D300" s="20">
        <v>100</v>
      </c>
      <c r="E300" s="32">
        <v>0</v>
      </c>
      <c r="F300" s="16" t="s">
        <v>40</v>
      </c>
      <c r="G300" s="16">
        <v>4</v>
      </c>
      <c r="H300" s="16">
        <v>748</v>
      </c>
      <c r="I300" s="35">
        <v>1.7613172531127898E-2</v>
      </c>
      <c r="J300" s="30">
        <v>0.67</v>
      </c>
      <c r="K300" s="32">
        <v>8.2130432128906198E-3</v>
      </c>
      <c r="L300" s="29">
        <v>0.30499999999999999</v>
      </c>
      <c r="M300" s="29">
        <v>8.4000000000000005E-2</v>
      </c>
    </row>
    <row r="301" spans="2:13" x14ac:dyDescent="0.2">
      <c r="B301" s="16" t="s">
        <v>46</v>
      </c>
      <c r="C301" s="16" t="s">
        <v>52</v>
      </c>
      <c r="D301" s="21">
        <v>6</v>
      </c>
      <c r="E301" s="36">
        <v>0.1911765</v>
      </c>
      <c r="F301" s="16" t="s">
        <v>40</v>
      </c>
      <c r="G301" s="16">
        <v>4</v>
      </c>
      <c r="H301" s="16">
        <v>748</v>
      </c>
      <c r="I301" s="35">
        <v>1.0499858856201101</v>
      </c>
      <c r="J301" s="30">
        <v>0.66</v>
      </c>
      <c r="K301" s="32">
        <v>6.7582130432128898E-3</v>
      </c>
      <c r="L301" s="29">
        <v>0.33700000000000002</v>
      </c>
      <c r="M301" s="29">
        <v>7.5999999999999998E-2</v>
      </c>
    </row>
    <row r="302" spans="2:13" x14ac:dyDescent="0.2">
      <c r="B302" s="16" t="s">
        <v>46</v>
      </c>
      <c r="C302" s="16" t="s">
        <v>52</v>
      </c>
      <c r="D302" s="21">
        <v>8</v>
      </c>
      <c r="E302" s="32">
        <v>0.1911765</v>
      </c>
      <c r="F302" s="16" t="s">
        <v>40</v>
      </c>
      <c r="G302" s="16">
        <v>4</v>
      </c>
      <c r="H302" s="16">
        <v>748</v>
      </c>
      <c r="I302" s="35">
        <v>0.70152878761291504</v>
      </c>
      <c r="J302" s="30">
        <v>0.65</v>
      </c>
      <c r="K302" s="32">
        <v>7.1249008178710903E-3</v>
      </c>
      <c r="L302" s="29">
        <v>0.35299999999999998</v>
      </c>
      <c r="M302" s="29">
        <v>3.3000000000000002E-2</v>
      </c>
    </row>
    <row r="303" spans="2:13" x14ac:dyDescent="0.2">
      <c r="B303" s="16" t="s">
        <v>46</v>
      </c>
      <c r="C303" s="16" t="s">
        <v>52</v>
      </c>
      <c r="D303" s="21">
        <v>10</v>
      </c>
      <c r="E303" s="32">
        <v>0.1911765</v>
      </c>
      <c r="F303" s="16" t="s">
        <v>40</v>
      </c>
      <c r="G303" s="16">
        <v>4</v>
      </c>
      <c r="H303" s="16">
        <v>748</v>
      </c>
      <c r="I303" s="35">
        <v>0.71552586555480902</v>
      </c>
      <c r="J303" s="30">
        <v>0.65</v>
      </c>
      <c r="K303" s="32">
        <v>9.9351406097412092E-3</v>
      </c>
      <c r="L303" s="29">
        <v>0.35299999999999998</v>
      </c>
      <c r="M303" s="29">
        <v>3.3000000000000002E-2</v>
      </c>
    </row>
    <row r="304" spans="2:13" x14ac:dyDescent="0.2">
      <c r="B304" s="16" t="s">
        <v>46</v>
      </c>
      <c r="C304" s="16" t="s">
        <v>52</v>
      </c>
      <c r="D304" s="21">
        <v>15</v>
      </c>
      <c r="E304" s="32">
        <v>0.1911765</v>
      </c>
      <c r="F304" s="16" t="s">
        <v>40</v>
      </c>
      <c r="G304" s="16">
        <v>4</v>
      </c>
      <c r="H304" s="16">
        <v>748</v>
      </c>
      <c r="I304" s="35">
        <v>0.70280075073242099</v>
      </c>
      <c r="J304" s="30">
        <v>0.65</v>
      </c>
      <c r="K304" s="32">
        <v>7.7362060546875E-3</v>
      </c>
      <c r="L304" s="29">
        <v>0.35299999999999998</v>
      </c>
      <c r="M304" s="29">
        <v>3.3000000000000002E-2</v>
      </c>
    </row>
    <row r="305" spans="2:13" x14ac:dyDescent="0.2">
      <c r="B305" s="16" t="s">
        <v>46</v>
      </c>
      <c r="C305" s="16" t="s">
        <v>21</v>
      </c>
      <c r="D305" s="24">
        <v>2</v>
      </c>
      <c r="E305" s="32">
        <v>0.20320859999999999</v>
      </c>
      <c r="F305" s="16" t="s">
        <v>40</v>
      </c>
      <c r="G305" s="16">
        <v>4</v>
      </c>
      <c r="H305" s="16">
        <v>748</v>
      </c>
      <c r="I305" s="35">
        <v>0.11916232109069801</v>
      </c>
      <c r="J305" s="30">
        <v>0.67</v>
      </c>
      <c r="K305" s="32">
        <v>6.7939758300781198E-3</v>
      </c>
      <c r="L305" s="29">
        <v>0.32600000000000001</v>
      </c>
      <c r="M305" s="29">
        <v>5.6000000000000001E-2</v>
      </c>
    </row>
    <row r="306" spans="2:13" x14ac:dyDescent="0.2">
      <c r="B306" s="16" t="s">
        <v>46</v>
      </c>
      <c r="C306" s="16" t="s">
        <v>21</v>
      </c>
      <c r="D306" s="24">
        <v>3</v>
      </c>
      <c r="E306" s="32">
        <v>0.19518720000000001</v>
      </c>
      <c r="F306" s="16" t="s">
        <v>40</v>
      </c>
      <c r="G306" s="16">
        <v>4</v>
      </c>
      <c r="H306" s="16">
        <v>748</v>
      </c>
      <c r="I306" s="35">
        <v>8.2662820816039997E-2</v>
      </c>
      <c r="J306" s="30">
        <v>0.7</v>
      </c>
      <c r="K306" s="32">
        <v>7.659912109375E-3</v>
      </c>
      <c r="L306" s="29">
        <v>0.29899999999999999</v>
      </c>
      <c r="M306" s="29">
        <v>5.6000000000000001E-2</v>
      </c>
    </row>
    <row r="307" spans="2:13" x14ac:dyDescent="0.2">
      <c r="B307" s="16" t="s">
        <v>46</v>
      </c>
      <c r="C307" s="16" t="s">
        <v>21</v>
      </c>
      <c r="D307" s="24">
        <v>4</v>
      </c>
      <c r="E307" s="32">
        <v>0.17780750000000001</v>
      </c>
      <c r="F307" s="16" t="s">
        <v>40</v>
      </c>
      <c r="G307" s="16">
        <v>4</v>
      </c>
      <c r="H307" s="16">
        <v>748</v>
      </c>
      <c r="I307" s="32">
        <v>7.8828811645507799E-2</v>
      </c>
      <c r="J307" s="30">
        <v>0.67</v>
      </c>
      <c r="K307" s="32">
        <v>5.8851242065429601E-3</v>
      </c>
      <c r="L307" s="29">
        <v>0.38</v>
      </c>
      <c r="M307" s="29">
        <v>9.0999999999999998E-2</v>
      </c>
    </row>
    <row r="308" spans="2:13" x14ac:dyDescent="0.2">
      <c r="B308" s="16" t="s">
        <v>46</v>
      </c>
      <c r="C308" s="16" t="s">
        <v>21</v>
      </c>
      <c r="D308" s="24">
        <v>5</v>
      </c>
      <c r="E308" s="32">
        <v>0.15775400000000001</v>
      </c>
      <c r="F308" s="16" t="s">
        <v>40</v>
      </c>
      <c r="G308" s="16">
        <v>4</v>
      </c>
      <c r="H308" s="16">
        <v>748</v>
      </c>
      <c r="I308" s="32">
        <v>0.14564013481140101</v>
      </c>
      <c r="J308" s="30">
        <v>0.67</v>
      </c>
      <c r="K308" s="32">
        <v>7.8909397125244106E-3</v>
      </c>
      <c r="L308" s="29">
        <v>0.32100000000000001</v>
      </c>
      <c r="M308" s="29">
        <v>8.4000000000000005E-2</v>
      </c>
    </row>
    <row r="309" spans="2:13" x14ac:dyDescent="0.2">
      <c r="B309" s="16" t="s">
        <v>46</v>
      </c>
      <c r="C309" s="16" t="s">
        <v>4</v>
      </c>
      <c r="D309" s="17">
        <v>4</v>
      </c>
      <c r="E309" s="32">
        <v>0</v>
      </c>
      <c r="F309" s="16" t="s">
        <v>47</v>
      </c>
      <c r="G309" s="16">
        <v>4</v>
      </c>
      <c r="H309" s="16">
        <v>748</v>
      </c>
      <c r="I309" s="32">
        <v>2.0204067230224599E-2</v>
      </c>
      <c r="J309" s="30">
        <v>0.41</v>
      </c>
      <c r="K309" s="29">
        <v>1.055908203125E-2</v>
      </c>
      <c r="L309" s="29">
        <v>0.58799999999999997</v>
      </c>
      <c r="M309" s="29">
        <v>2.1000000000000001E-2</v>
      </c>
    </row>
    <row r="310" spans="2:13" x14ac:dyDescent="0.2">
      <c r="B310" s="16" t="s">
        <v>46</v>
      </c>
      <c r="C310" s="16" t="s">
        <v>4</v>
      </c>
      <c r="D310" s="17">
        <v>7</v>
      </c>
      <c r="E310" s="32">
        <v>0</v>
      </c>
      <c r="F310" s="16" t="s">
        <v>47</v>
      </c>
      <c r="G310" s="16">
        <v>4</v>
      </c>
      <c r="H310" s="16">
        <v>748</v>
      </c>
      <c r="I310" s="32">
        <v>3.4131050109863198E-2</v>
      </c>
      <c r="J310" s="30">
        <v>0.6</v>
      </c>
      <c r="K310" s="29">
        <v>1.76091194152832E-2</v>
      </c>
      <c r="L310" s="29">
        <v>0.47099999999999997</v>
      </c>
      <c r="M310" s="29">
        <v>0.151</v>
      </c>
    </row>
    <row r="311" spans="2:13" x14ac:dyDescent="0.2">
      <c r="B311" s="16" t="s">
        <v>46</v>
      </c>
      <c r="C311" s="16" t="s">
        <v>4</v>
      </c>
      <c r="D311" s="17">
        <v>10</v>
      </c>
      <c r="E311" s="32">
        <v>0</v>
      </c>
      <c r="F311" s="16" t="s">
        <v>47</v>
      </c>
      <c r="G311" s="16">
        <v>4</v>
      </c>
      <c r="H311" s="16">
        <v>748</v>
      </c>
      <c r="I311" s="35">
        <v>2.2371053695678701E-2</v>
      </c>
      <c r="J311" s="30">
        <v>0.55000000000000004</v>
      </c>
      <c r="K311" s="30">
        <v>1.47600173950195E-2</v>
      </c>
      <c r="L311" s="30">
        <v>0.47599999999999998</v>
      </c>
      <c r="M311" s="30">
        <v>0.121</v>
      </c>
    </row>
    <row r="312" spans="2:13" x14ac:dyDescent="0.2">
      <c r="B312" s="16" t="s">
        <v>46</v>
      </c>
      <c r="C312" s="16" t="s">
        <v>5</v>
      </c>
      <c r="D312" s="19">
        <v>4</v>
      </c>
      <c r="E312" s="32">
        <v>0</v>
      </c>
      <c r="F312" s="16" t="s">
        <v>47</v>
      </c>
      <c r="G312" s="16">
        <v>4</v>
      </c>
      <c r="H312" s="16">
        <v>748</v>
      </c>
      <c r="I312" s="35">
        <v>3.8048028945922803E-2</v>
      </c>
      <c r="J312" s="30">
        <v>0.53</v>
      </c>
      <c r="K312" s="29">
        <v>9.9129676818847604E-3</v>
      </c>
      <c r="L312" s="29">
        <v>0.25700000000000001</v>
      </c>
      <c r="M312" s="29">
        <v>0.11600000000000001</v>
      </c>
    </row>
    <row r="313" spans="2:13" x14ac:dyDescent="0.2">
      <c r="B313" s="16" t="s">
        <v>46</v>
      </c>
      <c r="C313" s="16" t="s">
        <v>5</v>
      </c>
      <c r="D313" s="19">
        <v>7</v>
      </c>
      <c r="E313" s="32">
        <v>0</v>
      </c>
      <c r="F313" s="16" t="s">
        <v>47</v>
      </c>
      <c r="G313" s="16">
        <v>4</v>
      </c>
      <c r="H313" s="16">
        <v>748</v>
      </c>
      <c r="I313" s="35">
        <v>2.4784803390502898E-2</v>
      </c>
      <c r="J313" s="30">
        <v>0.6</v>
      </c>
      <c r="K313" s="29">
        <v>1.21309757232666E-2</v>
      </c>
      <c r="L313" s="29">
        <v>0.316</v>
      </c>
      <c r="M313" s="29">
        <v>0.161</v>
      </c>
    </row>
    <row r="314" spans="2:13" x14ac:dyDescent="0.2">
      <c r="B314" s="16" t="s">
        <v>46</v>
      </c>
      <c r="C314" s="16" t="s">
        <v>5</v>
      </c>
      <c r="D314" s="19">
        <v>10</v>
      </c>
      <c r="E314" s="32">
        <v>0</v>
      </c>
      <c r="F314" s="16" t="s">
        <v>47</v>
      </c>
      <c r="G314" s="16">
        <v>4</v>
      </c>
      <c r="H314" s="16">
        <v>748</v>
      </c>
      <c r="I314" s="35">
        <v>1.8009185791015601E-2</v>
      </c>
      <c r="J314" s="30">
        <v>0.56000000000000005</v>
      </c>
      <c r="K314" s="29">
        <v>1.18048191070556E-2</v>
      </c>
      <c r="L314" s="29">
        <v>0.39600000000000002</v>
      </c>
      <c r="M314" s="29">
        <v>0.157</v>
      </c>
    </row>
    <row r="315" spans="2:13" x14ac:dyDescent="0.2">
      <c r="B315" s="16" t="s">
        <v>46</v>
      </c>
      <c r="C315" s="16" t="s">
        <v>6</v>
      </c>
      <c r="D315" s="20">
        <v>10</v>
      </c>
      <c r="E315" s="32">
        <v>0</v>
      </c>
      <c r="F315" s="16" t="s">
        <v>47</v>
      </c>
      <c r="G315" s="16">
        <v>4</v>
      </c>
      <c r="H315" s="16">
        <v>748</v>
      </c>
      <c r="I315" s="35">
        <v>2.0725965499877898E-2</v>
      </c>
      <c r="J315" s="30">
        <v>0.56000000000000005</v>
      </c>
      <c r="K315" s="29">
        <v>1.27758979797363E-2</v>
      </c>
      <c r="L315" s="29">
        <v>0.47599999999999998</v>
      </c>
      <c r="M315" s="29">
        <v>0.14199999999999999</v>
      </c>
    </row>
    <row r="316" spans="2:13" x14ac:dyDescent="0.2">
      <c r="B316" s="16" t="s">
        <v>46</v>
      </c>
      <c r="C316" s="16" t="s">
        <v>6</v>
      </c>
      <c r="D316" s="20">
        <v>30</v>
      </c>
      <c r="E316" s="32">
        <v>0</v>
      </c>
      <c r="F316" s="16" t="s">
        <v>47</v>
      </c>
      <c r="G316" s="16">
        <v>4</v>
      </c>
      <c r="H316" s="16">
        <v>748</v>
      </c>
      <c r="I316" s="35">
        <v>2.0809173583984299E-2</v>
      </c>
      <c r="J316" s="30">
        <v>0.52</v>
      </c>
      <c r="K316" s="29">
        <v>1.1146068572998E-2</v>
      </c>
      <c r="L316" s="29">
        <v>0.46</v>
      </c>
      <c r="M316" s="29">
        <v>0.13800000000000001</v>
      </c>
    </row>
    <row r="317" spans="2:13" x14ac:dyDescent="0.2">
      <c r="B317" s="16" t="s">
        <v>46</v>
      </c>
      <c r="C317" s="16" t="s">
        <v>6</v>
      </c>
      <c r="D317" s="20">
        <v>60</v>
      </c>
      <c r="E317" s="32">
        <v>0</v>
      </c>
      <c r="F317" s="16" t="s">
        <v>47</v>
      </c>
      <c r="G317" s="16">
        <v>4</v>
      </c>
      <c r="H317" s="16">
        <v>748</v>
      </c>
      <c r="I317" s="35">
        <v>1.9863128662109299E-2</v>
      </c>
      <c r="J317" s="30">
        <v>0.56000000000000005</v>
      </c>
      <c r="K317" s="29">
        <v>1.07998847961425E-2</v>
      </c>
      <c r="L317" s="29">
        <v>0.439</v>
      </c>
      <c r="M317" s="29">
        <v>0.14599999999999999</v>
      </c>
    </row>
    <row r="318" spans="2:13" x14ac:dyDescent="0.2">
      <c r="B318" s="16" t="s">
        <v>46</v>
      </c>
      <c r="C318" s="16" t="s">
        <v>6</v>
      </c>
      <c r="D318" s="20">
        <v>100</v>
      </c>
      <c r="E318" s="32">
        <v>0</v>
      </c>
      <c r="F318" s="16" t="s">
        <v>47</v>
      </c>
      <c r="G318" s="16">
        <v>4</v>
      </c>
      <c r="H318" s="16">
        <v>748</v>
      </c>
      <c r="I318" s="35">
        <v>1.7613172531127898E-2</v>
      </c>
      <c r="J318" s="30">
        <v>0.62</v>
      </c>
      <c r="K318" s="29">
        <v>1.1681795120239201E-2</v>
      </c>
      <c r="L318" s="29">
        <v>0.316</v>
      </c>
      <c r="M318" s="29">
        <v>0.161</v>
      </c>
    </row>
    <row r="319" spans="2:13" x14ac:dyDescent="0.2">
      <c r="B319" s="16" t="s">
        <v>46</v>
      </c>
      <c r="C319" s="16" t="s">
        <v>52</v>
      </c>
      <c r="D319" s="21">
        <v>6</v>
      </c>
      <c r="E319" s="36">
        <v>0.1911765</v>
      </c>
      <c r="F319" s="16" t="s">
        <v>47</v>
      </c>
      <c r="G319" s="16">
        <v>4</v>
      </c>
      <c r="H319" s="16">
        <v>748</v>
      </c>
      <c r="I319" s="35">
        <v>1.0499858856201101</v>
      </c>
      <c r="J319" s="30">
        <v>0.76</v>
      </c>
      <c r="K319" s="29">
        <v>1.53148174285888E-2</v>
      </c>
      <c r="L319" s="29">
        <v>0.32100000000000001</v>
      </c>
      <c r="M319" s="29">
        <v>0.224</v>
      </c>
    </row>
    <row r="320" spans="2:13" x14ac:dyDescent="0.2">
      <c r="B320" s="16" t="s">
        <v>46</v>
      </c>
      <c r="C320" s="16" t="s">
        <v>52</v>
      </c>
      <c r="D320" s="21">
        <v>8</v>
      </c>
      <c r="E320" s="32">
        <v>0.1911765</v>
      </c>
      <c r="F320" s="16" t="s">
        <v>47</v>
      </c>
      <c r="G320" s="16">
        <v>4</v>
      </c>
      <c r="H320" s="16">
        <v>748</v>
      </c>
      <c r="I320" s="35">
        <v>0.70152878761291504</v>
      </c>
      <c r="J320" s="30">
        <v>0.77</v>
      </c>
      <c r="K320" s="29">
        <v>1.4394998550414999E-2</v>
      </c>
      <c r="L320" s="29">
        <v>0.23</v>
      </c>
      <c r="M320" s="29">
        <v>0.249</v>
      </c>
    </row>
    <row r="321" spans="2:13" x14ac:dyDescent="0.2">
      <c r="B321" s="16" t="s">
        <v>46</v>
      </c>
      <c r="C321" s="16" t="s">
        <v>52</v>
      </c>
      <c r="D321" s="21">
        <v>10</v>
      </c>
      <c r="E321" s="32">
        <v>0.1911765</v>
      </c>
      <c r="F321" s="16" t="s">
        <v>47</v>
      </c>
      <c r="G321" s="16">
        <v>4</v>
      </c>
      <c r="H321" s="16">
        <v>748</v>
      </c>
      <c r="I321" s="35">
        <v>0.71552586555480902</v>
      </c>
      <c r="J321" s="30">
        <v>0.77</v>
      </c>
      <c r="K321" s="29">
        <v>1.52199268341064E-2</v>
      </c>
      <c r="L321" s="29">
        <v>0.23</v>
      </c>
      <c r="M321" s="29">
        <v>0.249</v>
      </c>
    </row>
    <row r="322" spans="2:13" x14ac:dyDescent="0.2">
      <c r="B322" s="16" t="s">
        <v>46</v>
      </c>
      <c r="C322" s="16" t="s">
        <v>52</v>
      </c>
      <c r="D322" s="21">
        <v>15</v>
      </c>
      <c r="E322" s="32">
        <v>0.1911765</v>
      </c>
      <c r="F322" s="16" t="s">
        <v>47</v>
      </c>
      <c r="G322" s="16">
        <v>4</v>
      </c>
      <c r="H322" s="16">
        <v>748</v>
      </c>
      <c r="I322" s="35">
        <v>0.70280075073242099</v>
      </c>
      <c r="J322" s="30">
        <v>0.77</v>
      </c>
      <c r="K322" s="29">
        <v>1.6118049621582E-2</v>
      </c>
      <c r="L322" s="29">
        <v>0.23</v>
      </c>
      <c r="M322" s="29">
        <v>0.249</v>
      </c>
    </row>
    <row r="323" spans="2:13" x14ac:dyDescent="0.2">
      <c r="B323" s="16" t="s">
        <v>46</v>
      </c>
      <c r="C323" s="16" t="s">
        <v>21</v>
      </c>
      <c r="D323" s="24">
        <v>2</v>
      </c>
      <c r="E323" s="32">
        <v>0.20320859999999999</v>
      </c>
      <c r="F323" s="16" t="s">
        <v>47</v>
      </c>
      <c r="G323" s="16">
        <v>4</v>
      </c>
      <c r="H323" s="16">
        <v>748</v>
      </c>
      <c r="I323" s="35">
        <v>0.11916232109069801</v>
      </c>
      <c r="J323" s="30">
        <v>0.78</v>
      </c>
      <c r="K323" s="30">
        <v>1.1786937713623E-2</v>
      </c>
      <c r="L323" s="30">
        <v>0.26200000000000001</v>
      </c>
      <c r="M323" s="30">
        <v>0.23400000000000001</v>
      </c>
    </row>
    <row r="324" spans="2:13" x14ac:dyDescent="0.2">
      <c r="B324" s="16" t="s">
        <v>46</v>
      </c>
      <c r="C324" s="16" t="s">
        <v>21</v>
      </c>
      <c r="D324" s="24">
        <v>3</v>
      </c>
      <c r="E324" s="32">
        <v>0.19518720000000001</v>
      </c>
      <c r="F324" s="16" t="s">
        <v>47</v>
      </c>
      <c r="G324" s="16">
        <v>4</v>
      </c>
      <c r="H324" s="16">
        <v>748</v>
      </c>
      <c r="I324" s="35">
        <v>8.2662820816039997E-2</v>
      </c>
      <c r="J324" s="30">
        <v>0.79</v>
      </c>
      <c r="K324" s="30">
        <v>1.10173225402832E-2</v>
      </c>
      <c r="L324" s="30">
        <v>0.316</v>
      </c>
      <c r="M324" s="30">
        <v>0.22700000000000001</v>
      </c>
    </row>
    <row r="325" spans="2:13" x14ac:dyDescent="0.2">
      <c r="B325" s="16" t="s">
        <v>46</v>
      </c>
      <c r="C325" s="16" t="s">
        <v>21</v>
      </c>
      <c r="D325" s="24">
        <v>4</v>
      </c>
      <c r="E325" s="32">
        <v>0.17780750000000001</v>
      </c>
      <c r="F325" s="16" t="s">
        <v>47</v>
      </c>
      <c r="G325" s="16">
        <v>4</v>
      </c>
      <c r="H325" s="16">
        <v>748</v>
      </c>
      <c r="I325" s="32">
        <v>7.8828811645507799E-2</v>
      </c>
      <c r="J325" s="30">
        <v>0.79</v>
      </c>
      <c r="K325" s="29">
        <v>1.1706829071044899E-2</v>
      </c>
      <c r="L325" s="29">
        <v>0.30499999999999999</v>
      </c>
      <c r="M325" s="29">
        <v>0.11600000000000001</v>
      </c>
    </row>
    <row r="326" spans="2:13" x14ac:dyDescent="0.2">
      <c r="B326" s="16" t="s">
        <v>46</v>
      </c>
      <c r="C326" s="16" t="s">
        <v>21</v>
      </c>
      <c r="D326" s="24">
        <v>5</v>
      </c>
      <c r="E326" s="32">
        <v>0.15775400000000001</v>
      </c>
      <c r="F326" s="16" t="s">
        <v>47</v>
      </c>
      <c r="G326" s="16">
        <v>4</v>
      </c>
      <c r="H326" s="16">
        <v>748</v>
      </c>
      <c r="I326" s="32">
        <v>0.14564013481140101</v>
      </c>
      <c r="J326" s="30">
        <v>0.75</v>
      </c>
      <c r="K326" s="30">
        <v>1.0900974273681601E-2</v>
      </c>
      <c r="L326" s="30">
        <v>0.30499999999999999</v>
      </c>
      <c r="M326" s="30">
        <v>0.156</v>
      </c>
    </row>
    <row r="327" spans="2:13" x14ac:dyDescent="0.2">
      <c r="B327" s="16" t="s">
        <v>48</v>
      </c>
      <c r="C327" s="16" t="s">
        <v>4</v>
      </c>
      <c r="D327" s="17">
        <v>4</v>
      </c>
      <c r="E327" s="32">
        <v>0</v>
      </c>
      <c r="F327" s="16" t="s">
        <v>1</v>
      </c>
      <c r="G327" s="16">
        <v>5</v>
      </c>
      <c r="H327" s="50">
        <v>5404</v>
      </c>
      <c r="I327" s="32">
        <v>2.8027057647704998E-2</v>
      </c>
      <c r="J327" s="30">
        <v>0.78</v>
      </c>
      <c r="K327" s="29">
        <v>7.8141927719116197E-2</v>
      </c>
      <c r="L327" s="29">
        <v>0.223</v>
      </c>
      <c r="M327" s="29">
        <v>8.0000000000000002E-3</v>
      </c>
    </row>
    <row r="328" spans="2:13" x14ac:dyDescent="0.2">
      <c r="B328" s="16" t="s">
        <v>48</v>
      </c>
      <c r="C328" s="16" t="s">
        <v>4</v>
      </c>
      <c r="D328" s="17">
        <v>7</v>
      </c>
      <c r="E328" s="32">
        <v>0</v>
      </c>
      <c r="F328" s="16" t="s">
        <v>1</v>
      </c>
      <c r="G328" s="16">
        <v>5</v>
      </c>
      <c r="H328" s="50">
        <v>5404</v>
      </c>
      <c r="I328" s="32">
        <v>3.0812978744506801E-2</v>
      </c>
      <c r="J328" s="30">
        <v>0.74</v>
      </c>
      <c r="K328" s="29">
        <v>7.4180126190185505E-2</v>
      </c>
      <c r="L328" s="29">
        <v>0.25700000000000001</v>
      </c>
      <c r="M328" s="29">
        <v>5.3999999999999999E-2</v>
      </c>
    </row>
    <row r="329" spans="2:13" x14ac:dyDescent="0.2">
      <c r="B329" s="16" t="s">
        <v>48</v>
      </c>
      <c r="C329" s="16" t="s">
        <v>4</v>
      </c>
      <c r="D329" s="17">
        <v>10</v>
      </c>
      <c r="E329" s="32">
        <v>0</v>
      </c>
      <c r="F329" s="16" t="s">
        <v>1</v>
      </c>
      <c r="G329" s="16">
        <v>5</v>
      </c>
      <c r="H329" s="50">
        <v>5404</v>
      </c>
      <c r="I329" s="32">
        <v>2.7499675750732401E-2</v>
      </c>
      <c r="J329" s="30">
        <v>0.77</v>
      </c>
      <c r="K329" s="29">
        <v>6.5619945526123005E-2</v>
      </c>
      <c r="L329" s="29">
        <v>0.22600000000000001</v>
      </c>
      <c r="M329" s="29">
        <v>3.5000000000000003E-2</v>
      </c>
    </row>
    <row r="330" spans="2:13" x14ac:dyDescent="0.2">
      <c r="B330" s="16" t="s">
        <v>48</v>
      </c>
      <c r="C330" s="16" t="s">
        <v>5</v>
      </c>
      <c r="D330" s="19">
        <v>4</v>
      </c>
      <c r="E330" s="32">
        <v>0</v>
      </c>
      <c r="F330" s="16" t="s">
        <v>1</v>
      </c>
      <c r="G330" s="16">
        <v>5</v>
      </c>
      <c r="H330" s="50">
        <v>5404</v>
      </c>
      <c r="I330" s="32">
        <v>4.1513204574584898E-2</v>
      </c>
      <c r="J330" s="30">
        <v>0.74</v>
      </c>
      <c r="K330" s="29">
        <v>6.7991733551025293E-2</v>
      </c>
      <c r="L330" s="29">
        <v>0.255</v>
      </c>
      <c r="M330" s="29">
        <v>6.3E-2</v>
      </c>
    </row>
    <row r="331" spans="2:13" x14ac:dyDescent="0.2">
      <c r="B331" s="16" t="s">
        <v>48</v>
      </c>
      <c r="C331" s="16" t="s">
        <v>5</v>
      </c>
      <c r="D331" s="19">
        <v>7</v>
      </c>
      <c r="E331" s="32">
        <v>0</v>
      </c>
      <c r="F331" s="16" t="s">
        <v>1</v>
      </c>
      <c r="G331" s="16">
        <v>5</v>
      </c>
      <c r="H331" s="50">
        <v>5404</v>
      </c>
      <c r="I331" s="32">
        <v>3.8350105285644497E-2</v>
      </c>
      <c r="J331" s="30">
        <v>0.74</v>
      </c>
      <c r="K331" s="29">
        <v>7.1899890899658203E-2</v>
      </c>
      <c r="L331" s="29">
        <v>0.25</v>
      </c>
      <c r="M331" s="29">
        <v>6.0999999999999999E-2</v>
      </c>
    </row>
    <row r="332" spans="2:13" x14ac:dyDescent="0.2">
      <c r="B332" s="16" t="s">
        <v>48</v>
      </c>
      <c r="C332" s="16" t="s">
        <v>5</v>
      </c>
      <c r="D332" s="19">
        <v>10</v>
      </c>
      <c r="E332" s="32">
        <v>0</v>
      </c>
      <c r="F332" s="16" t="s">
        <v>1</v>
      </c>
      <c r="G332" s="16">
        <v>5</v>
      </c>
      <c r="H332" s="50">
        <v>5404</v>
      </c>
      <c r="I332" s="32">
        <v>4.15329933166503E-2</v>
      </c>
      <c r="J332" s="30">
        <v>0.74</v>
      </c>
      <c r="K332" s="29">
        <v>8.8797092437744099E-2</v>
      </c>
      <c r="L332" s="29">
        <v>0.23799999999999999</v>
      </c>
      <c r="M332" s="29">
        <v>6.9000000000000006E-2</v>
      </c>
    </row>
    <row r="333" spans="2:13" x14ac:dyDescent="0.2">
      <c r="B333" s="16" t="s">
        <v>48</v>
      </c>
      <c r="C333" s="16" t="s">
        <v>6</v>
      </c>
      <c r="D333" s="20">
        <v>10</v>
      </c>
      <c r="E333" s="32">
        <v>0</v>
      </c>
      <c r="F333" s="16" t="s">
        <v>1</v>
      </c>
      <c r="G333" s="16">
        <v>5</v>
      </c>
      <c r="H333" s="50">
        <v>5404</v>
      </c>
      <c r="I333" s="32">
        <v>0.13177394866943301</v>
      </c>
      <c r="J333" s="30">
        <v>0.76</v>
      </c>
      <c r="K333" s="29">
        <v>0.82073116302490201</v>
      </c>
      <c r="L333" s="29">
        <v>0.222</v>
      </c>
      <c r="M333" s="29">
        <v>7.6999999999999999E-2</v>
      </c>
    </row>
    <row r="334" spans="2:13" x14ac:dyDescent="0.2">
      <c r="B334" s="16" t="s">
        <v>48</v>
      </c>
      <c r="C334" s="16" t="s">
        <v>6</v>
      </c>
      <c r="D334" s="20">
        <v>30</v>
      </c>
      <c r="E334" s="32">
        <v>0</v>
      </c>
      <c r="F334" s="16" t="s">
        <v>1</v>
      </c>
      <c r="G334" s="16">
        <v>5</v>
      </c>
      <c r="H334" s="50">
        <v>5404</v>
      </c>
      <c r="I334" s="32">
        <v>6.9670200347900293E-2</v>
      </c>
      <c r="J334" s="30">
        <v>0.76</v>
      </c>
      <c r="K334" s="29">
        <v>0.40715479850768999</v>
      </c>
      <c r="L334" s="29">
        <v>0.224</v>
      </c>
      <c r="M334" s="29">
        <v>7.3999999999999996E-2</v>
      </c>
    </row>
    <row r="335" spans="2:13" x14ac:dyDescent="0.2">
      <c r="B335" s="16" t="s">
        <v>48</v>
      </c>
      <c r="C335" s="16" t="s">
        <v>6</v>
      </c>
      <c r="D335" s="20">
        <v>60</v>
      </c>
      <c r="E335" s="32">
        <v>0</v>
      </c>
      <c r="F335" s="16" t="s">
        <v>1</v>
      </c>
      <c r="G335" s="16">
        <v>5</v>
      </c>
      <c r="H335" s="50">
        <v>5404</v>
      </c>
      <c r="I335" s="32">
        <v>5.8233737945556599E-2</v>
      </c>
      <c r="J335" s="30">
        <v>0.76</v>
      </c>
      <c r="K335" s="29">
        <v>0.21991491317749001</v>
      </c>
      <c r="L335" s="29">
        <v>0.22700000000000001</v>
      </c>
      <c r="M335" s="29">
        <v>7.5999999999999998E-2</v>
      </c>
    </row>
    <row r="336" spans="2:13" x14ac:dyDescent="0.2">
      <c r="B336" s="16" t="s">
        <v>48</v>
      </c>
      <c r="C336" s="16" t="s">
        <v>6</v>
      </c>
      <c r="D336" s="20">
        <v>100</v>
      </c>
      <c r="E336" s="32">
        <v>0</v>
      </c>
      <c r="F336" s="16" t="s">
        <v>1</v>
      </c>
      <c r="G336" s="16">
        <v>5</v>
      </c>
      <c r="H336" s="50">
        <v>5404</v>
      </c>
      <c r="I336" s="32">
        <v>5.4502248764038003E-2</v>
      </c>
      <c r="J336" s="30">
        <v>0.77</v>
      </c>
      <c r="K336" s="29">
        <v>0.17667007446288999</v>
      </c>
      <c r="L336" s="29">
        <v>0.22700000000000001</v>
      </c>
      <c r="M336" s="29">
        <v>7.0999999999999994E-2</v>
      </c>
    </row>
    <row r="337" spans="2:13" x14ac:dyDescent="0.2">
      <c r="B337" s="16" t="s">
        <v>48</v>
      </c>
      <c r="C337" s="16" t="s">
        <v>52</v>
      </c>
      <c r="D337" s="21">
        <v>6</v>
      </c>
      <c r="E337" s="32">
        <v>0.1432272</v>
      </c>
      <c r="F337" s="16" t="s">
        <v>1</v>
      </c>
      <c r="G337" s="16">
        <v>5</v>
      </c>
      <c r="H337" s="50">
        <v>5404</v>
      </c>
      <c r="I337" s="35">
        <v>13.300719022750799</v>
      </c>
      <c r="J337" s="30">
        <v>0.75</v>
      </c>
      <c r="K337" s="29">
        <v>7.7860832214355399E-2</v>
      </c>
      <c r="L337" s="29">
        <v>0.249</v>
      </c>
      <c r="M337" s="29">
        <v>6.9000000000000006E-2</v>
      </c>
    </row>
    <row r="338" spans="2:13" x14ac:dyDescent="0.2">
      <c r="B338" s="16" t="s">
        <v>48</v>
      </c>
      <c r="C338" s="16" t="s">
        <v>52</v>
      </c>
      <c r="D338" s="21">
        <v>8</v>
      </c>
      <c r="E338" s="32">
        <v>9.0118429999999999E-2</v>
      </c>
      <c r="F338" s="16" t="s">
        <v>1</v>
      </c>
      <c r="G338" s="16">
        <v>5</v>
      </c>
      <c r="H338" s="50">
        <v>5404</v>
      </c>
      <c r="I338" s="35">
        <v>12.2925565242767</v>
      </c>
      <c r="J338" s="30">
        <v>0.75</v>
      </c>
      <c r="K338" s="29">
        <v>8.1721782684326102E-2</v>
      </c>
      <c r="L338" s="29">
        <v>0.25700000000000001</v>
      </c>
      <c r="M338" s="29">
        <v>5.7000000000000002E-2</v>
      </c>
    </row>
    <row r="339" spans="2:13" x14ac:dyDescent="0.2">
      <c r="B339" s="16" t="s">
        <v>48</v>
      </c>
      <c r="C339" s="16" t="s">
        <v>52</v>
      </c>
      <c r="D339" s="21">
        <v>10</v>
      </c>
      <c r="E339" s="32">
        <v>5.8660249999999997E-2</v>
      </c>
      <c r="F339" s="16" t="s">
        <v>1</v>
      </c>
      <c r="G339" s="16">
        <v>5</v>
      </c>
      <c r="H339" s="50">
        <v>5404</v>
      </c>
      <c r="I339" s="35">
        <v>11.895970582962001</v>
      </c>
      <c r="J339" s="30">
        <v>0.75</v>
      </c>
      <c r="K339" s="29">
        <v>8.79559516906738E-2</v>
      </c>
      <c r="L339" s="29">
        <v>0.24399999999999999</v>
      </c>
      <c r="M339" s="29">
        <v>8.5000000000000006E-2</v>
      </c>
    </row>
    <row r="340" spans="2:13" x14ac:dyDescent="0.2">
      <c r="B340" s="16" t="s">
        <v>48</v>
      </c>
      <c r="C340" s="16" t="s">
        <v>52</v>
      </c>
      <c r="D340" s="21">
        <v>15</v>
      </c>
      <c r="E340" s="32">
        <v>3.1643230000000001E-2</v>
      </c>
      <c r="F340" s="16" t="s">
        <v>1</v>
      </c>
      <c r="G340" s="16">
        <v>5</v>
      </c>
      <c r="H340" s="50">
        <v>5404</v>
      </c>
      <c r="I340" s="32">
        <v>11.9283967018127</v>
      </c>
      <c r="J340" s="30">
        <v>0.76</v>
      </c>
      <c r="K340" s="29">
        <v>8.0479860305786105E-2</v>
      </c>
      <c r="L340" s="29">
        <v>0.23400000000000001</v>
      </c>
      <c r="M340" s="29">
        <v>9.7000000000000003E-2</v>
      </c>
    </row>
    <row r="341" spans="2:13" x14ac:dyDescent="0.2">
      <c r="B341" s="16" t="s">
        <v>48</v>
      </c>
      <c r="C341" s="16" t="s">
        <v>21</v>
      </c>
      <c r="D341" s="24">
        <v>2</v>
      </c>
      <c r="E341" s="32">
        <v>0.1626573</v>
      </c>
      <c r="F341" s="16" t="s">
        <v>1</v>
      </c>
      <c r="G341" s="16">
        <v>5</v>
      </c>
      <c r="H341" s="50">
        <v>5404</v>
      </c>
      <c r="I341" s="32">
        <v>0.17915439605712799</v>
      </c>
      <c r="J341" s="30">
        <v>0.72</v>
      </c>
      <c r="K341" s="29">
        <v>6.5068960189819294E-2</v>
      </c>
      <c r="L341" s="29">
        <v>0.27800000000000002</v>
      </c>
      <c r="M341" s="29">
        <v>2.8000000000000001E-2</v>
      </c>
    </row>
    <row r="342" spans="2:13" x14ac:dyDescent="0.2">
      <c r="B342" s="16" t="s">
        <v>48</v>
      </c>
      <c r="C342" s="16" t="s">
        <v>21</v>
      </c>
      <c r="D342" s="24">
        <v>3</v>
      </c>
      <c r="E342" s="32">
        <v>0.1082531</v>
      </c>
      <c r="F342" s="16" t="s">
        <v>1</v>
      </c>
      <c r="G342" s="16">
        <v>5</v>
      </c>
      <c r="H342" s="50">
        <v>5404</v>
      </c>
      <c r="I342" s="32">
        <v>0.203682661056518</v>
      </c>
      <c r="J342" s="30">
        <v>0.77</v>
      </c>
      <c r="K342" s="29">
        <v>5.99081516265869E-2</v>
      </c>
      <c r="L342" s="29">
        <v>0.22800000000000001</v>
      </c>
      <c r="M342" s="29">
        <v>4.2000000000000003E-2</v>
      </c>
    </row>
    <row r="343" spans="2:13" x14ac:dyDescent="0.2">
      <c r="B343" s="16" t="s">
        <v>48</v>
      </c>
      <c r="C343" s="16" t="s">
        <v>21</v>
      </c>
      <c r="D343" s="24">
        <v>4</v>
      </c>
      <c r="E343" s="32">
        <v>5.8290160000000001E-2</v>
      </c>
      <c r="F343" s="16" t="s">
        <v>1</v>
      </c>
      <c r="G343" s="16">
        <v>5</v>
      </c>
      <c r="H343" s="50">
        <v>5404</v>
      </c>
      <c r="I343" s="32">
        <v>0.189793586730957</v>
      </c>
      <c r="J343" s="30">
        <v>0.77</v>
      </c>
      <c r="K343" s="29">
        <v>7.3066949844360296E-2</v>
      </c>
      <c r="L343" s="29">
        <v>0.378</v>
      </c>
      <c r="M343" s="29">
        <v>6.4000000000000001E-2</v>
      </c>
    </row>
    <row r="344" spans="2:13" x14ac:dyDescent="0.2">
      <c r="B344" s="16" t="s">
        <v>48</v>
      </c>
      <c r="C344" s="16" t="s">
        <v>21</v>
      </c>
      <c r="D344" s="24">
        <v>5</v>
      </c>
      <c r="E344" s="32">
        <v>3.8860100000000002E-2</v>
      </c>
      <c r="F344" s="16" t="s">
        <v>1</v>
      </c>
      <c r="G344" s="16">
        <v>5</v>
      </c>
      <c r="H344" s="50">
        <v>5404</v>
      </c>
      <c r="I344" s="32">
        <v>0.19831585884094199</v>
      </c>
      <c r="J344" s="30">
        <v>0.74</v>
      </c>
      <c r="K344" s="29">
        <v>7.1403026580810505E-2</v>
      </c>
      <c r="L344" s="29">
        <v>0.23200000000000001</v>
      </c>
      <c r="M344" s="29">
        <v>4.4999999999999998E-2</v>
      </c>
    </row>
    <row r="345" spans="2:13" x14ac:dyDescent="0.2">
      <c r="B345" s="16" t="s">
        <v>48</v>
      </c>
      <c r="C345" s="16" t="s">
        <v>4</v>
      </c>
      <c r="D345" s="17">
        <v>4</v>
      </c>
      <c r="E345" s="32">
        <v>0</v>
      </c>
      <c r="F345" s="16" t="s">
        <v>40</v>
      </c>
      <c r="G345" s="16">
        <v>5</v>
      </c>
      <c r="H345" s="50">
        <v>5404</v>
      </c>
      <c r="I345" s="32">
        <v>2.8027057647704998E-2</v>
      </c>
      <c r="J345" s="30">
        <v>0.74</v>
      </c>
      <c r="K345" s="32">
        <v>2.1037101745605399E-2</v>
      </c>
      <c r="L345" s="29">
        <v>0.26100000000000001</v>
      </c>
      <c r="M345" s="29">
        <v>6.0000000000000001E-3</v>
      </c>
    </row>
    <row r="346" spans="2:13" x14ac:dyDescent="0.2">
      <c r="B346" s="16" t="s">
        <v>48</v>
      </c>
      <c r="C346" s="16" t="s">
        <v>4</v>
      </c>
      <c r="D346" s="17">
        <v>7</v>
      </c>
      <c r="E346" s="32">
        <v>0</v>
      </c>
      <c r="F346" s="16" t="s">
        <v>40</v>
      </c>
      <c r="G346" s="16">
        <v>5</v>
      </c>
      <c r="H346" s="50">
        <v>5404</v>
      </c>
      <c r="I346" s="32">
        <v>3.0812978744506801E-2</v>
      </c>
      <c r="J346" s="30">
        <v>0.71</v>
      </c>
      <c r="K346" s="32">
        <v>1.38370990753173E-2</v>
      </c>
      <c r="L346" s="29">
        <v>0.28899999999999998</v>
      </c>
      <c r="M346" s="29">
        <v>1.2E-2</v>
      </c>
    </row>
    <row r="347" spans="2:13" x14ac:dyDescent="0.2">
      <c r="B347" s="16" t="s">
        <v>48</v>
      </c>
      <c r="C347" s="16" t="s">
        <v>4</v>
      </c>
      <c r="D347" s="17">
        <v>10</v>
      </c>
      <c r="E347" s="32">
        <v>0</v>
      </c>
      <c r="F347" s="16" t="s">
        <v>40</v>
      </c>
      <c r="G347" s="16">
        <v>5</v>
      </c>
      <c r="H347" s="50">
        <v>5404</v>
      </c>
      <c r="I347" s="32">
        <v>2.7499675750732401E-2</v>
      </c>
      <c r="J347" s="30">
        <v>0.74</v>
      </c>
      <c r="K347" s="32">
        <v>1.6614913940429601E-2</v>
      </c>
      <c r="L347" s="29">
        <v>0.26100000000000001</v>
      </c>
      <c r="M347" s="30">
        <v>1.0999999999999999E-2</v>
      </c>
    </row>
    <row r="348" spans="2:13" x14ac:dyDescent="0.2">
      <c r="B348" s="16" t="s">
        <v>48</v>
      </c>
      <c r="C348" s="16" t="s">
        <v>5</v>
      </c>
      <c r="D348" s="19">
        <v>4</v>
      </c>
      <c r="E348" s="32">
        <v>0</v>
      </c>
      <c r="F348" s="16" t="s">
        <v>40</v>
      </c>
      <c r="G348" s="16">
        <v>5</v>
      </c>
      <c r="H348" s="50">
        <v>5404</v>
      </c>
      <c r="I348" s="32">
        <v>4.1513204574584898E-2</v>
      </c>
      <c r="J348" s="30">
        <v>0.71</v>
      </c>
      <c r="K348" s="32">
        <v>1.4278173446655201E-2</v>
      </c>
      <c r="L348" s="29">
        <v>0.29599999999999999</v>
      </c>
      <c r="M348" s="29">
        <v>1.2E-2</v>
      </c>
    </row>
    <row r="349" spans="2:13" x14ac:dyDescent="0.2">
      <c r="B349" s="16" t="s">
        <v>48</v>
      </c>
      <c r="C349" s="16" t="s">
        <v>5</v>
      </c>
      <c r="D349" s="19">
        <v>7</v>
      </c>
      <c r="E349" s="32">
        <v>0</v>
      </c>
      <c r="F349" s="16" t="s">
        <v>40</v>
      </c>
      <c r="G349" s="16">
        <v>5</v>
      </c>
      <c r="H349" s="50">
        <v>5404</v>
      </c>
      <c r="I349" s="32">
        <v>3.8350105285644497E-2</v>
      </c>
      <c r="J349" s="30">
        <v>0.73</v>
      </c>
      <c r="K349" s="32">
        <v>1.7539978027343701E-2</v>
      </c>
      <c r="L349" s="29">
        <v>0.27500000000000002</v>
      </c>
      <c r="M349" s="29">
        <v>1.4E-2</v>
      </c>
    </row>
    <row r="350" spans="2:13" x14ac:dyDescent="0.2">
      <c r="B350" s="16" t="s">
        <v>48</v>
      </c>
      <c r="C350" s="16" t="s">
        <v>5</v>
      </c>
      <c r="D350" s="19">
        <v>10</v>
      </c>
      <c r="E350" s="32">
        <v>0</v>
      </c>
      <c r="F350" s="16" t="s">
        <v>40</v>
      </c>
      <c r="G350" s="16">
        <v>5</v>
      </c>
      <c r="H350" s="50">
        <v>5404</v>
      </c>
      <c r="I350" s="32">
        <v>4.15329933166503E-2</v>
      </c>
      <c r="J350" s="30">
        <v>0.72</v>
      </c>
      <c r="K350" s="32">
        <v>1.3871192932128899E-2</v>
      </c>
      <c r="L350" s="29">
        <v>0.28199999999999997</v>
      </c>
      <c r="M350" s="29">
        <v>1.4999999999999999E-2</v>
      </c>
    </row>
    <row r="351" spans="2:13" x14ac:dyDescent="0.2">
      <c r="B351" s="16" t="s">
        <v>48</v>
      </c>
      <c r="C351" s="16" t="s">
        <v>6</v>
      </c>
      <c r="D351" s="20">
        <v>10</v>
      </c>
      <c r="E351" s="32">
        <v>0</v>
      </c>
      <c r="F351" s="16" t="s">
        <v>40</v>
      </c>
      <c r="G351" s="16">
        <v>5</v>
      </c>
      <c r="H351" s="50">
        <v>5404</v>
      </c>
      <c r="I351" s="32">
        <v>0.13177394866943301</v>
      </c>
      <c r="J351" s="30">
        <v>0.74</v>
      </c>
      <c r="K351" s="32">
        <v>2.40769386291503E-2</v>
      </c>
      <c r="L351" s="29">
        <v>0.26100000000000001</v>
      </c>
      <c r="M351" s="29">
        <v>8.5999999999999993E-2</v>
      </c>
    </row>
    <row r="352" spans="2:13" x14ac:dyDescent="0.2">
      <c r="B352" s="16" t="s">
        <v>48</v>
      </c>
      <c r="C352" s="16" t="s">
        <v>6</v>
      </c>
      <c r="D352" s="20">
        <v>30</v>
      </c>
      <c r="E352" s="32">
        <v>0</v>
      </c>
      <c r="F352" s="16" t="s">
        <v>40</v>
      </c>
      <c r="G352" s="16">
        <v>5</v>
      </c>
      <c r="H352" s="50">
        <v>5404</v>
      </c>
      <c r="I352" s="32">
        <v>6.9670200347900293E-2</v>
      </c>
      <c r="J352" s="30">
        <v>0.73</v>
      </c>
      <c r="K352" s="32">
        <v>1.27911567687988E-2</v>
      </c>
      <c r="L352" s="29">
        <v>0.27200000000000002</v>
      </c>
      <c r="M352" s="29">
        <v>5.3999999999999999E-2</v>
      </c>
    </row>
    <row r="353" spans="2:13" x14ac:dyDescent="0.2">
      <c r="B353" s="16" t="s">
        <v>48</v>
      </c>
      <c r="C353" s="16" t="s">
        <v>6</v>
      </c>
      <c r="D353" s="20">
        <v>60</v>
      </c>
      <c r="E353" s="32">
        <v>0</v>
      </c>
      <c r="F353" s="16" t="s">
        <v>40</v>
      </c>
      <c r="G353" s="16">
        <v>5</v>
      </c>
      <c r="H353" s="50">
        <v>5404</v>
      </c>
      <c r="I353" s="32">
        <v>5.8233737945556599E-2</v>
      </c>
      <c r="J353" s="30">
        <v>0.73</v>
      </c>
      <c r="K353" s="32">
        <v>1.1533975601196201E-2</v>
      </c>
      <c r="L353" s="29">
        <v>0.26700000000000002</v>
      </c>
      <c r="M353" s="29">
        <v>4.1000000000000002E-2</v>
      </c>
    </row>
    <row r="354" spans="2:13" x14ac:dyDescent="0.2">
      <c r="B354" s="16" t="s">
        <v>48</v>
      </c>
      <c r="C354" s="16" t="s">
        <v>6</v>
      </c>
      <c r="D354" s="20">
        <v>100</v>
      </c>
      <c r="E354" s="32">
        <v>0</v>
      </c>
      <c r="F354" s="16" t="s">
        <v>40</v>
      </c>
      <c r="G354" s="16">
        <v>5</v>
      </c>
      <c r="H354" s="50">
        <v>5404</v>
      </c>
      <c r="I354" s="32">
        <v>5.4502248764038003E-2</v>
      </c>
      <c r="J354" s="30">
        <v>0.74</v>
      </c>
      <c r="K354" s="32">
        <v>1.19900703430175E-2</v>
      </c>
      <c r="L354" s="29">
        <v>0.26400000000000001</v>
      </c>
      <c r="M354" s="29">
        <v>3.2000000000000001E-2</v>
      </c>
    </row>
    <row r="355" spans="2:13" x14ac:dyDescent="0.2">
      <c r="B355" s="16" t="s">
        <v>48</v>
      </c>
      <c r="C355" s="16" t="s">
        <v>52</v>
      </c>
      <c r="D355" s="21">
        <v>6</v>
      </c>
      <c r="E355" s="32">
        <v>0.1432272</v>
      </c>
      <c r="F355" s="16" t="s">
        <v>40</v>
      </c>
      <c r="G355" s="16">
        <v>5</v>
      </c>
      <c r="H355" s="50">
        <v>5404</v>
      </c>
      <c r="I355" s="35">
        <v>13.300719022750799</v>
      </c>
      <c r="J355" s="30">
        <v>0.72</v>
      </c>
      <c r="K355" s="32">
        <v>1.01408958435058E-2</v>
      </c>
      <c r="L355" s="29">
        <v>0.27800000000000002</v>
      </c>
      <c r="M355" s="29">
        <v>1.4E-2</v>
      </c>
    </row>
    <row r="356" spans="2:13" x14ac:dyDescent="0.2">
      <c r="B356" s="16" t="s">
        <v>48</v>
      </c>
      <c r="C356" s="16" t="s">
        <v>52</v>
      </c>
      <c r="D356" s="21">
        <v>8</v>
      </c>
      <c r="E356" s="32">
        <v>9.0118429999999999E-2</v>
      </c>
      <c r="F356" s="16" t="s">
        <v>40</v>
      </c>
      <c r="G356" s="16">
        <v>5</v>
      </c>
      <c r="H356" s="50">
        <v>5404</v>
      </c>
      <c r="I356" s="35">
        <v>12.2925565242767</v>
      </c>
      <c r="J356" s="30">
        <v>0.73</v>
      </c>
      <c r="K356" s="32">
        <v>9.5858573913574201E-3</v>
      </c>
      <c r="L356" s="29">
        <v>0.27400000000000002</v>
      </c>
      <c r="M356" s="29">
        <v>1.2E-2</v>
      </c>
    </row>
    <row r="357" spans="2:13" x14ac:dyDescent="0.2">
      <c r="B357" s="16" t="s">
        <v>48</v>
      </c>
      <c r="C357" s="16" t="s">
        <v>52</v>
      </c>
      <c r="D357" s="21">
        <v>10</v>
      </c>
      <c r="E357" s="32">
        <v>5.8660249999999997E-2</v>
      </c>
      <c r="F357" s="16" t="s">
        <v>40</v>
      </c>
      <c r="G357" s="16">
        <v>5</v>
      </c>
      <c r="H357" s="50">
        <v>5404</v>
      </c>
      <c r="I357" s="35">
        <v>11.895970582962001</v>
      </c>
      <c r="J357" s="30">
        <v>0.73</v>
      </c>
      <c r="K357" s="32">
        <v>9.2480182647704991E-3</v>
      </c>
      <c r="L357" s="29">
        <v>0.26800000000000002</v>
      </c>
      <c r="M357" s="29">
        <v>1.4999999999999999E-2</v>
      </c>
    </row>
    <row r="358" spans="2:13" x14ac:dyDescent="0.2">
      <c r="B358" s="16" t="s">
        <v>48</v>
      </c>
      <c r="C358" s="16" t="s">
        <v>52</v>
      </c>
      <c r="D358" s="21">
        <v>15</v>
      </c>
      <c r="E358" s="32">
        <v>3.1643230000000001E-2</v>
      </c>
      <c r="F358" s="16" t="s">
        <v>40</v>
      </c>
      <c r="G358" s="16">
        <v>5</v>
      </c>
      <c r="H358" s="50">
        <v>5404</v>
      </c>
      <c r="I358" s="32">
        <v>11.9283967018127</v>
      </c>
      <c r="J358" s="30">
        <v>0.73</v>
      </c>
      <c r="K358" s="32">
        <v>9.2761516571044905E-3</v>
      </c>
      <c r="L358" s="29">
        <v>0.26800000000000002</v>
      </c>
      <c r="M358" s="29">
        <v>1.7999999999999999E-2</v>
      </c>
    </row>
    <row r="359" spans="2:13" x14ac:dyDescent="0.2">
      <c r="B359" s="16" t="s">
        <v>48</v>
      </c>
      <c r="C359" s="16" t="s">
        <v>21</v>
      </c>
      <c r="D359" s="24">
        <v>2</v>
      </c>
      <c r="E359" s="32">
        <v>0.1626573</v>
      </c>
      <c r="F359" s="16" t="s">
        <v>40</v>
      </c>
      <c r="G359" s="16">
        <v>5</v>
      </c>
      <c r="H359" s="50">
        <v>5404</v>
      </c>
      <c r="I359" s="32">
        <v>0.17915439605712799</v>
      </c>
      <c r="J359" s="30">
        <v>0.75</v>
      </c>
      <c r="K359" s="32">
        <v>1.0244846343994101E-2</v>
      </c>
      <c r="L359" s="29">
        <v>0.247</v>
      </c>
      <c r="M359" s="29">
        <v>2.1000000000000001E-2</v>
      </c>
    </row>
    <row r="360" spans="2:13" x14ac:dyDescent="0.2">
      <c r="B360" s="16" t="s">
        <v>48</v>
      </c>
      <c r="C360" s="16" t="s">
        <v>21</v>
      </c>
      <c r="D360" s="24">
        <v>3</v>
      </c>
      <c r="E360" s="32">
        <v>0.1082531</v>
      </c>
      <c r="F360" s="16" t="s">
        <v>40</v>
      </c>
      <c r="G360" s="16">
        <v>5</v>
      </c>
      <c r="H360" s="50">
        <v>5404</v>
      </c>
      <c r="I360" s="32">
        <v>0.203682661056518</v>
      </c>
      <c r="J360" s="30">
        <v>0.74</v>
      </c>
      <c r="K360" s="32">
        <v>9.21225547790527E-3</v>
      </c>
      <c r="L360" s="29">
        <v>0.255</v>
      </c>
      <c r="M360" s="29">
        <v>1.0999999999999999E-2</v>
      </c>
    </row>
    <row r="361" spans="2:13" x14ac:dyDescent="0.2">
      <c r="B361" s="16" t="s">
        <v>48</v>
      </c>
      <c r="C361" s="16" t="s">
        <v>21</v>
      </c>
      <c r="D361" s="24">
        <v>4</v>
      </c>
      <c r="E361" s="32">
        <v>5.8290160000000001E-2</v>
      </c>
      <c r="F361" s="16" t="s">
        <v>40</v>
      </c>
      <c r="G361" s="16">
        <v>5</v>
      </c>
      <c r="H361" s="50">
        <v>5404</v>
      </c>
      <c r="I361" s="32">
        <v>0.189793586730957</v>
      </c>
      <c r="J361" s="30">
        <v>0.74</v>
      </c>
      <c r="K361" s="32">
        <v>1.03960037231445E-2</v>
      </c>
      <c r="L361" s="29">
        <v>0.35199999999999998</v>
      </c>
      <c r="M361" s="29">
        <v>3.5999999999999997E-2</v>
      </c>
    </row>
    <row r="362" spans="2:13" x14ac:dyDescent="0.2">
      <c r="B362" s="16" t="s">
        <v>48</v>
      </c>
      <c r="C362" s="16" t="s">
        <v>21</v>
      </c>
      <c r="D362" s="24">
        <v>5</v>
      </c>
      <c r="E362" s="32">
        <v>3.8860100000000002E-2</v>
      </c>
      <c r="F362" s="16" t="s">
        <v>40</v>
      </c>
      <c r="G362" s="16">
        <v>5</v>
      </c>
      <c r="H362" s="50">
        <v>5404</v>
      </c>
      <c r="I362" s="32">
        <v>0.19831585884094199</v>
      </c>
      <c r="J362" s="30">
        <v>0.74</v>
      </c>
      <c r="K362" s="32">
        <v>8.8069438934326102E-3</v>
      </c>
      <c r="L362" s="29">
        <v>0.26400000000000001</v>
      </c>
      <c r="M362" s="29">
        <v>0.02</v>
      </c>
    </row>
    <row r="363" spans="2:13" x14ac:dyDescent="0.2">
      <c r="B363" s="16" t="s">
        <v>48</v>
      </c>
      <c r="C363" s="16" t="s">
        <v>4</v>
      </c>
      <c r="D363" s="17">
        <v>4</v>
      </c>
      <c r="E363" s="32">
        <v>0</v>
      </c>
      <c r="F363" s="16" t="s">
        <v>47</v>
      </c>
      <c r="G363" s="16">
        <v>5</v>
      </c>
      <c r="H363" s="50">
        <v>5404</v>
      </c>
      <c r="I363" s="32">
        <v>2.8027057647704998E-2</v>
      </c>
      <c r="J363" s="30">
        <v>0.74</v>
      </c>
      <c r="K363" s="29">
        <v>0.35944914817809998</v>
      </c>
      <c r="L363" s="31">
        <v>0.223</v>
      </c>
      <c r="M363" s="31">
        <v>0.14299999999999999</v>
      </c>
    </row>
    <row r="364" spans="2:13" x14ac:dyDescent="0.2">
      <c r="B364" s="16" t="s">
        <v>48</v>
      </c>
      <c r="C364" s="16" t="s">
        <v>4</v>
      </c>
      <c r="D364" s="17">
        <v>7</v>
      </c>
      <c r="E364" s="32">
        <v>0</v>
      </c>
      <c r="F364" s="16" t="s">
        <v>47</v>
      </c>
      <c r="G364" s="16">
        <v>5</v>
      </c>
      <c r="H364" s="50">
        <v>5404</v>
      </c>
      <c r="I364" s="32">
        <v>3.0812978744506801E-2</v>
      </c>
      <c r="J364" s="30">
        <v>0.8</v>
      </c>
      <c r="K364" s="29">
        <v>0.14887881278991699</v>
      </c>
      <c r="L364" s="31">
        <v>0.20300000000000001</v>
      </c>
      <c r="M364" s="31">
        <v>0.105</v>
      </c>
    </row>
    <row r="365" spans="2:13" x14ac:dyDescent="0.2">
      <c r="B365" s="16" t="s">
        <v>48</v>
      </c>
      <c r="C365" s="16" t="s">
        <v>4</v>
      </c>
      <c r="D365" s="17">
        <v>10</v>
      </c>
      <c r="E365" s="32">
        <v>0</v>
      </c>
      <c r="F365" s="16" t="s">
        <v>47</v>
      </c>
      <c r="G365" s="16">
        <v>5</v>
      </c>
      <c r="H365" s="50">
        <v>5404</v>
      </c>
      <c r="I365" s="32">
        <v>2.7499675750732401E-2</v>
      </c>
      <c r="J365" s="30">
        <v>0.82</v>
      </c>
      <c r="K365" s="30">
        <v>0.189933061599731</v>
      </c>
      <c r="L365" s="31">
        <v>0.17699999999999999</v>
      </c>
      <c r="M365" s="31">
        <v>9.9000000000000005E-2</v>
      </c>
    </row>
    <row r="366" spans="2:13" x14ac:dyDescent="0.2">
      <c r="B366" s="16" t="s">
        <v>48</v>
      </c>
      <c r="C366" s="16" t="s">
        <v>5</v>
      </c>
      <c r="D366" s="19">
        <v>4</v>
      </c>
      <c r="E366" s="32">
        <v>0</v>
      </c>
      <c r="F366" s="16" t="s">
        <v>47</v>
      </c>
      <c r="G366" s="16">
        <v>5</v>
      </c>
      <c r="H366" s="50">
        <v>5404</v>
      </c>
      <c r="I366" s="32">
        <v>4.1513204574584898E-2</v>
      </c>
      <c r="J366" s="30">
        <v>0.81</v>
      </c>
      <c r="K366" s="29">
        <v>0.17852807044982899</v>
      </c>
      <c r="L366" s="31">
        <v>0.187</v>
      </c>
      <c r="M366" s="31">
        <v>8.8999999999999996E-2</v>
      </c>
    </row>
    <row r="367" spans="2:13" x14ac:dyDescent="0.2">
      <c r="B367" s="16" t="s">
        <v>48</v>
      </c>
      <c r="C367" s="16" t="s">
        <v>5</v>
      </c>
      <c r="D367" s="19">
        <v>7</v>
      </c>
      <c r="E367" s="32">
        <v>0</v>
      </c>
      <c r="F367" s="16" t="s">
        <v>47</v>
      </c>
      <c r="G367" s="16">
        <v>5</v>
      </c>
      <c r="H367" s="50">
        <v>5404</v>
      </c>
      <c r="I367" s="32">
        <v>3.8350105285644497E-2</v>
      </c>
      <c r="J367" s="30">
        <v>0.82</v>
      </c>
      <c r="K367" s="29">
        <v>0.20021080970764099</v>
      </c>
      <c r="L367" s="31">
        <v>0.17699999999999999</v>
      </c>
      <c r="M367" s="31">
        <v>8.4000000000000005E-2</v>
      </c>
    </row>
    <row r="368" spans="2:13" x14ac:dyDescent="0.2">
      <c r="B368" s="16" t="s">
        <v>48</v>
      </c>
      <c r="C368" s="16" t="s">
        <v>5</v>
      </c>
      <c r="D368" s="19">
        <v>10</v>
      </c>
      <c r="E368" s="32">
        <v>0</v>
      </c>
      <c r="F368" s="16" t="s">
        <v>47</v>
      </c>
      <c r="G368" s="16">
        <v>5</v>
      </c>
      <c r="H368" s="50">
        <v>5404</v>
      </c>
      <c r="I368" s="32">
        <v>4.15329933166503E-2</v>
      </c>
      <c r="J368" s="30">
        <v>0.84</v>
      </c>
      <c r="K368" s="29">
        <v>0.177583932876586</v>
      </c>
      <c r="L368" s="31">
        <v>0.158</v>
      </c>
      <c r="M368" s="31">
        <v>8.2000000000000003E-2</v>
      </c>
    </row>
    <row r="369" spans="2:13" x14ac:dyDescent="0.2">
      <c r="B369" s="16" t="s">
        <v>48</v>
      </c>
      <c r="C369" s="16" t="s">
        <v>6</v>
      </c>
      <c r="D369" s="20">
        <v>10</v>
      </c>
      <c r="E369" s="32">
        <v>0</v>
      </c>
      <c r="F369" s="16" t="s">
        <v>47</v>
      </c>
      <c r="G369" s="16">
        <v>5</v>
      </c>
      <c r="H369" s="50">
        <v>5404</v>
      </c>
      <c r="I369" s="32">
        <v>0.13177394866943301</v>
      </c>
      <c r="J369" s="30">
        <v>0.59</v>
      </c>
      <c r="K369" s="29">
        <v>0.215302944183349</v>
      </c>
      <c r="L369" s="31">
        <v>0.40899999999999997</v>
      </c>
      <c r="M369" s="31">
        <v>0.21</v>
      </c>
    </row>
    <row r="370" spans="2:13" x14ac:dyDescent="0.2">
      <c r="B370" s="16" t="s">
        <v>48</v>
      </c>
      <c r="C370" s="16" t="s">
        <v>6</v>
      </c>
      <c r="D370" s="20">
        <v>30</v>
      </c>
      <c r="E370" s="32">
        <v>0</v>
      </c>
      <c r="F370" s="16" t="s">
        <v>47</v>
      </c>
      <c r="G370" s="16">
        <v>5</v>
      </c>
      <c r="H370" s="50">
        <v>5404</v>
      </c>
      <c r="I370" s="32">
        <v>6.9670200347900293E-2</v>
      </c>
      <c r="J370" s="30">
        <v>0.72</v>
      </c>
      <c r="K370" s="29">
        <v>0.162013053894042</v>
      </c>
      <c r="L370" s="31">
        <v>0.27800000000000002</v>
      </c>
      <c r="M370" s="31">
        <v>0.17100000000000001</v>
      </c>
    </row>
    <row r="371" spans="2:13" x14ac:dyDescent="0.2">
      <c r="B371" s="16" t="s">
        <v>48</v>
      </c>
      <c r="C371" s="16" t="s">
        <v>6</v>
      </c>
      <c r="D371" s="20">
        <v>60</v>
      </c>
      <c r="E371" s="32">
        <v>0</v>
      </c>
      <c r="F371" s="16" t="s">
        <v>47</v>
      </c>
      <c r="G371" s="16">
        <v>5</v>
      </c>
      <c r="H371" s="50">
        <v>5404</v>
      </c>
      <c r="I371" s="32">
        <v>5.8233737945556599E-2</v>
      </c>
      <c r="J371" s="30">
        <v>0.76</v>
      </c>
      <c r="K371" s="29">
        <v>0.188838720321655</v>
      </c>
      <c r="L371" s="31">
        <v>0.23599999999999999</v>
      </c>
      <c r="M371" s="31">
        <v>0.14299999999999999</v>
      </c>
    </row>
    <row r="372" spans="2:13" x14ac:dyDescent="0.2">
      <c r="B372" s="16" t="s">
        <v>48</v>
      </c>
      <c r="C372" s="16" t="s">
        <v>6</v>
      </c>
      <c r="D372" s="20">
        <v>100</v>
      </c>
      <c r="E372" s="32">
        <v>0</v>
      </c>
      <c r="F372" s="16" t="s">
        <v>47</v>
      </c>
      <c r="G372" s="16">
        <v>5</v>
      </c>
      <c r="H372" s="50">
        <v>5404</v>
      </c>
      <c r="I372" s="32">
        <v>5.4502248764038003E-2</v>
      </c>
      <c r="J372" s="30">
        <v>0.76</v>
      </c>
      <c r="K372" s="29">
        <v>0.222199201583862</v>
      </c>
      <c r="L372" s="31">
        <v>0.22600000000000001</v>
      </c>
      <c r="M372" s="31">
        <v>0.13200000000000001</v>
      </c>
    </row>
    <row r="373" spans="2:13" x14ac:dyDescent="0.2">
      <c r="B373" s="16" t="s">
        <v>48</v>
      </c>
      <c r="C373" s="16" t="s">
        <v>52</v>
      </c>
      <c r="D373" s="21">
        <v>6</v>
      </c>
      <c r="E373" s="32">
        <v>0.1432272</v>
      </c>
      <c r="F373" s="16" t="s">
        <v>47</v>
      </c>
      <c r="G373" s="16">
        <v>5</v>
      </c>
      <c r="H373" s="50">
        <v>5404</v>
      </c>
      <c r="I373" s="35">
        <v>13.300719022750799</v>
      </c>
      <c r="J373" s="30">
        <v>0.8</v>
      </c>
      <c r="K373" s="29">
        <v>0.10341382026672299</v>
      </c>
      <c r="L373" s="31">
        <v>0.21199999999999999</v>
      </c>
      <c r="M373" s="31">
        <v>9.9000000000000005E-2</v>
      </c>
    </row>
    <row r="374" spans="2:13" x14ac:dyDescent="0.2">
      <c r="B374" s="16" t="s">
        <v>48</v>
      </c>
      <c r="C374" s="16" t="s">
        <v>52</v>
      </c>
      <c r="D374" s="21">
        <v>8</v>
      </c>
      <c r="E374" s="32">
        <v>9.0118429999999999E-2</v>
      </c>
      <c r="F374" s="16" t="s">
        <v>47</v>
      </c>
      <c r="G374" s="16">
        <v>5</v>
      </c>
      <c r="H374" s="50">
        <v>5404</v>
      </c>
      <c r="I374" s="35">
        <v>12.2925565242767</v>
      </c>
      <c r="J374" s="30">
        <v>0.82</v>
      </c>
      <c r="K374" s="29">
        <v>0.13807296752929599</v>
      </c>
      <c r="L374" s="31">
        <v>0.16700000000000001</v>
      </c>
      <c r="M374" s="31">
        <v>8.3000000000000004E-2</v>
      </c>
    </row>
    <row r="375" spans="2:13" x14ac:dyDescent="0.2">
      <c r="B375" s="16" t="s">
        <v>48</v>
      </c>
      <c r="C375" s="16" t="s">
        <v>52</v>
      </c>
      <c r="D375" s="21">
        <v>10</v>
      </c>
      <c r="E375" s="32">
        <v>5.8660249999999997E-2</v>
      </c>
      <c r="F375" s="16" t="s">
        <v>47</v>
      </c>
      <c r="G375" s="16">
        <v>5</v>
      </c>
      <c r="H375" s="50">
        <v>5404</v>
      </c>
      <c r="I375" s="35">
        <v>11.895970582962001</v>
      </c>
      <c r="J375" s="30">
        <v>0.84</v>
      </c>
      <c r="K375" s="29">
        <v>0.13106632232665999</v>
      </c>
      <c r="L375" s="31">
        <v>0.16400000000000001</v>
      </c>
      <c r="M375" s="31">
        <v>8.4000000000000005E-2</v>
      </c>
    </row>
    <row r="376" spans="2:13" x14ac:dyDescent="0.2">
      <c r="B376" s="16" t="s">
        <v>48</v>
      </c>
      <c r="C376" s="16" t="s">
        <v>52</v>
      </c>
      <c r="D376" s="21">
        <v>15</v>
      </c>
      <c r="E376" s="32">
        <v>3.1643230000000001E-2</v>
      </c>
      <c r="F376" s="16" t="s">
        <v>47</v>
      </c>
      <c r="G376" s="16">
        <v>5</v>
      </c>
      <c r="H376" s="50">
        <v>5404</v>
      </c>
      <c r="I376" s="32">
        <v>11.9283967018127</v>
      </c>
      <c r="J376" s="30">
        <v>0.84</v>
      </c>
      <c r="K376" s="29">
        <v>0.13798284530639601</v>
      </c>
      <c r="L376" s="31">
        <v>0.16400000000000001</v>
      </c>
      <c r="M376" s="31">
        <v>8.8999999999999996E-2</v>
      </c>
    </row>
    <row r="377" spans="2:13" x14ac:dyDescent="0.2">
      <c r="B377" s="16" t="s">
        <v>48</v>
      </c>
      <c r="C377" s="16" t="s">
        <v>21</v>
      </c>
      <c r="D377" s="24">
        <v>2</v>
      </c>
      <c r="E377" s="32">
        <v>0.1626573</v>
      </c>
      <c r="F377" s="16" t="s">
        <v>47</v>
      </c>
      <c r="G377" s="16">
        <v>5</v>
      </c>
      <c r="H377" s="50">
        <v>5404</v>
      </c>
      <c r="I377" s="32">
        <v>0.17915439605712799</v>
      </c>
      <c r="J377" s="30">
        <v>0.79</v>
      </c>
      <c r="K377" s="30">
        <v>8.3859920501708901E-2</v>
      </c>
      <c r="L377" s="31">
        <v>0.19900000000000001</v>
      </c>
      <c r="M377" s="31">
        <v>0.112</v>
      </c>
    </row>
    <row r="378" spans="2:13" x14ac:dyDescent="0.2">
      <c r="B378" s="16" t="s">
        <v>48</v>
      </c>
      <c r="C378" s="16" t="s">
        <v>21</v>
      </c>
      <c r="D378" s="24">
        <v>3</v>
      </c>
      <c r="E378" s="32">
        <v>0.1082531</v>
      </c>
      <c r="F378" s="16" t="s">
        <v>47</v>
      </c>
      <c r="G378" s="16">
        <v>5</v>
      </c>
      <c r="H378" s="50">
        <v>5404</v>
      </c>
      <c r="I378" s="32">
        <v>0.203682661056518</v>
      </c>
      <c r="J378" s="30">
        <v>0.81</v>
      </c>
      <c r="K378" s="30">
        <v>0.10920214653015101</v>
      </c>
      <c r="L378" s="31">
        <v>0.187</v>
      </c>
      <c r="M378" s="31">
        <v>9.8000000000000004E-2</v>
      </c>
    </row>
    <row r="379" spans="2:13" x14ac:dyDescent="0.2">
      <c r="B379" s="16" t="s">
        <v>48</v>
      </c>
      <c r="C379" s="16" t="s">
        <v>21</v>
      </c>
      <c r="D379" s="24">
        <v>4</v>
      </c>
      <c r="E379" s="32">
        <v>5.8290160000000001E-2</v>
      </c>
      <c r="F379" s="16" t="s">
        <v>47</v>
      </c>
      <c r="G379" s="16">
        <v>5</v>
      </c>
      <c r="H379" s="50">
        <v>5404</v>
      </c>
      <c r="I379" s="32">
        <v>0.189793586730957</v>
      </c>
      <c r="J379" s="30">
        <v>0.85</v>
      </c>
      <c r="K379" s="29">
        <v>0.13702297210693301</v>
      </c>
      <c r="L379" s="31">
        <v>0.38500000000000001</v>
      </c>
      <c r="M379" s="31">
        <v>9.5000000000000001E-2</v>
      </c>
    </row>
    <row r="380" spans="2:13" x14ac:dyDescent="0.2">
      <c r="B380" s="16" t="s">
        <v>48</v>
      </c>
      <c r="C380" s="16" t="s">
        <v>21</v>
      </c>
      <c r="D380" s="24">
        <v>5</v>
      </c>
      <c r="E380" s="32">
        <v>3.8860100000000002E-2</v>
      </c>
      <c r="F380" s="16" t="s">
        <v>47</v>
      </c>
      <c r="G380" s="16">
        <v>5</v>
      </c>
      <c r="H380" s="50">
        <v>5404</v>
      </c>
      <c r="I380" s="32">
        <v>0.19831585884094199</v>
      </c>
      <c r="J380" s="30">
        <v>0.83</v>
      </c>
      <c r="K380" s="30">
        <v>0.148212909698486</v>
      </c>
      <c r="L380" s="31">
        <v>0.16200000000000001</v>
      </c>
      <c r="M380" s="31">
        <v>8.5999999999999993E-2</v>
      </c>
    </row>
    <row r="381" spans="2:13" x14ac:dyDescent="0.2">
      <c r="B381" s="16" t="s">
        <v>49</v>
      </c>
      <c r="C381" s="16" t="s">
        <v>4</v>
      </c>
      <c r="D381" s="17">
        <v>4</v>
      </c>
      <c r="E381" s="32">
        <v>0</v>
      </c>
      <c r="F381" s="16" t="s">
        <v>1</v>
      </c>
      <c r="G381" s="16">
        <v>166</v>
      </c>
      <c r="H381" s="50">
        <v>6598</v>
      </c>
      <c r="I381" s="35">
        <v>0.45534014701843201</v>
      </c>
      <c r="J381" s="30">
        <v>0.96</v>
      </c>
      <c r="K381" s="32">
        <v>29.384626865386899</v>
      </c>
      <c r="L381" s="29">
        <v>0.03</v>
      </c>
      <c r="M381" s="29">
        <v>4.4999999999999998E-2</v>
      </c>
    </row>
    <row r="382" spans="2:13" x14ac:dyDescent="0.2">
      <c r="B382" s="16" t="s">
        <v>49</v>
      </c>
      <c r="C382" s="16" t="s">
        <v>4</v>
      </c>
      <c r="D382" s="17">
        <v>7</v>
      </c>
      <c r="E382" s="32">
        <v>0</v>
      </c>
      <c r="F382" s="16" t="s">
        <v>1</v>
      </c>
      <c r="G382" s="16">
        <v>166</v>
      </c>
      <c r="H382" s="50">
        <v>6598</v>
      </c>
      <c r="I382" s="35">
        <v>0.41796493530273399</v>
      </c>
      <c r="J382" s="30">
        <v>0.96</v>
      </c>
      <c r="K382" s="32">
        <v>38.871798992156897</v>
      </c>
      <c r="L382" s="29">
        <v>2.8000000000000001E-2</v>
      </c>
      <c r="M382" s="29">
        <v>4.3999999999999997E-2</v>
      </c>
    </row>
    <row r="383" spans="2:13" x14ac:dyDescent="0.2">
      <c r="B383" s="16" t="s">
        <v>49</v>
      </c>
      <c r="C383" s="16" t="s">
        <v>4</v>
      </c>
      <c r="D383" s="17">
        <v>10</v>
      </c>
      <c r="E383" s="32">
        <v>0</v>
      </c>
      <c r="F383" s="16" t="s">
        <v>1</v>
      </c>
      <c r="G383" s="16">
        <v>166</v>
      </c>
      <c r="H383" s="50">
        <v>6598</v>
      </c>
      <c r="I383" s="35">
        <v>0.40227198600768999</v>
      </c>
      <c r="J383" s="30">
        <v>0.96</v>
      </c>
      <c r="K383" s="32">
        <v>59.502644777297903</v>
      </c>
      <c r="L383" s="29">
        <v>2.8000000000000001E-2</v>
      </c>
      <c r="M383" s="29">
        <v>4.3999999999999997E-2</v>
      </c>
    </row>
    <row r="384" spans="2:13" x14ac:dyDescent="0.2">
      <c r="B384" s="16" t="s">
        <v>49</v>
      </c>
      <c r="C384" s="16" t="s">
        <v>5</v>
      </c>
      <c r="D384" s="19">
        <v>4</v>
      </c>
      <c r="E384" s="32">
        <v>0</v>
      </c>
      <c r="F384" s="16" t="s">
        <v>1</v>
      </c>
      <c r="G384" s="16">
        <v>166</v>
      </c>
      <c r="H384" s="50">
        <v>6598</v>
      </c>
      <c r="I384" s="35">
        <v>0.47538113594055098</v>
      </c>
      <c r="J384" s="30">
        <v>0.95</v>
      </c>
      <c r="K384" s="32">
        <v>46.284121990203801</v>
      </c>
      <c r="L384" s="29">
        <v>2.8000000000000001E-2</v>
      </c>
      <c r="M384" s="29">
        <v>4.9000000000000002E-2</v>
      </c>
    </row>
    <row r="385" spans="2:13" x14ac:dyDescent="0.2">
      <c r="B385" s="16" t="s">
        <v>49</v>
      </c>
      <c r="C385" s="16" t="s">
        <v>5</v>
      </c>
      <c r="D385" s="19">
        <v>7</v>
      </c>
      <c r="E385" s="32">
        <v>0</v>
      </c>
      <c r="F385" s="16" t="s">
        <v>1</v>
      </c>
      <c r="G385" s="16">
        <v>166</v>
      </c>
      <c r="H385" s="50">
        <v>6598</v>
      </c>
      <c r="I385" s="35">
        <v>0.46134901046752902</v>
      </c>
      <c r="J385" s="30">
        <v>0.95</v>
      </c>
      <c r="K385" s="32">
        <v>52.688084840774501</v>
      </c>
      <c r="L385" s="29">
        <v>1.9E-2</v>
      </c>
      <c r="M385" s="29">
        <v>4.3999999999999997E-2</v>
      </c>
    </row>
    <row r="386" spans="2:13" x14ac:dyDescent="0.2">
      <c r="B386" s="16" t="s">
        <v>49</v>
      </c>
      <c r="C386" s="16" t="s">
        <v>5</v>
      </c>
      <c r="D386" s="19">
        <v>10</v>
      </c>
      <c r="E386" s="32">
        <v>0</v>
      </c>
      <c r="F386" s="16" t="s">
        <v>1</v>
      </c>
      <c r="G386" s="16">
        <v>166</v>
      </c>
      <c r="H386" s="50">
        <v>6598</v>
      </c>
      <c r="I386" s="35">
        <v>0.49256801605224598</v>
      </c>
      <c r="J386" s="30">
        <v>0.96</v>
      </c>
      <c r="K386" s="32">
        <v>85.178557872772203</v>
      </c>
      <c r="L386" s="29">
        <v>2.5000000000000001E-2</v>
      </c>
      <c r="M386" s="29">
        <v>4.9000000000000002E-2</v>
      </c>
    </row>
    <row r="387" spans="2:13" x14ac:dyDescent="0.2">
      <c r="B387" s="16" t="s">
        <v>49</v>
      </c>
      <c r="C387" s="16" t="s">
        <v>6</v>
      </c>
      <c r="D387" s="20">
        <v>10</v>
      </c>
      <c r="E387" s="32">
        <v>0</v>
      </c>
      <c r="F387" s="16" t="s">
        <v>1</v>
      </c>
      <c r="G387" s="16">
        <v>166</v>
      </c>
      <c r="H387" s="50">
        <v>6598</v>
      </c>
      <c r="I387" s="35">
        <v>1.8921542167663501</v>
      </c>
      <c r="J387" s="30">
        <v>0.97</v>
      </c>
      <c r="K387" s="32">
        <v>153.202055215835</v>
      </c>
      <c r="L387" s="29">
        <v>1.7999999999999999E-2</v>
      </c>
      <c r="M387" s="29">
        <v>4.2000000000000003E-2</v>
      </c>
    </row>
    <row r="388" spans="2:13" x14ac:dyDescent="0.2">
      <c r="B388" s="16" t="s">
        <v>49</v>
      </c>
      <c r="C388" s="16" t="s">
        <v>6</v>
      </c>
      <c r="D388" s="20">
        <v>30</v>
      </c>
      <c r="E388" s="32">
        <v>0</v>
      </c>
      <c r="F388" s="16" t="s">
        <v>1</v>
      </c>
      <c r="G388" s="16">
        <v>166</v>
      </c>
      <c r="H388" s="50">
        <v>6598</v>
      </c>
      <c r="I388" s="35">
        <v>1.23638868331909</v>
      </c>
      <c r="J388" s="30">
        <v>0.97</v>
      </c>
      <c r="K388" s="32">
        <v>144.022839069366</v>
      </c>
      <c r="L388" s="29">
        <v>1.6E-2</v>
      </c>
      <c r="M388" s="29">
        <v>4.2000000000000003E-2</v>
      </c>
    </row>
    <row r="389" spans="2:13" x14ac:dyDescent="0.2">
      <c r="B389" s="16" t="s">
        <v>49</v>
      </c>
      <c r="C389" s="16" t="s">
        <v>6</v>
      </c>
      <c r="D389" s="20">
        <v>60</v>
      </c>
      <c r="E389" s="32">
        <v>0</v>
      </c>
      <c r="F389" s="16" t="s">
        <v>1</v>
      </c>
      <c r="G389" s="16">
        <v>166</v>
      </c>
      <c r="H389" s="50">
        <v>6598</v>
      </c>
      <c r="I389" s="35">
        <v>0.91919684410095204</v>
      </c>
      <c r="J389" s="30">
        <v>0.96</v>
      </c>
      <c r="K389" s="32">
        <v>145.973320960998</v>
      </c>
      <c r="L389" s="29">
        <v>1.6E-2</v>
      </c>
      <c r="M389" s="29">
        <v>4.2000000000000003E-2</v>
      </c>
    </row>
    <row r="390" spans="2:13" x14ac:dyDescent="0.2">
      <c r="B390" s="16" t="s">
        <v>49</v>
      </c>
      <c r="C390" s="16" t="s">
        <v>6</v>
      </c>
      <c r="D390" s="20">
        <v>100</v>
      </c>
      <c r="E390" s="32">
        <v>0</v>
      </c>
      <c r="F390" s="16" t="s">
        <v>1</v>
      </c>
      <c r="G390" s="16">
        <v>166</v>
      </c>
      <c r="H390" s="50">
        <v>6598</v>
      </c>
      <c r="I390" s="35">
        <v>0.74168300628662098</v>
      </c>
      <c r="J390" s="30">
        <v>0.96</v>
      </c>
      <c r="K390" s="32">
        <v>141.125599145889</v>
      </c>
      <c r="L390" s="29">
        <v>0.02</v>
      </c>
      <c r="M390" s="29">
        <v>4.5999999999999999E-2</v>
      </c>
    </row>
    <row r="391" spans="2:13" x14ac:dyDescent="0.2">
      <c r="B391" s="16" t="s">
        <v>49</v>
      </c>
      <c r="C391" s="16" t="s">
        <v>52</v>
      </c>
      <c r="D391" s="21">
        <v>6</v>
      </c>
      <c r="E391" s="32">
        <v>0</v>
      </c>
      <c r="F391" s="16" t="s">
        <v>1</v>
      </c>
      <c r="G391" s="16">
        <v>166</v>
      </c>
      <c r="H391" s="50">
        <v>6598</v>
      </c>
      <c r="I391" s="32">
        <v>415.01188516616799</v>
      </c>
      <c r="J391" s="30">
        <v>0.95</v>
      </c>
      <c r="K391" s="32">
        <v>7.6749911308288503</v>
      </c>
      <c r="L391" s="29">
        <v>2.5000000000000001E-2</v>
      </c>
      <c r="M391" s="29">
        <v>4.8000000000000001E-2</v>
      </c>
    </row>
    <row r="392" spans="2:13" x14ac:dyDescent="0.2">
      <c r="B392" s="16" t="s">
        <v>49</v>
      </c>
      <c r="C392" s="16" t="s">
        <v>52</v>
      </c>
      <c r="D392" s="21">
        <v>8</v>
      </c>
      <c r="E392" s="32">
        <v>0</v>
      </c>
      <c r="F392" s="16" t="s">
        <v>1</v>
      </c>
      <c r="G392" s="16">
        <v>166</v>
      </c>
      <c r="H392" s="50">
        <v>6598</v>
      </c>
      <c r="I392" s="32">
        <v>409.71928191184998</v>
      </c>
      <c r="J392" s="30">
        <v>0.96</v>
      </c>
      <c r="K392" s="32">
        <v>8.0046119689941406</v>
      </c>
      <c r="L392" s="29">
        <v>3.2000000000000001E-2</v>
      </c>
      <c r="M392" s="29">
        <v>4.7E-2</v>
      </c>
    </row>
    <row r="393" spans="2:13" x14ac:dyDescent="0.2">
      <c r="B393" s="16" t="s">
        <v>49</v>
      </c>
      <c r="C393" s="16" t="s">
        <v>52</v>
      </c>
      <c r="D393" s="21">
        <v>10</v>
      </c>
      <c r="E393" s="32">
        <v>0</v>
      </c>
      <c r="F393" s="16" t="s">
        <v>1</v>
      </c>
      <c r="G393" s="16">
        <v>166</v>
      </c>
      <c r="H393" s="50">
        <v>6598</v>
      </c>
      <c r="I393" s="35">
        <v>390.84679603576598</v>
      </c>
      <c r="J393" s="30">
        <v>0.95</v>
      </c>
      <c r="K393" s="32">
        <v>9.1262059211730904</v>
      </c>
      <c r="L393" s="29">
        <v>3.5000000000000003E-2</v>
      </c>
      <c r="M393" s="29">
        <v>4.5999999999999999E-2</v>
      </c>
    </row>
    <row r="394" spans="2:13" x14ac:dyDescent="0.2">
      <c r="B394" s="16" t="s">
        <v>49</v>
      </c>
      <c r="C394" s="16" t="s">
        <v>52</v>
      </c>
      <c r="D394" s="21">
        <v>15</v>
      </c>
      <c r="E394" s="32">
        <v>0</v>
      </c>
      <c r="F394" s="16" t="s">
        <v>1</v>
      </c>
      <c r="G394" s="16">
        <v>166</v>
      </c>
      <c r="H394" s="50">
        <v>6598</v>
      </c>
      <c r="I394" s="35">
        <v>361.85410213470402</v>
      </c>
      <c r="J394" s="30">
        <v>0.96</v>
      </c>
      <c r="K394" s="32">
        <v>11.688304901123001</v>
      </c>
      <c r="L394" s="29">
        <v>0.03</v>
      </c>
      <c r="M394" s="29">
        <v>4.5999999999999999E-2</v>
      </c>
    </row>
    <row r="395" spans="2:13" x14ac:dyDescent="0.2">
      <c r="B395" s="16" t="s">
        <v>49</v>
      </c>
      <c r="C395" s="16" t="s">
        <v>21</v>
      </c>
      <c r="D395" s="24">
        <v>2</v>
      </c>
      <c r="E395" s="32">
        <v>0</v>
      </c>
      <c r="F395" s="16" t="s">
        <v>1</v>
      </c>
      <c r="G395" s="16">
        <v>166</v>
      </c>
      <c r="H395" s="50">
        <v>6598</v>
      </c>
      <c r="I395" s="35">
        <v>5.1193151473998997</v>
      </c>
      <c r="J395" s="30">
        <v>1</v>
      </c>
      <c r="K395" s="32">
        <v>0.76632595062255804</v>
      </c>
      <c r="L395" s="29">
        <v>0</v>
      </c>
      <c r="M395" s="29">
        <v>0</v>
      </c>
    </row>
    <row r="396" spans="2:13" x14ac:dyDescent="0.2">
      <c r="B396" s="16" t="s">
        <v>49</v>
      </c>
      <c r="C396" s="16" t="s">
        <v>21</v>
      </c>
      <c r="D396" s="24">
        <v>3</v>
      </c>
      <c r="E396" s="32">
        <v>0</v>
      </c>
      <c r="F396" s="16" t="s">
        <v>1</v>
      </c>
      <c r="G396" s="16">
        <v>166</v>
      </c>
      <c r="H396" s="50">
        <v>6598</v>
      </c>
      <c r="I396" s="35">
        <v>5.2412440776824898</v>
      </c>
      <c r="J396" s="30">
        <v>1</v>
      </c>
      <c r="K396" s="32">
        <v>0.85746884346008301</v>
      </c>
      <c r="L396" s="29">
        <v>0</v>
      </c>
      <c r="M396" s="29">
        <v>0</v>
      </c>
    </row>
    <row r="397" spans="2:13" x14ac:dyDescent="0.2">
      <c r="B397" s="16" t="s">
        <v>49</v>
      </c>
      <c r="C397" s="16" t="s">
        <v>21</v>
      </c>
      <c r="D397" s="24">
        <v>4</v>
      </c>
      <c r="E397" s="32">
        <v>0</v>
      </c>
      <c r="F397" s="16" t="s">
        <v>1</v>
      </c>
      <c r="G397" s="16">
        <v>166</v>
      </c>
      <c r="H397" s="50">
        <v>6598</v>
      </c>
      <c r="I397" s="35">
        <v>5.0916929244995099</v>
      </c>
      <c r="J397" s="30">
        <v>1</v>
      </c>
      <c r="K397" s="32">
        <v>0.95279788970947199</v>
      </c>
      <c r="L397" s="29">
        <v>0</v>
      </c>
      <c r="M397" s="29">
        <v>0</v>
      </c>
    </row>
    <row r="398" spans="2:13" x14ac:dyDescent="0.2">
      <c r="B398" s="16" t="s">
        <v>49</v>
      </c>
      <c r="C398" s="16" t="s">
        <v>21</v>
      </c>
      <c r="D398" s="24">
        <v>5</v>
      </c>
      <c r="E398" s="32">
        <v>0</v>
      </c>
      <c r="F398" s="16" t="s">
        <v>1</v>
      </c>
      <c r="G398" s="16">
        <v>166</v>
      </c>
      <c r="H398" s="50">
        <v>6598</v>
      </c>
      <c r="I398" s="32">
        <v>4.6087086200714102</v>
      </c>
      <c r="J398" s="30">
        <v>1</v>
      </c>
      <c r="K398" s="32">
        <v>0.961583852767944</v>
      </c>
      <c r="L398" s="29">
        <v>0</v>
      </c>
      <c r="M398" s="29">
        <v>0</v>
      </c>
    </row>
    <row r="399" spans="2:13" x14ac:dyDescent="0.2">
      <c r="B399" s="16" t="s">
        <v>49</v>
      </c>
      <c r="C399" s="16" t="s">
        <v>4</v>
      </c>
      <c r="D399" s="17">
        <v>4</v>
      </c>
      <c r="E399" s="32">
        <v>0</v>
      </c>
      <c r="F399" s="16" t="s">
        <v>40</v>
      </c>
      <c r="G399" s="16">
        <v>166</v>
      </c>
      <c r="H399" s="50">
        <v>6598</v>
      </c>
      <c r="I399" s="35">
        <v>0.45534014701843201</v>
      </c>
      <c r="J399" s="30">
        <v>0.76</v>
      </c>
      <c r="K399" s="32">
        <v>9.1683149337768499E-2</v>
      </c>
      <c r="L399" s="29">
        <v>0.23899999999999999</v>
      </c>
      <c r="M399" s="29">
        <v>8.0000000000000002E-3</v>
      </c>
    </row>
    <row r="400" spans="2:13" x14ac:dyDescent="0.2">
      <c r="B400" s="16" t="s">
        <v>49</v>
      </c>
      <c r="C400" s="16" t="s">
        <v>4</v>
      </c>
      <c r="D400" s="17">
        <v>7</v>
      </c>
      <c r="E400" s="32">
        <v>0</v>
      </c>
      <c r="F400" s="16" t="s">
        <v>40</v>
      </c>
      <c r="G400" s="16">
        <v>166</v>
      </c>
      <c r="H400" s="50">
        <v>6598</v>
      </c>
      <c r="I400" s="35">
        <v>0.41796493530273399</v>
      </c>
      <c r="J400" s="30">
        <v>0.78</v>
      </c>
      <c r="K400" s="32">
        <v>0.106098890304565</v>
      </c>
      <c r="L400" s="29" t="s">
        <v>22</v>
      </c>
      <c r="M400" s="29" t="s">
        <v>22</v>
      </c>
    </row>
    <row r="401" spans="2:13" x14ac:dyDescent="0.2">
      <c r="B401" s="16" t="s">
        <v>49</v>
      </c>
      <c r="C401" s="16" t="s">
        <v>4</v>
      </c>
      <c r="D401" s="17">
        <v>10</v>
      </c>
      <c r="E401" s="32">
        <v>0</v>
      </c>
      <c r="F401" s="16" t="s">
        <v>40</v>
      </c>
      <c r="G401" s="16">
        <v>166</v>
      </c>
      <c r="H401" s="50">
        <v>6598</v>
      </c>
      <c r="I401" s="35">
        <v>0.40227198600768999</v>
      </c>
      <c r="J401" s="30">
        <v>0.8</v>
      </c>
      <c r="K401" s="32">
        <v>5.93378543853759E-2</v>
      </c>
      <c r="L401" s="29" t="s">
        <v>22</v>
      </c>
      <c r="M401" s="29" t="s">
        <v>22</v>
      </c>
    </row>
    <row r="402" spans="2:13" x14ac:dyDescent="0.2">
      <c r="B402" s="16" t="s">
        <v>49</v>
      </c>
      <c r="C402" s="16" t="s">
        <v>5</v>
      </c>
      <c r="D402" s="19">
        <v>4</v>
      </c>
      <c r="E402" s="32">
        <v>0</v>
      </c>
      <c r="F402" s="16" t="s">
        <v>40</v>
      </c>
      <c r="G402" s="16">
        <v>166</v>
      </c>
      <c r="H402" s="50">
        <v>6598</v>
      </c>
      <c r="I402" s="35">
        <v>0.47538113594055098</v>
      </c>
      <c r="J402" s="30">
        <v>0.74</v>
      </c>
      <c r="K402" s="32">
        <v>8.8925838470458901E-2</v>
      </c>
      <c r="L402" s="29">
        <v>0.25800000000000001</v>
      </c>
      <c r="M402" s="29">
        <v>8.0000000000000002E-3</v>
      </c>
    </row>
    <row r="403" spans="2:13" x14ac:dyDescent="0.2">
      <c r="B403" s="16" t="s">
        <v>49</v>
      </c>
      <c r="C403" s="16" t="s">
        <v>5</v>
      </c>
      <c r="D403" s="19">
        <v>7</v>
      </c>
      <c r="E403" s="32">
        <v>0</v>
      </c>
      <c r="F403" s="16" t="s">
        <v>40</v>
      </c>
      <c r="G403" s="16">
        <v>166</v>
      </c>
      <c r="H403" s="50">
        <v>6598</v>
      </c>
      <c r="I403" s="35">
        <v>0.46134901046752902</v>
      </c>
      <c r="J403" s="30">
        <v>0.74</v>
      </c>
      <c r="K403" s="32">
        <v>6.1731815338134703E-2</v>
      </c>
      <c r="L403" s="29">
        <v>0.26200000000000001</v>
      </c>
      <c r="M403" s="29">
        <v>6.0000000000000001E-3</v>
      </c>
    </row>
    <row r="404" spans="2:13" x14ac:dyDescent="0.2">
      <c r="B404" s="16" t="s">
        <v>49</v>
      </c>
      <c r="C404" s="16" t="s">
        <v>5</v>
      </c>
      <c r="D404" s="19">
        <v>10</v>
      </c>
      <c r="E404" s="32">
        <v>0</v>
      </c>
      <c r="F404" s="16" t="s">
        <v>40</v>
      </c>
      <c r="G404" s="16">
        <v>166</v>
      </c>
      <c r="H404" s="50">
        <v>6598</v>
      </c>
      <c r="I404" s="35">
        <v>0.49256801605224598</v>
      </c>
      <c r="J404" s="30">
        <v>0.78</v>
      </c>
      <c r="K404" s="32">
        <v>8.1539869308471596E-2</v>
      </c>
      <c r="L404" s="29">
        <v>0.214</v>
      </c>
      <c r="M404" s="29">
        <v>2.3E-2</v>
      </c>
    </row>
    <row r="405" spans="2:13" x14ac:dyDescent="0.2">
      <c r="B405" s="16" t="s">
        <v>49</v>
      </c>
      <c r="C405" s="16" t="s">
        <v>6</v>
      </c>
      <c r="D405" s="20">
        <v>10</v>
      </c>
      <c r="E405" s="32">
        <v>0</v>
      </c>
      <c r="F405" s="16" t="s">
        <v>40</v>
      </c>
      <c r="G405" s="16">
        <v>166</v>
      </c>
      <c r="H405" s="50">
        <v>6598</v>
      </c>
      <c r="I405" s="35">
        <v>1.8921542167663501</v>
      </c>
      <c r="J405" s="30" t="s">
        <v>22</v>
      </c>
      <c r="K405" s="32" t="s">
        <v>22</v>
      </c>
      <c r="L405" s="32" t="s">
        <v>22</v>
      </c>
      <c r="M405" s="32" t="s">
        <v>22</v>
      </c>
    </row>
    <row r="406" spans="2:13" x14ac:dyDescent="0.2">
      <c r="B406" s="16" t="s">
        <v>49</v>
      </c>
      <c r="C406" s="16" t="s">
        <v>6</v>
      </c>
      <c r="D406" s="20">
        <v>30</v>
      </c>
      <c r="E406" s="32">
        <v>0</v>
      </c>
      <c r="F406" s="16" t="s">
        <v>40</v>
      </c>
      <c r="G406" s="16">
        <v>166</v>
      </c>
      <c r="H406" s="50">
        <v>6598</v>
      </c>
      <c r="I406" s="35">
        <v>1.23638868331909</v>
      </c>
      <c r="J406" s="30">
        <v>0.91</v>
      </c>
      <c r="K406" s="32">
        <v>7.8271865844726493E-2</v>
      </c>
      <c r="L406" s="32" t="s">
        <v>22</v>
      </c>
      <c r="M406" s="32" t="s">
        <v>22</v>
      </c>
    </row>
    <row r="407" spans="2:13" x14ac:dyDescent="0.2">
      <c r="B407" s="16" t="s">
        <v>49</v>
      </c>
      <c r="C407" s="16" t="s">
        <v>6</v>
      </c>
      <c r="D407" s="20">
        <v>60</v>
      </c>
      <c r="E407" s="32">
        <v>0</v>
      </c>
      <c r="F407" s="16" t="s">
        <v>40</v>
      </c>
      <c r="G407" s="16">
        <v>166</v>
      </c>
      <c r="H407" s="50">
        <v>6598</v>
      </c>
      <c r="I407" s="35">
        <v>0.91919684410095204</v>
      </c>
      <c r="J407" s="30">
        <v>0.91</v>
      </c>
      <c r="K407" s="32">
        <v>8.5911035537719699E-2</v>
      </c>
      <c r="L407" s="32" t="s">
        <v>22</v>
      </c>
      <c r="M407" s="32" t="s">
        <v>22</v>
      </c>
    </row>
    <row r="408" spans="2:13" x14ac:dyDescent="0.2">
      <c r="B408" s="16" t="s">
        <v>49</v>
      </c>
      <c r="C408" s="16" t="s">
        <v>6</v>
      </c>
      <c r="D408" s="20">
        <v>100</v>
      </c>
      <c r="E408" s="32">
        <v>0</v>
      </c>
      <c r="F408" s="16" t="s">
        <v>40</v>
      </c>
      <c r="G408" s="16">
        <v>166</v>
      </c>
      <c r="H408" s="50">
        <v>6598</v>
      </c>
      <c r="I408" s="35">
        <v>0.74168300628662098</v>
      </c>
      <c r="J408" s="30">
        <v>0.9</v>
      </c>
      <c r="K408" s="32">
        <v>6.4769029617309501E-2</v>
      </c>
      <c r="L408" s="29">
        <v>9.7000000000000003E-2</v>
      </c>
      <c r="M408" s="29">
        <v>1.0999999999999999E-2</v>
      </c>
    </row>
    <row r="409" spans="2:13" x14ac:dyDescent="0.2">
      <c r="B409" s="16" t="s">
        <v>49</v>
      </c>
      <c r="C409" s="16" t="s">
        <v>52</v>
      </c>
      <c r="D409" s="21">
        <v>6</v>
      </c>
      <c r="E409" s="32">
        <v>0</v>
      </c>
      <c r="F409" s="16" t="s">
        <v>40</v>
      </c>
      <c r="G409" s="16">
        <v>166</v>
      </c>
      <c r="H409" s="50">
        <v>6598</v>
      </c>
      <c r="I409" s="32">
        <v>415.01188516616799</v>
      </c>
      <c r="J409" s="30">
        <v>0.89</v>
      </c>
      <c r="K409" s="32">
        <v>6.7111968994140597E-2</v>
      </c>
      <c r="L409" s="29">
        <v>0.109</v>
      </c>
      <c r="M409" s="29">
        <v>4.0000000000000001E-3</v>
      </c>
    </row>
    <row r="410" spans="2:13" x14ac:dyDescent="0.2">
      <c r="B410" s="16" t="s">
        <v>49</v>
      </c>
      <c r="C410" s="16" t="s">
        <v>52</v>
      </c>
      <c r="D410" s="21">
        <v>8</v>
      </c>
      <c r="E410" s="32">
        <v>0</v>
      </c>
      <c r="F410" s="16" t="s">
        <v>40</v>
      </c>
      <c r="G410" s="16">
        <v>166</v>
      </c>
      <c r="H410" s="50">
        <v>6598</v>
      </c>
      <c r="I410" s="32">
        <v>409.71928191184998</v>
      </c>
      <c r="J410" s="30">
        <v>0.9</v>
      </c>
      <c r="K410" s="32">
        <v>8.2235097885131794E-2</v>
      </c>
      <c r="L410" s="29">
        <v>0.1</v>
      </c>
      <c r="M410" s="29">
        <v>5.0000000000000001E-3</v>
      </c>
    </row>
    <row r="411" spans="2:13" x14ac:dyDescent="0.2">
      <c r="B411" s="16" t="s">
        <v>49</v>
      </c>
      <c r="C411" s="16" t="s">
        <v>52</v>
      </c>
      <c r="D411" s="21">
        <v>10</v>
      </c>
      <c r="E411" s="32">
        <v>0</v>
      </c>
      <c r="F411" s="16" t="s">
        <v>40</v>
      </c>
      <c r="G411" s="16">
        <v>166</v>
      </c>
      <c r="H411" s="50">
        <v>6598</v>
      </c>
      <c r="I411" s="35">
        <v>390.84679603576598</v>
      </c>
      <c r="J411" s="30">
        <v>0.9</v>
      </c>
      <c r="K411" s="32">
        <v>5.81891536712646E-2</v>
      </c>
      <c r="L411" s="29">
        <v>0.1</v>
      </c>
      <c r="M411" s="29">
        <v>6.0000000000000001E-3</v>
      </c>
    </row>
    <row r="412" spans="2:13" x14ac:dyDescent="0.2">
      <c r="B412" s="16" t="s">
        <v>49</v>
      </c>
      <c r="C412" s="16" t="s">
        <v>52</v>
      </c>
      <c r="D412" s="21">
        <v>15</v>
      </c>
      <c r="E412" s="32">
        <v>0</v>
      </c>
      <c r="F412" s="16" t="s">
        <v>40</v>
      </c>
      <c r="G412" s="16">
        <v>166</v>
      </c>
      <c r="H412" s="50">
        <v>6598</v>
      </c>
      <c r="I412" s="35">
        <v>361.85410213470402</v>
      </c>
      <c r="J412" s="30">
        <v>0.9</v>
      </c>
      <c r="K412" s="32">
        <v>6.2340021133422803E-2</v>
      </c>
      <c r="L412" s="29">
        <v>9.9000000000000005E-2</v>
      </c>
      <c r="M412" s="29">
        <v>6.0000000000000001E-3</v>
      </c>
    </row>
    <row r="413" spans="2:13" x14ac:dyDescent="0.2">
      <c r="B413" s="16" t="s">
        <v>49</v>
      </c>
      <c r="C413" s="16" t="s">
        <v>21</v>
      </c>
      <c r="D413" s="24">
        <v>2</v>
      </c>
      <c r="E413" s="32">
        <v>0</v>
      </c>
      <c r="F413" s="16" t="s">
        <v>40</v>
      </c>
      <c r="G413" s="16">
        <v>166</v>
      </c>
      <c r="H413" s="50">
        <v>6598</v>
      </c>
      <c r="I413" s="35">
        <v>5.1193151473998997</v>
      </c>
      <c r="J413" s="30">
        <v>0.86</v>
      </c>
      <c r="K413" s="32">
        <v>6.8209171295166002E-2</v>
      </c>
      <c r="L413" s="29">
        <v>0.14000000000000001</v>
      </c>
      <c r="M413" s="29">
        <v>1.4999999999999999E-2</v>
      </c>
    </row>
    <row r="414" spans="2:13" x14ac:dyDescent="0.2">
      <c r="B414" s="16" t="s">
        <v>49</v>
      </c>
      <c r="C414" s="16" t="s">
        <v>21</v>
      </c>
      <c r="D414" s="24">
        <v>3</v>
      </c>
      <c r="E414" s="32">
        <v>0</v>
      </c>
      <c r="F414" s="16" t="s">
        <v>40</v>
      </c>
      <c r="G414" s="16">
        <v>166</v>
      </c>
      <c r="H414" s="50">
        <v>6598</v>
      </c>
      <c r="I414" s="35">
        <v>5.2412440776824898</v>
      </c>
      <c r="J414" s="30">
        <v>0.92</v>
      </c>
      <c r="K414" s="32">
        <v>5.7072877883911098E-2</v>
      </c>
      <c r="L414" s="29">
        <v>7.6999999999999999E-2</v>
      </c>
      <c r="M414" s="29">
        <v>4.0000000000000001E-3</v>
      </c>
    </row>
    <row r="415" spans="2:13" x14ac:dyDescent="0.2">
      <c r="B415" s="16" t="s">
        <v>49</v>
      </c>
      <c r="C415" s="16" t="s">
        <v>21</v>
      </c>
      <c r="D415" s="24">
        <v>4</v>
      </c>
      <c r="E415" s="32">
        <v>0</v>
      </c>
      <c r="F415" s="16" t="s">
        <v>40</v>
      </c>
      <c r="G415" s="16">
        <v>166</v>
      </c>
      <c r="H415" s="50">
        <v>6598</v>
      </c>
      <c r="I415" s="35">
        <v>5.0916929244995099</v>
      </c>
      <c r="J415" s="30">
        <v>0.94</v>
      </c>
      <c r="K415" s="32">
        <v>6.2182188034057603E-2</v>
      </c>
      <c r="L415" s="29">
        <v>5.8000000000000003E-2</v>
      </c>
      <c r="M415" s="29">
        <v>5.0000000000000001E-3</v>
      </c>
    </row>
    <row r="416" spans="2:13" x14ac:dyDescent="0.2">
      <c r="B416" s="16" t="s">
        <v>49</v>
      </c>
      <c r="C416" s="16" t="s">
        <v>21</v>
      </c>
      <c r="D416" s="24">
        <v>5</v>
      </c>
      <c r="E416" s="32">
        <v>0</v>
      </c>
      <c r="F416" s="16" t="s">
        <v>40</v>
      </c>
      <c r="G416" s="16">
        <v>166</v>
      </c>
      <c r="H416" s="50">
        <v>6598</v>
      </c>
      <c r="I416" s="32">
        <v>4.6087086200714102</v>
      </c>
      <c r="J416" s="30">
        <v>0.95</v>
      </c>
      <c r="K416" s="32">
        <v>8.7076663970947196E-2</v>
      </c>
      <c r="L416" s="29">
        <v>4.4999999999999998E-2</v>
      </c>
      <c r="M416" s="29">
        <v>5.0000000000000001E-3</v>
      </c>
    </row>
    <row r="417" spans="2:13" x14ac:dyDescent="0.2">
      <c r="B417" s="16" t="s">
        <v>49</v>
      </c>
      <c r="C417" s="16" t="s">
        <v>4</v>
      </c>
      <c r="D417" s="17">
        <v>4</v>
      </c>
      <c r="E417" s="32">
        <v>0</v>
      </c>
      <c r="F417" s="16" t="s">
        <v>47</v>
      </c>
      <c r="G417" s="16">
        <v>166</v>
      </c>
      <c r="H417" s="50">
        <v>6598</v>
      </c>
      <c r="I417" s="35">
        <v>0.45534014701843201</v>
      </c>
      <c r="J417" s="30">
        <v>0.95</v>
      </c>
      <c r="K417" s="32">
        <v>3.5606091022491402</v>
      </c>
      <c r="L417" s="29">
        <v>4.2000000000000003E-2</v>
      </c>
      <c r="M417" s="29">
        <v>3.6999999999999998E-2</v>
      </c>
    </row>
    <row r="418" spans="2:13" x14ac:dyDescent="0.2">
      <c r="B418" s="16" t="s">
        <v>49</v>
      </c>
      <c r="C418" s="16" t="s">
        <v>4</v>
      </c>
      <c r="D418" s="17">
        <v>7</v>
      </c>
      <c r="E418" s="32">
        <v>0</v>
      </c>
      <c r="F418" s="16" t="s">
        <v>47</v>
      </c>
      <c r="G418" s="16">
        <v>166</v>
      </c>
      <c r="H418" s="50">
        <v>6598</v>
      </c>
      <c r="I418" s="35">
        <v>0.41796493530273399</v>
      </c>
      <c r="J418" s="30">
        <v>0.95</v>
      </c>
      <c r="K418" s="32">
        <v>3.74865293502807</v>
      </c>
      <c r="L418" s="29">
        <v>5.1999999999999998E-2</v>
      </c>
      <c r="M418" s="29">
        <v>4.2999999999999997E-2</v>
      </c>
    </row>
    <row r="419" spans="2:13" x14ac:dyDescent="0.2">
      <c r="B419" s="16" t="s">
        <v>49</v>
      </c>
      <c r="C419" s="16" t="s">
        <v>4</v>
      </c>
      <c r="D419" s="17">
        <v>10</v>
      </c>
      <c r="E419" s="32">
        <v>0</v>
      </c>
      <c r="F419" s="16" t="s">
        <v>47</v>
      </c>
      <c r="G419" s="16">
        <v>166</v>
      </c>
      <c r="H419" s="50">
        <v>6598</v>
      </c>
      <c r="I419" s="35">
        <v>0.40227198600768999</v>
      </c>
      <c r="J419" s="30">
        <v>0.95</v>
      </c>
      <c r="K419" s="32">
        <v>3.5298488140106201</v>
      </c>
      <c r="L419" s="29">
        <v>0.05</v>
      </c>
      <c r="M419" s="29">
        <v>4.3999999999999997E-2</v>
      </c>
    </row>
    <row r="420" spans="2:13" x14ac:dyDescent="0.2">
      <c r="B420" s="16" t="s">
        <v>49</v>
      </c>
      <c r="C420" s="16" t="s">
        <v>5</v>
      </c>
      <c r="D420" s="19">
        <v>4</v>
      </c>
      <c r="E420" s="32">
        <v>0</v>
      </c>
      <c r="F420" s="16" t="s">
        <v>47</v>
      </c>
      <c r="G420" s="16">
        <v>166</v>
      </c>
      <c r="H420" s="50">
        <v>6598</v>
      </c>
      <c r="I420" s="35">
        <v>0.47538113594055098</v>
      </c>
      <c r="J420" s="30">
        <v>0.95</v>
      </c>
      <c r="K420" s="32">
        <v>3.5349249839782702</v>
      </c>
      <c r="L420" s="29">
        <v>4.2999999999999997E-2</v>
      </c>
      <c r="M420" s="29">
        <v>3.9E-2</v>
      </c>
    </row>
    <row r="421" spans="2:13" x14ac:dyDescent="0.2">
      <c r="B421" s="16" t="s">
        <v>49</v>
      </c>
      <c r="C421" s="16" t="s">
        <v>5</v>
      </c>
      <c r="D421" s="19">
        <v>7</v>
      </c>
      <c r="E421" s="32">
        <v>0</v>
      </c>
      <c r="F421" s="16" t="s">
        <v>47</v>
      </c>
      <c r="G421" s="16">
        <v>166</v>
      </c>
      <c r="H421" s="50">
        <v>6598</v>
      </c>
      <c r="I421" s="35">
        <v>0.46134901046752902</v>
      </c>
      <c r="J421" s="30">
        <v>0.95</v>
      </c>
      <c r="K421" s="32">
        <v>3.3721258640289302</v>
      </c>
      <c r="L421" s="29">
        <v>4.9000000000000002E-2</v>
      </c>
      <c r="M421" s="29">
        <v>3.7999999999999999E-2</v>
      </c>
    </row>
    <row r="422" spans="2:13" x14ac:dyDescent="0.2">
      <c r="B422" s="16" t="s">
        <v>49</v>
      </c>
      <c r="C422" s="16" t="s">
        <v>5</v>
      </c>
      <c r="D422" s="19">
        <v>10</v>
      </c>
      <c r="E422" s="32">
        <v>0</v>
      </c>
      <c r="F422" s="16" t="s">
        <v>47</v>
      </c>
      <c r="G422" s="16">
        <v>166</v>
      </c>
      <c r="H422" s="50">
        <v>6598</v>
      </c>
      <c r="I422" s="35">
        <v>0.49256801605224598</v>
      </c>
      <c r="J422" s="30">
        <v>0.95</v>
      </c>
      <c r="K422" s="32">
        <v>3.58467197418212</v>
      </c>
      <c r="L422" s="29">
        <v>4.8000000000000001E-2</v>
      </c>
      <c r="M422" s="29">
        <v>3.9E-2</v>
      </c>
    </row>
    <row r="423" spans="2:13" x14ac:dyDescent="0.2">
      <c r="B423" s="16" t="s">
        <v>49</v>
      </c>
      <c r="C423" s="16" t="s">
        <v>6</v>
      </c>
      <c r="D423" s="20">
        <v>10</v>
      </c>
      <c r="E423" s="32">
        <v>0</v>
      </c>
      <c r="F423" s="16" t="s">
        <v>47</v>
      </c>
      <c r="G423" s="16">
        <v>166</v>
      </c>
      <c r="H423" s="50">
        <v>6598</v>
      </c>
      <c r="I423" s="35">
        <v>1.8921542167663501</v>
      </c>
      <c r="J423" s="30">
        <v>0.94</v>
      </c>
      <c r="K423" s="32">
        <v>3.8331229686736998</v>
      </c>
      <c r="L423" s="29">
        <v>5.8000000000000003E-2</v>
      </c>
      <c r="M423" s="29">
        <v>4.4999999999999998E-2</v>
      </c>
    </row>
    <row r="424" spans="2:13" x14ac:dyDescent="0.2">
      <c r="B424" s="16" t="s">
        <v>49</v>
      </c>
      <c r="C424" s="16" t="s">
        <v>6</v>
      </c>
      <c r="D424" s="20">
        <v>30</v>
      </c>
      <c r="E424" s="32">
        <v>0</v>
      </c>
      <c r="F424" s="16" t="s">
        <v>47</v>
      </c>
      <c r="G424" s="16">
        <v>166</v>
      </c>
      <c r="H424" s="50">
        <v>6598</v>
      </c>
      <c r="I424" s="35">
        <v>1.23638868331909</v>
      </c>
      <c r="J424" s="30">
        <v>0.94</v>
      </c>
      <c r="K424" s="32">
        <v>3.6990449428558301</v>
      </c>
      <c r="L424" s="29">
        <v>5.2999999999999999E-2</v>
      </c>
      <c r="M424" s="29">
        <v>4.1000000000000002E-2</v>
      </c>
    </row>
    <row r="425" spans="2:13" x14ac:dyDescent="0.2">
      <c r="B425" s="16" t="s">
        <v>49</v>
      </c>
      <c r="C425" s="16" t="s">
        <v>6</v>
      </c>
      <c r="D425" s="20">
        <v>60</v>
      </c>
      <c r="E425" s="32">
        <v>0</v>
      </c>
      <c r="F425" s="16" t="s">
        <v>47</v>
      </c>
      <c r="G425" s="16">
        <v>166</v>
      </c>
      <c r="H425" s="50">
        <v>6598</v>
      </c>
      <c r="I425" s="35">
        <v>0.91919684410095204</v>
      </c>
      <c r="J425" s="30">
        <v>0.95</v>
      </c>
      <c r="K425" s="32">
        <v>3.42922782897949</v>
      </c>
      <c r="L425" s="29">
        <v>0.05</v>
      </c>
      <c r="M425" s="29">
        <v>3.9E-2</v>
      </c>
    </row>
    <row r="426" spans="2:13" x14ac:dyDescent="0.2">
      <c r="B426" s="16" t="s">
        <v>49</v>
      </c>
      <c r="C426" s="16" t="s">
        <v>6</v>
      </c>
      <c r="D426" s="20">
        <v>100</v>
      </c>
      <c r="E426" s="32">
        <v>0</v>
      </c>
      <c r="F426" s="16" t="s">
        <v>47</v>
      </c>
      <c r="G426" s="16">
        <v>166</v>
      </c>
      <c r="H426" s="50">
        <v>6598</v>
      </c>
      <c r="I426" s="35">
        <v>0.74168300628662098</v>
      </c>
      <c r="J426" s="30">
        <v>0.95</v>
      </c>
      <c r="K426" s="32">
        <v>3.4122338294982901</v>
      </c>
      <c r="L426" s="29">
        <v>5.1999999999999998E-2</v>
      </c>
      <c r="M426" s="29">
        <v>3.7999999999999999E-2</v>
      </c>
    </row>
    <row r="427" spans="2:13" x14ac:dyDescent="0.2">
      <c r="B427" s="16" t="s">
        <v>49</v>
      </c>
      <c r="C427" s="16" t="s">
        <v>52</v>
      </c>
      <c r="D427" s="21">
        <v>6</v>
      </c>
      <c r="E427" s="32">
        <v>0</v>
      </c>
      <c r="F427" s="16" t="s">
        <v>47</v>
      </c>
      <c r="G427" s="16">
        <v>166</v>
      </c>
      <c r="H427" s="50">
        <v>6598</v>
      </c>
      <c r="I427" s="32">
        <v>415.01188516616799</v>
      </c>
      <c r="J427" s="30">
        <v>0.95</v>
      </c>
      <c r="K427" s="32">
        <v>4.0114879608154297</v>
      </c>
      <c r="L427" s="29">
        <v>4.4999999999999998E-2</v>
      </c>
      <c r="M427" s="29">
        <v>3.6999999999999998E-2</v>
      </c>
    </row>
    <row r="428" spans="2:13" x14ac:dyDescent="0.2">
      <c r="B428" s="16" t="s">
        <v>49</v>
      </c>
      <c r="C428" s="16" t="s">
        <v>52</v>
      </c>
      <c r="D428" s="21">
        <v>8</v>
      </c>
      <c r="E428" s="32">
        <v>0</v>
      </c>
      <c r="F428" s="16" t="s">
        <v>47</v>
      </c>
      <c r="G428" s="16">
        <v>166</v>
      </c>
      <c r="H428" s="50">
        <v>6598</v>
      </c>
      <c r="I428" s="32">
        <v>409.71928191184998</v>
      </c>
      <c r="J428" s="30">
        <v>0.95</v>
      </c>
      <c r="K428" s="32">
        <v>3.7522618770599299</v>
      </c>
      <c r="L428" s="29">
        <v>4.3999999999999997E-2</v>
      </c>
      <c r="M428" s="29">
        <v>3.6999999999999998E-2</v>
      </c>
    </row>
    <row r="429" spans="2:13" x14ac:dyDescent="0.2">
      <c r="B429" s="16" t="s">
        <v>49</v>
      </c>
      <c r="C429" s="16" t="s">
        <v>52</v>
      </c>
      <c r="D429" s="21">
        <v>10</v>
      </c>
      <c r="E429" s="32">
        <v>0</v>
      </c>
      <c r="F429" s="16" t="s">
        <v>47</v>
      </c>
      <c r="G429" s="16">
        <v>166</v>
      </c>
      <c r="H429" s="50">
        <v>6598</v>
      </c>
      <c r="I429" s="35">
        <v>390.84679603576598</v>
      </c>
      <c r="J429" s="30">
        <v>0.95</v>
      </c>
      <c r="K429" s="32">
        <v>3.3620460033416699</v>
      </c>
      <c r="L429" s="29">
        <v>0.05</v>
      </c>
      <c r="M429" s="29">
        <v>3.7999999999999999E-2</v>
      </c>
    </row>
    <row r="430" spans="2:13" x14ac:dyDescent="0.2">
      <c r="B430" s="16" t="s">
        <v>49</v>
      </c>
      <c r="C430" s="16" t="s">
        <v>52</v>
      </c>
      <c r="D430" s="21">
        <v>15</v>
      </c>
      <c r="E430" s="32">
        <v>0</v>
      </c>
      <c r="F430" s="16" t="s">
        <v>47</v>
      </c>
      <c r="G430" s="16">
        <v>166</v>
      </c>
      <c r="H430" s="50">
        <v>6598</v>
      </c>
      <c r="I430" s="35">
        <v>361.85410213470402</v>
      </c>
      <c r="J430" s="30">
        <v>0.95</v>
      </c>
      <c r="K430" s="32">
        <v>3.6608650684356601</v>
      </c>
      <c r="L430" s="29">
        <v>0.05</v>
      </c>
      <c r="M430" s="29">
        <v>3.6999999999999998E-2</v>
      </c>
    </row>
    <row r="431" spans="2:13" x14ac:dyDescent="0.2">
      <c r="B431" s="16" t="s">
        <v>49</v>
      </c>
      <c r="C431" s="16" t="s">
        <v>21</v>
      </c>
      <c r="D431" s="24">
        <v>2</v>
      </c>
      <c r="E431" s="32">
        <v>0</v>
      </c>
      <c r="F431" s="16" t="s">
        <v>47</v>
      </c>
      <c r="G431" s="16">
        <v>166</v>
      </c>
      <c r="H431" s="50">
        <v>6598</v>
      </c>
      <c r="I431" s="35">
        <v>5.1193151473998997</v>
      </c>
      <c r="J431" s="30">
        <v>0.95</v>
      </c>
      <c r="K431" s="32">
        <v>3.6543381214141801</v>
      </c>
      <c r="L431" s="29">
        <v>5.1999999999999998E-2</v>
      </c>
      <c r="M431" s="29">
        <v>3.6999999999999998E-2</v>
      </c>
    </row>
    <row r="432" spans="2:13" x14ac:dyDescent="0.2">
      <c r="B432" s="16" t="s">
        <v>49</v>
      </c>
      <c r="C432" s="16" t="s">
        <v>21</v>
      </c>
      <c r="D432" s="24">
        <v>3</v>
      </c>
      <c r="E432" s="32">
        <v>0</v>
      </c>
      <c r="F432" s="16" t="s">
        <v>47</v>
      </c>
      <c r="G432" s="16">
        <v>166</v>
      </c>
      <c r="H432" s="50">
        <v>6598</v>
      </c>
      <c r="I432" s="35">
        <v>5.2412440776824898</v>
      </c>
      <c r="J432" s="30">
        <v>0.95</v>
      </c>
      <c r="K432" s="32">
        <v>3.82149982452392</v>
      </c>
      <c r="L432" s="29">
        <v>4.8000000000000001E-2</v>
      </c>
      <c r="M432" s="29">
        <v>3.7999999999999999E-2</v>
      </c>
    </row>
    <row r="433" spans="2:13" x14ac:dyDescent="0.2">
      <c r="B433" s="16" t="s">
        <v>49</v>
      </c>
      <c r="C433" s="16" t="s">
        <v>21</v>
      </c>
      <c r="D433" s="24">
        <v>4</v>
      </c>
      <c r="E433" s="32">
        <v>0</v>
      </c>
      <c r="F433" s="16" t="s">
        <v>47</v>
      </c>
      <c r="G433" s="16">
        <v>166</v>
      </c>
      <c r="H433" s="50">
        <v>6598</v>
      </c>
      <c r="I433" s="35">
        <v>5.0916929244995099</v>
      </c>
      <c r="J433" s="30">
        <v>0.95</v>
      </c>
      <c r="K433" s="32">
        <v>3.6400721073150599</v>
      </c>
      <c r="L433" s="29">
        <v>4.8000000000000001E-2</v>
      </c>
      <c r="M433" s="29">
        <v>0.04</v>
      </c>
    </row>
    <row r="434" spans="2:13" x14ac:dyDescent="0.2">
      <c r="B434" s="16" t="s">
        <v>49</v>
      </c>
      <c r="C434" s="16" t="s">
        <v>21</v>
      </c>
      <c r="D434" s="24">
        <v>5</v>
      </c>
      <c r="E434" s="32">
        <v>0</v>
      </c>
      <c r="F434" s="16" t="s">
        <v>47</v>
      </c>
      <c r="G434" s="16">
        <v>166</v>
      </c>
      <c r="H434" s="50">
        <v>6598</v>
      </c>
      <c r="I434" s="32">
        <v>4.6087086200714102</v>
      </c>
      <c r="J434" s="30">
        <v>0.96</v>
      </c>
      <c r="K434" s="32">
        <v>3.70486116409301</v>
      </c>
      <c r="L434" s="29">
        <v>4.4999999999999998E-2</v>
      </c>
      <c r="M434" s="29">
        <v>4.2000000000000003E-2</v>
      </c>
    </row>
    <row r="435" spans="2:13" x14ac:dyDescent="0.2">
      <c r="B435" s="16" t="s">
        <v>50</v>
      </c>
      <c r="C435" s="16" t="s">
        <v>4</v>
      </c>
      <c r="D435" s="17">
        <v>4</v>
      </c>
      <c r="E435" s="32">
        <v>0</v>
      </c>
      <c r="F435" s="16" t="s">
        <v>1</v>
      </c>
      <c r="G435" s="16">
        <v>6</v>
      </c>
      <c r="H435" s="50">
        <v>48842</v>
      </c>
      <c r="I435" s="32">
        <v>4.8660993576049798E-2</v>
      </c>
      <c r="J435" s="30">
        <v>0.75</v>
      </c>
      <c r="K435" s="32">
        <v>2.4276661872863698</v>
      </c>
      <c r="L435" s="29">
        <v>0.22800000000000001</v>
      </c>
      <c r="M435" s="29">
        <v>4.8000000000000001E-2</v>
      </c>
    </row>
    <row r="436" spans="2:13" x14ac:dyDescent="0.2">
      <c r="B436" s="16" t="s">
        <v>50</v>
      </c>
      <c r="C436" s="16" t="s">
        <v>4</v>
      </c>
      <c r="D436" s="17">
        <v>7</v>
      </c>
      <c r="E436" s="32">
        <v>0</v>
      </c>
      <c r="F436" s="16" t="s">
        <v>1</v>
      </c>
      <c r="G436" s="16">
        <v>6</v>
      </c>
      <c r="H436" s="50">
        <v>48842</v>
      </c>
      <c r="I436" s="35">
        <v>4.01279926300048E-2</v>
      </c>
      <c r="J436" s="30">
        <v>0.76</v>
      </c>
      <c r="K436" s="32">
        <v>2.5898623466491699</v>
      </c>
      <c r="L436" s="29">
        <v>0.23699999999999999</v>
      </c>
      <c r="M436" s="29">
        <v>4.7E-2</v>
      </c>
    </row>
    <row r="437" spans="2:13" x14ac:dyDescent="0.2">
      <c r="B437" s="16" t="s">
        <v>50</v>
      </c>
      <c r="C437" s="16" t="s">
        <v>4</v>
      </c>
      <c r="D437" s="17">
        <v>10</v>
      </c>
      <c r="E437" s="32">
        <v>0</v>
      </c>
      <c r="F437" s="16" t="s">
        <v>1</v>
      </c>
      <c r="G437" s="16">
        <v>6</v>
      </c>
      <c r="H437" s="50">
        <v>48842</v>
      </c>
      <c r="I437" s="35">
        <v>4.0617942810058497E-2</v>
      </c>
      <c r="J437" s="30">
        <v>0.77</v>
      </c>
      <c r="K437" s="32">
        <v>2.7399721145629798</v>
      </c>
      <c r="L437" s="29">
        <v>0.218</v>
      </c>
      <c r="M437" s="29">
        <v>5.8000000000000003E-2</v>
      </c>
    </row>
    <row r="438" spans="2:13" x14ac:dyDescent="0.2">
      <c r="B438" s="16" t="s">
        <v>50</v>
      </c>
      <c r="C438" s="16" t="s">
        <v>5</v>
      </c>
      <c r="D438" s="19">
        <v>4</v>
      </c>
      <c r="E438" s="32">
        <v>0</v>
      </c>
      <c r="F438" s="16" t="s">
        <v>1</v>
      </c>
      <c r="G438" s="16">
        <v>6</v>
      </c>
      <c r="H438" s="50">
        <v>48842</v>
      </c>
      <c r="I438" s="35">
        <v>4.23700809478759E-2</v>
      </c>
      <c r="J438" s="30">
        <v>0.74</v>
      </c>
      <c r="K438" s="32">
        <v>2.4410648345947199</v>
      </c>
      <c r="L438" s="29">
        <v>0.246</v>
      </c>
      <c r="M438" s="29">
        <v>5.5E-2</v>
      </c>
    </row>
    <row r="439" spans="2:13" x14ac:dyDescent="0.2">
      <c r="B439" s="16" t="s">
        <v>50</v>
      </c>
      <c r="C439" s="16" t="s">
        <v>5</v>
      </c>
      <c r="D439" s="19">
        <v>7</v>
      </c>
      <c r="E439" s="32">
        <v>0</v>
      </c>
      <c r="F439" s="16" t="s">
        <v>1</v>
      </c>
      <c r="G439" s="16">
        <v>6</v>
      </c>
      <c r="H439" s="50">
        <v>48842</v>
      </c>
      <c r="I439" s="35">
        <v>4.3867826461791902E-2</v>
      </c>
      <c r="J439" s="30">
        <v>0.76</v>
      </c>
      <c r="K439" s="32">
        <v>2.4520452022552401</v>
      </c>
      <c r="L439" s="29">
        <v>0.23300000000000001</v>
      </c>
      <c r="M439" s="29">
        <v>0.06</v>
      </c>
    </row>
    <row r="440" spans="2:13" x14ac:dyDescent="0.2">
      <c r="B440" s="16" t="s">
        <v>50</v>
      </c>
      <c r="C440" s="16" t="s">
        <v>5</v>
      </c>
      <c r="D440" s="19">
        <v>10</v>
      </c>
      <c r="E440" s="32">
        <v>0</v>
      </c>
      <c r="F440" s="16" t="s">
        <v>1</v>
      </c>
      <c r="G440" s="16">
        <v>6</v>
      </c>
      <c r="H440" s="50">
        <v>48842</v>
      </c>
      <c r="I440" s="35">
        <v>5.0167083740234299E-2</v>
      </c>
      <c r="J440" s="30">
        <v>0.76</v>
      </c>
      <c r="K440" s="32">
        <v>4.6257078647613499</v>
      </c>
      <c r="L440" s="29">
        <v>0.23200000000000001</v>
      </c>
      <c r="M440" s="29">
        <v>6.6000000000000003E-2</v>
      </c>
    </row>
    <row r="441" spans="2:13" x14ac:dyDescent="0.2">
      <c r="B441" s="16" t="s">
        <v>50</v>
      </c>
      <c r="C441" s="16" t="s">
        <v>6</v>
      </c>
      <c r="D441" s="20">
        <v>10</v>
      </c>
      <c r="E441" s="32">
        <v>0</v>
      </c>
      <c r="F441" s="16" t="s">
        <v>1</v>
      </c>
      <c r="G441" s="16">
        <v>6</v>
      </c>
      <c r="H441" s="50">
        <v>48842</v>
      </c>
      <c r="I441" s="32">
        <v>0.197074174880981</v>
      </c>
      <c r="J441" s="30">
        <v>0.79</v>
      </c>
      <c r="K441" s="32">
        <v>23.017374277114801</v>
      </c>
      <c r="L441" s="29">
        <v>0.2</v>
      </c>
      <c r="M441" s="29">
        <v>4.8000000000000001E-2</v>
      </c>
    </row>
    <row r="442" spans="2:13" x14ac:dyDescent="0.2">
      <c r="B442" s="16" t="s">
        <v>50</v>
      </c>
      <c r="C442" s="16" t="s">
        <v>6</v>
      </c>
      <c r="D442" s="20">
        <v>30</v>
      </c>
      <c r="E442" s="32">
        <v>0</v>
      </c>
      <c r="F442" s="16" t="s">
        <v>1</v>
      </c>
      <c r="G442" s="16">
        <v>6</v>
      </c>
      <c r="H442" s="50">
        <v>48842</v>
      </c>
      <c r="I442" s="32">
        <v>0.10916090011596601</v>
      </c>
      <c r="J442" s="30">
        <v>0.79</v>
      </c>
      <c r="K442" s="32">
        <v>10.731189966201701</v>
      </c>
      <c r="L442" s="29">
        <v>0.2</v>
      </c>
      <c r="M442" s="29">
        <v>4.7E-2</v>
      </c>
    </row>
    <row r="443" spans="2:13" x14ac:dyDescent="0.2">
      <c r="B443" s="16" t="s">
        <v>50</v>
      </c>
      <c r="C443" s="16" t="s">
        <v>6</v>
      </c>
      <c r="D443" s="20">
        <v>60</v>
      </c>
      <c r="E443" s="32">
        <v>0</v>
      </c>
      <c r="F443" s="16" t="s">
        <v>1</v>
      </c>
      <c r="G443" s="16">
        <v>6</v>
      </c>
      <c r="H443" s="50">
        <v>48842</v>
      </c>
      <c r="I443" s="32">
        <v>8.6286067962646401E-2</v>
      </c>
      <c r="J443" s="30">
        <v>0.79</v>
      </c>
      <c r="K443" s="32">
        <v>9.2440979480743408</v>
      </c>
      <c r="L443" s="29">
        <v>0.20200000000000001</v>
      </c>
      <c r="M443" s="29">
        <v>4.5999999999999999E-2</v>
      </c>
    </row>
    <row r="444" spans="2:13" x14ac:dyDescent="0.2">
      <c r="B444" s="16" t="s">
        <v>50</v>
      </c>
      <c r="C444" s="16" t="s">
        <v>6</v>
      </c>
      <c r="D444" s="20">
        <v>100</v>
      </c>
      <c r="E444" s="32">
        <v>0</v>
      </c>
      <c r="F444" s="16" t="s">
        <v>1</v>
      </c>
      <c r="G444" s="16">
        <v>6</v>
      </c>
      <c r="H444" s="50">
        <v>48842</v>
      </c>
      <c r="I444" s="32">
        <v>7.55178928375244E-2</v>
      </c>
      <c r="J444" s="30">
        <v>0.79</v>
      </c>
      <c r="K444" s="32">
        <v>6.8297228813171298</v>
      </c>
      <c r="L444" s="29">
        <v>0.2</v>
      </c>
      <c r="M444" s="29">
        <v>4.7E-2</v>
      </c>
    </row>
    <row r="445" spans="2:13" x14ac:dyDescent="0.2">
      <c r="B445" s="16" t="s">
        <v>50</v>
      </c>
      <c r="C445" s="16" t="s">
        <v>52</v>
      </c>
      <c r="D445" s="21">
        <v>6</v>
      </c>
      <c r="E445" s="32">
        <v>0.1579583</v>
      </c>
      <c r="F445" s="16" t="s">
        <v>1</v>
      </c>
      <c r="G445" s="16">
        <v>6</v>
      </c>
      <c r="H445" s="50">
        <v>48842</v>
      </c>
      <c r="I445" s="32">
        <v>101.491741418838</v>
      </c>
      <c r="J445" s="30">
        <v>0.76</v>
      </c>
      <c r="K445" s="32">
        <v>0.48189902305603</v>
      </c>
      <c r="L445" s="29">
        <v>0.255</v>
      </c>
      <c r="M445" s="29">
        <v>1.0999999999999999E-2</v>
      </c>
    </row>
    <row r="446" spans="2:13" x14ac:dyDescent="0.2">
      <c r="B446" s="16" t="s">
        <v>50</v>
      </c>
      <c r="C446" s="16" t="s">
        <v>52</v>
      </c>
      <c r="D446" s="21">
        <v>8</v>
      </c>
      <c r="E446" s="32">
        <v>0.14989150000000001</v>
      </c>
      <c r="F446" s="16" t="s">
        <v>1</v>
      </c>
      <c r="G446" s="16">
        <v>6</v>
      </c>
      <c r="H446" s="50">
        <v>48842</v>
      </c>
      <c r="I446" s="32">
        <v>108.52790403365999</v>
      </c>
      <c r="J446" s="30">
        <v>0.7</v>
      </c>
      <c r="K446" s="32">
        <v>0.67348098754882801</v>
      </c>
      <c r="L446" s="29">
        <v>0.24099999999999999</v>
      </c>
      <c r="M446" s="29">
        <v>5.0999999999999997E-2</v>
      </c>
    </row>
    <row r="447" spans="2:13" x14ac:dyDescent="0.2">
      <c r="B447" s="16" t="s">
        <v>50</v>
      </c>
      <c r="C447" s="16" t="s">
        <v>52</v>
      </c>
      <c r="D447" s="21">
        <v>10</v>
      </c>
      <c r="E447" s="32">
        <v>0.1401048</v>
      </c>
      <c r="F447" s="16" t="s">
        <v>1</v>
      </c>
      <c r="G447" s="16">
        <v>6</v>
      </c>
      <c r="H447" s="50">
        <v>48842</v>
      </c>
      <c r="I447" s="35">
        <v>116.963371276855</v>
      </c>
      <c r="J447" s="30">
        <v>0.72</v>
      </c>
      <c r="K447" s="32">
        <v>0.63833808898925704</v>
      </c>
      <c r="L447" s="29">
        <v>0.27500000000000002</v>
      </c>
      <c r="M447" s="29">
        <v>4.1000000000000002E-2</v>
      </c>
    </row>
    <row r="448" spans="2:13" x14ac:dyDescent="0.2">
      <c r="B448" s="16" t="s">
        <v>50</v>
      </c>
      <c r="C448" s="16" t="s">
        <v>52</v>
      </c>
      <c r="D448" s="21">
        <v>15</v>
      </c>
      <c r="E448" s="32">
        <v>0.129663</v>
      </c>
      <c r="F448" s="16" t="s">
        <v>1</v>
      </c>
      <c r="G448" s="16">
        <v>6</v>
      </c>
      <c r="H448" s="50">
        <v>48842</v>
      </c>
      <c r="I448" s="35">
        <v>119.43150448799101</v>
      </c>
      <c r="J448" s="30">
        <v>0.7</v>
      </c>
      <c r="K448" s="32">
        <v>0.56420707702636697</v>
      </c>
      <c r="L448" s="29">
        <v>0.29799999999999999</v>
      </c>
      <c r="M448" s="29">
        <v>2.8000000000000001E-2</v>
      </c>
    </row>
    <row r="449" spans="2:13" x14ac:dyDescent="0.2">
      <c r="B449" s="16" t="s">
        <v>50</v>
      </c>
      <c r="C449" s="16" t="s">
        <v>21</v>
      </c>
      <c r="D449" s="24">
        <v>2</v>
      </c>
      <c r="E449" s="32">
        <v>7.305188E-2</v>
      </c>
      <c r="F449" s="16" t="s">
        <v>1</v>
      </c>
      <c r="G449" s="16">
        <v>6</v>
      </c>
      <c r="H449" s="50">
        <v>48842</v>
      </c>
      <c r="I449" s="32">
        <v>0.19838285446166901</v>
      </c>
      <c r="J449" s="30">
        <v>0.79</v>
      </c>
      <c r="K449" s="32">
        <v>3.5025780200958199</v>
      </c>
      <c r="L449" s="29">
        <v>0.20899999999999999</v>
      </c>
      <c r="M449" s="29">
        <v>4.2000000000000003E-2</v>
      </c>
    </row>
    <row r="450" spans="2:13" x14ac:dyDescent="0.2">
      <c r="B450" s="16" t="s">
        <v>50</v>
      </c>
      <c r="C450" s="16" t="s">
        <v>21</v>
      </c>
      <c r="D450" s="24">
        <v>3</v>
      </c>
      <c r="E450" s="32">
        <v>5.9866509999999998E-2</v>
      </c>
      <c r="F450" s="16" t="s">
        <v>1</v>
      </c>
      <c r="G450" s="16">
        <v>6</v>
      </c>
      <c r="H450" s="50">
        <v>48842</v>
      </c>
      <c r="I450" s="32">
        <v>0.231511116027832</v>
      </c>
      <c r="J450" s="30">
        <v>0.79</v>
      </c>
      <c r="K450" s="32">
        <v>3.3217892646789502</v>
      </c>
      <c r="L450" s="29">
        <v>0.20899999999999999</v>
      </c>
      <c r="M450" s="29">
        <v>5.8000000000000003E-2</v>
      </c>
    </row>
    <row r="451" spans="2:13" x14ac:dyDescent="0.2">
      <c r="B451" s="16" t="s">
        <v>50</v>
      </c>
      <c r="C451" s="16" t="s">
        <v>21</v>
      </c>
      <c r="D451" s="24">
        <v>4</v>
      </c>
      <c r="E451" s="32">
        <v>4.5780269999999998E-2</v>
      </c>
      <c r="F451" s="16" t="s">
        <v>1</v>
      </c>
      <c r="G451" s="16">
        <v>6</v>
      </c>
      <c r="H451" s="50">
        <v>48842</v>
      </c>
      <c r="I451" s="32">
        <v>0.27916407585143999</v>
      </c>
      <c r="J451" s="30">
        <v>0.79</v>
      </c>
      <c r="K451" s="32">
        <v>3.7131068706512398</v>
      </c>
      <c r="L451" s="29">
        <v>0.19900000000000001</v>
      </c>
      <c r="M451" s="29">
        <v>5.8000000000000003E-2</v>
      </c>
    </row>
    <row r="452" spans="2:13" x14ac:dyDescent="0.2">
      <c r="B452" s="16" t="s">
        <v>50</v>
      </c>
      <c r="C452" s="16" t="s">
        <v>21</v>
      </c>
      <c r="D452" s="24">
        <v>5</v>
      </c>
      <c r="E452" s="32">
        <v>3.1448339999999998E-2</v>
      </c>
      <c r="F452" s="16" t="s">
        <v>1</v>
      </c>
      <c r="G452" s="16">
        <v>6</v>
      </c>
      <c r="H452" s="50">
        <v>48842</v>
      </c>
      <c r="I452" s="32">
        <v>0.34235692024230902</v>
      </c>
      <c r="J452" s="30">
        <v>0.8</v>
      </c>
      <c r="K452" s="32">
        <v>4.1391108036041198</v>
      </c>
      <c r="L452" s="29">
        <v>0.183</v>
      </c>
      <c r="M452" s="29">
        <v>6.3E-2</v>
      </c>
    </row>
    <row r="453" spans="2:13" x14ac:dyDescent="0.2">
      <c r="B453" s="16" t="s">
        <v>50</v>
      </c>
      <c r="C453" s="16" t="s">
        <v>4</v>
      </c>
      <c r="D453" s="17">
        <v>4</v>
      </c>
      <c r="E453" s="32">
        <v>0</v>
      </c>
      <c r="F453" s="16" t="s">
        <v>40</v>
      </c>
      <c r="G453" s="16">
        <v>6</v>
      </c>
      <c r="H453" s="50">
        <v>48842</v>
      </c>
      <c r="I453" s="32">
        <v>4.8660993576049798E-2</v>
      </c>
      <c r="J453" s="30">
        <v>0.78</v>
      </c>
      <c r="K453" s="32">
        <v>5.9789657592773403E-2</v>
      </c>
      <c r="L453" s="29">
        <v>0.224</v>
      </c>
      <c r="M453" s="29">
        <v>5.0000000000000001E-3</v>
      </c>
    </row>
    <row r="454" spans="2:13" x14ac:dyDescent="0.2">
      <c r="B454" s="16" t="s">
        <v>50</v>
      </c>
      <c r="C454" s="16" t="s">
        <v>4</v>
      </c>
      <c r="D454" s="17">
        <v>7</v>
      </c>
      <c r="E454" s="32">
        <v>0</v>
      </c>
      <c r="F454" s="16" t="s">
        <v>40</v>
      </c>
      <c r="G454" s="16">
        <v>6</v>
      </c>
      <c r="H454" s="50">
        <v>48842</v>
      </c>
      <c r="I454" s="35">
        <v>4.01279926300048E-2</v>
      </c>
      <c r="J454" s="30">
        <v>0.78</v>
      </c>
      <c r="K454" s="32">
        <v>6.6676855087280204E-2</v>
      </c>
      <c r="L454" s="29">
        <v>0.218</v>
      </c>
      <c r="M454" s="29">
        <v>5.0000000000000001E-3</v>
      </c>
    </row>
    <row r="455" spans="2:13" x14ac:dyDescent="0.2">
      <c r="B455" s="16" t="s">
        <v>50</v>
      </c>
      <c r="C455" s="16" t="s">
        <v>4</v>
      </c>
      <c r="D455" s="17">
        <v>10</v>
      </c>
      <c r="E455" s="32">
        <v>0</v>
      </c>
      <c r="F455" s="16" t="s">
        <v>40</v>
      </c>
      <c r="G455" s="16">
        <v>6</v>
      </c>
      <c r="H455" s="50">
        <v>48842</v>
      </c>
      <c r="I455" s="35">
        <v>4.0617942810058497E-2</v>
      </c>
      <c r="J455" s="30">
        <v>0.79</v>
      </c>
      <c r="K455" s="32">
        <v>5.93609809875488E-2</v>
      </c>
      <c r="L455" s="29">
        <v>0.214</v>
      </c>
      <c r="M455" s="29">
        <v>5.0000000000000001E-3</v>
      </c>
    </row>
    <row r="456" spans="2:13" x14ac:dyDescent="0.2">
      <c r="B456" s="16" t="s">
        <v>50</v>
      </c>
      <c r="C456" s="16" t="s">
        <v>5</v>
      </c>
      <c r="D456" s="19">
        <v>4</v>
      </c>
      <c r="E456" s="32">
        <v>0</v>
      </c>
      <c r="F456" s="16" t="s">
        <v>40</v>
      </c>
      <c r="G456" s="16">
        <v>6</v>
      </c>
      <c r="H456" s="50">
        <v>48842</v>
      </c>
      <c r="I456" s="35">
        <v>4.23700809478759E-2</v>
      </c>
      <c r="J456" s="30">
        <v>0.77</v>
      </c>
      <c r="K456" s="32">
        <v>8.4277868270873996E-2</v>
      </c>
      <c r="L456" s="29">
        <v>0.22600000000000001</v>
      </c>
      <c r="M456" s="29">
        <v>6.0000000000000001E-3</v>
      </c>
    </row>
    <row r="457" spans="2:13" x14ac:dyDescent="0.2">
      <c r="B457" s="16" t="s">
        <v>50</v>
      </c>
      <c r="C457" s="16" t="s">
        <v>5</v>
      </c>
      <c r="D457" s="19">
        <v>7</v>
      </c>
      <c r="E457" s="32">
        <v>0</v>
      </c>
      <c r="F457" s="16" t="s">
        <v>40</v>
      </c>
      <c r="G457" s="16">
        <v>6</v>
      </c>
      <c r="H457" s="50">
        <v>48842</v>
      </c>
      <c r="I457" s="35">
        <v>4.3867826461791902E-2</v>
      </c>
      <c r="J457" s="30">
        <v>0.77</v>
      </c>
      <c r="K457" s="32">
        <v>4.9056053161620997E-2</v>
      </c>
      <c r="L457" s="29">
        <v>0.22600000000000001</v>
      </c>
      <c r="M457" s="29">
        <v>5.0000000000000001E-3</v>
      </c>
    </row>
    <row r="458" spans="2:13" x14ac:dyDescent="0.2">
      <c r="B458" s="16" t="s">
        <v>50</v>
      </c>
      <c r="C458" s="16" t="s">
        <v>5</v>
      </c>
      <c r="D458" s="19">
        <v>10</v>
      </c>
      <c r="E458" s="32">
        <v>0</v>
      </c>
      <c r="F458" s="16" t="s">
        <v>40</v>
      </c>
      <c r="G458" s="16">
        <v>6</v>
      </c>
      <c r="H458" s="50">
        <v>48842</v>
      </c>
      <c r="I458" s="35">
        <v>5.0167083740234299E-2</v>
      </c>
      <c r="J458" s="30">
        <v>0.78</v>
      </c>
      <c r="K458" s="32">
        <v>5.37531375885009E-2</v>
      </c>
      <c r="L458" s="29">
        <v>0.222</v>
      </c>
      <c r="M458" s="29">
        <v>5.0000000000000001E-3</v>
      </c>
    </row>
    <row r="459" spans="2:13" x14ac:dyDescent="0.2">
      <c r="B459" s="16" t="s">
        <v>50</v>
      </c>
      <c r="C459" s="16" t="s">
        <v>6</v>
      </c>
      <c r="D459" s="20">
        <v>10</v>
      </c>
      <c r="E459" s="32">
        <v>0</v>
      </c>
      <c r="F459" s="16" t="s">
        <v>40</v>
      </c>
      <c r="G459" s="16">
        <v>6</v>
      </c>
      <c r="H459" s="50">
        <v>48842</v>
      </c>
      <c r="I459" s="32">
        <v>0.197074174880981</v>
      </c>
      <c r="J459" s="30">
        <v>0.82</v>
      </c>
      <c r="K459" s="32">
        <v>7.15811252593994E-2</v>
      </c>
      <c r="L459" s="29">
        <v>0.184</v>
      </c>
      <c r="M459" s="29">
        <v>3.1E-2</v>
      </c>
    </row>
    <row r="460" spans="2:13" x14ac:dyDescent="0.2">
      <c r="B460" s="16" t="s">
        <v>50</v>
      </c>
      <c r="C460" s="16" t="s">
        <v>6</v>
      </c>
      <c r="D460" s="20">
        <v>30</v>
      </c>
      <c r="E460" s="32">
        <v>0</v>
      </c>
      <c r="F460" s="16" t="s">
        <v>40</v>
      </c>
      <c r="G460" s="16">
        <v>6</v>
      </c>
      <c r="H460" s="50">
        <v>48842</v>
      </c>
      <c r="I460" s="32">
        <v>0.10916090011596601</v>
      </c>
      <c r="J460" s="30">
        <v>0.81</v>
      </c>
      <c r="K460" s="32">
        <v>7.7271699905395494E-2</v>
      </c>
      <c r="L460" s="29">
        <v>0.187</v>
      </c>
      <c r="M460" s="29">
        <v>0.02</v>
      </c>
    </row>
    <row r="461" spans="2:13" x14ac:dyDescent="0.2">
      <c r="B461" s="16" t="s">
        <v>50</v>
      </c>
      <c r="C461" s="16" t="s">
        <v>6</v>
      </c>
      <c r="D461" s="20">
        <v>60</v>
      </c>
      <c r="E461" s="32">
        <v>0</v>
      </c>
      <c r="F461" s="16" t="s">
        <v>40</v>
      </c>
      <c r="G461" s="16">
        <v>6</v>
      </c>
      <c r="H461" s="50">
        <v>48842</v>
      </c>
      <c r="I461" s="32">
        <v>8.6286067962646401E-2</v>
      </c>
      <c r="J461" s="30">
        <v>0.81</v>
      </c>
      <c r="K461" s="32">
        <v>6.6718339920043904E-2</v>
      </c>
      <c r="L461" s="29">
        <v>0.19</v>
      </c>
      <c r="M461" s="29">
        <v>1.6E-2</v>
      </c>
    </row>
    <row r="462" spans="2:13" x14ac:dyDescent="0.2">
      <c r="B462" s="16" t="s">
        <v>50</v>
      </c>
      <c r="C462" s="16" t="s">
        <v>6</v>
      </c>
      <c r="D462" s="20">
        <v>100</v>
      </c>
      <c r="E462" s="32">
        <v>0</v>
      </c>
      <c r="F462" s="16" t="s">
        <v>40</v>
      </c>
      <c r="G462" s="16">
        <v>6</v>
      </c>
      <c r="H462" s="50">
        <v>48842</v>
      </c>
      <c r="I462" s="32">
        <v>7.55178928375244E-2</v>
      </c>
      <c r="J462" s="30">
        <v>0.81</v>
      </c>
      <c r="K462" s="32">
        <v>6.2382936477661098E-2</v>
      </c>
      <c r="L462" s="29">
        <v>0.193</v>
      </c>
      <c r="M462" s="29">
        <v>1.2999999999999999E-2</v>
      </c>
    </row>
    <row r="463" spans="2:13" x14ac:dyDescent="0.2">
      <c r="B463" s="16" t="s">
        <v>50</v>
      </c>
      <c r="C463" s="16" t="s">
        <v>52</v>
      </c>
      <c r="D463" s="21">
        <v>6</v>
      </c>
      <c r="E463" s="32">
        <v>0.1579583</v>
      </c>
      <c r="F463" s="16" t="s">
        <v>40</v>
      </c>
      <c r="G463" s="16">
        <v>6</v>
      </c>
      <c r="H463" s="50">
        <v>48842</v>
      </c>
      <c r="I463" s="32">
        <v>101.491741418838</v>
      </c>
      <c r="J463" s="30">
        <v>0.77</v>
      </c>
      <c r="K463" s="32">
        <v>4.0557861328125E-2</v>
      </c>
      <c r="L463" s="29">
        <v>0.23400000000000001</v>
      </c>
      <c r="M463" s="29">
        <v>4.0000000000000001E-3</v>
      </c>
    </row>
    <row r="464" spans="2:13" x14ac:dyDescent="0.2">
      <c r="B464" s="16" t="s">
        <v>50</v>
      </c>
      <c r="C464" s="16" t="s">
        <v>52</v>
      </c>
      <c r="D464" s="21">
        <v>8</v>
      </c>
      <c r="E464" s="32">
        <v>0.14989150000000001</v>
      </c>
      <c r="F464" s="16" t="s">
        <v>40</v>
      </c>
      <c r="G464" s="16">
        <v>6</v>
      </c>
      <c r="H464" s="50">
        <v>48842</v>
      </c>
      <c r="I464" s="32">
        <v>108.52790403365999</v>
      </c>
      <c r="J464" s="30">
        <v>0.77</v>
      </c>
      <c r="K464" s="32">
        <v>4.9424171447753899E-2</v>
      </c>
      <c r="L464" s="29">
        <v>0.22900000000000001</v>
      </c>
      <c r="M464" s="29">
        <v>5.0000000000000001E-3</v>
      </c>
    </row>
    <row r="465" spans="2:13" x14ac:dyDescent="0.2">
      <c r="B465" s="16" t="s">
        <v>50</v>
      </c>
      <c r="C465" s="16" t="s">
        <v>52</v>
      </c>
      <c r="D465" s="21">
        <v>10</v>
      </c>
      <c r="E465" s="32">
        <v>0.1401048</v>
      </c>
      <c r="F465" s="16" t="s">
        <v>40</v>
      </c>
      <c r="G465" s="16">
        <v>6</v>
      </c>
      <c r="H465" s="50">
        <v>48842</v>
      </c>
      <c r="I465" s="35">
        <v>116.963371276855</v>
      </c>
      <c r="J465" s="30">
        <v>0.77</v>
      </c>
      <c r="K465" s="32">
        <v>4.4410228729247998E-2</v>
      </c>
      <c r="L465" s="29">
        <v>0.22800000000000001</v>
      </c>
      <c r="M465" s="29">
        <v>6.0000000000000001E-3</v>
      </c>
    </row>
    <row r="466" spans="2:13" x14ac:dyDescent="0.2">
      <c r="B466" s="16" t="s">
        <v>50</v>
      </c>
      <c r="C466" s="16" t="s">
        <v>52</v>
      </c>
      <c r="D466" s="21">
        <v>15</v>
      </c>
      <c r="E466" s="32">
        <v>0.129663</v>
      </c>
      <c r="F466" s="16" t="s">
        <v>40</v>
      </c>
      <c r="G466" s="16">
        <v>6</v>
      </c>
      <c r="H466" s="50">
        <v>48842</v>
      </c>
      <c r="I466" s="35">
        <v>119.43150448799101</v>
      </c>
      <c r="J466" s="30">
        <v>0.77</v>
      </c>
      <c r="K466" s="32">
        <v>4.2988061904907199E-2</v>
      </c>
      <c r="L466" s="29">
        <v>0.22700000000000001</v>
      </c>
      <c r="M466" s="29">
        <v>8.0000000000000002E-3</v>
      </c>
    </row>
    <row r="467" spans="2:13" x14ac:dyDescent="0.2">
      <c r="B467" s="16" t="s">
        <v>50</v>
      </c>
      <c r="C467" s="16" t="s">
        <v>21</v>
      </c>
      <c r="D467" s="24">
        <v>2</v>
      </c>
      <c r="E467" s="32">
        <v>7.305188E-2</v>
      </c>
      <c r="F467" s="16" t="s">
        <v>40</v>
      </c>
      <c r="G467" s="16">
        <v>6</v>
      </c>
      <c r="H467" s="50">
        <v>48842</v>
      </c>
      <c r="I467" s="32">
        <v>0.19838285446166901</v>
      </c>
      <c r="J467" s="30">
        <v>0.79</v>
      </c>
      <c r="K467" s="32">
        <v>6.2150239944458001E-2</v>
      </c>
      <c r="L467" s="29">
        <v>0.21099999999999999</v>
      </c>
      <c r="M467" s="29">
        <v>4.0000000000000001E-3</v>
      </c>
    </row>
    <row r="468" spans="2:13" x14ac:dyDescent="0.2">
      <c r="B468" s="16" t="s">
        <v>50</v>
      </c>
      <c r="C468" s="16" t="s">
        <v>21</v>
      </c>
      <c r="D468" s="24">
        <v>3</v>
      </c>
      <c r="E468" s="32">
        <v>5.9866509999999998E-2</v>
      </c>
      <c r="F468" s="16" t="s">
        <v>40</v>
      </c>
      <c r="G468" s="16">
        <v>6</v>
      </c>
      <c r="H468" s="50">
        <v>48842</v>
      </c>
      <c r="I468" s="32">
        <v>0.231511116027832</v>
      </c>
      <c r="J468" s="30">
        <v>0.8</v>
      </c>
      <c r="K468" s="32">
        <v>8.2298040390014607E-2</v>
      </c>
      <c r="L468" s="29">
        <v>0.2</v>
      </c>
      <c r="M468" s="29">
        <v>5.0000000000000001E-3</v>
      </c>
    </row>
    <row r="469" spans="2:13" x14ac:dyDescent="0.2">
      <c r="B469" s="16" t="s">
        <v>50</v>
      </c>
      <c r="C469" s="16" t="s">
        <v>21</v>
      </c>
      <c r="D469" s="24">
        <v>4</v>
      </c>
      <c r="E469" s="32">
        <v>4.5780269999999998E-2</v>
      </c>
      <c r="F469" s="16" t="s">
        <v>40</v>
      </c>
      <c r="G469" s="16">
        <v>6</v>
      </c>
      <c r="H469" s="50">
        <v>48842</v>
      </c>
      <c r="I469" s="32">
        <v>0.27916407585143999</v>
      </c>
      <c r="J469" s="30">
        <v>0.81</v>
      </c>
      <c r="K469" s="32">
        <v>7.0980787277221596E-2</v>
      </c>
      <c r="L469" s="29">
        <v>0.193</v>
      </c>
      <c r="M469" s="29">
        <v>5.0000000000000001E-3</v>
      </c>
    </row>
    <row r="470" spans="2:13" x14ac:dyDescent="0.2">
      <c r="B470" s="16" t="s">
        <v>50</v>
      </c>
      <c r="C470" s="16" t="s">
        <v>21</v>
      </c>
      <c r="D470" s="24">
        <v>5</v>
      </c>
      <c r="E470" s="32">
        <v>3.1448339999999998E-2</v>
      </c>
      <c r="F470" s="16" t="s">
        <v>40</v>
      </c>
      <c r="G470" s="16">
        <v>6</v>
      </c>
      <c r="H470" s="50">
        <v>48842</v>
      </c>
      <c r="I470" s="32">
        <v>0.34235692024230902</v>
      </c>
      <c r="J470" s="30">
        <v>0.81</v>
      </c>
      <c r="K470" s="32">
        <v>7.7703952789306599E-2</v>
      </c>
      <c r="L470" s="29">
        <v>0.187</v>
      </c>
      <c r="M470" s="29">
        <v>5.0000000000000001E-3</v>
      </c>
    </row>
    <row r="471" spans="2:13" x14ac:dyDescent="0.2">
      <c r="B471" s="16" t="s">
        <v>50</v>
      </c>
      <c r="C471" s="16" t="s">
        <v>4</v>
      </c>
      <c r="D471" s="17">
        <v>4</v>
      </c>
      <c r="E471" s="32">
        <v>0</v>
      </c>
      <c r="F471" s="16" t="s">
        <v>47</v>
      </c>
      <c r="G471" s="16">
        <v>6</v>
      </c>
      <c r="H471" s="50">
        <v>48842</v>
      </c>
      <c r="I471" s="32">
        <v>4.8660993576049798E-2</v>
      </c>
      <c r="J471" s="30">
        <v>0.81</v>
      </c>
      <c r="K471" s="32">
        <v>14.9373466968536</v>
      </c>
      <c r="L471" s="29">
        <v>0.23</v>
      </c>
      <c r="M471" s="29">
        <v>0.109</v>
      </c>
    </row>
    <row r="472" spans="2:13" x14ac:dyDescent="0.2">
      <c r="B472" s="16" t="s">
        <v>50</v>
      </c>
      <c r="C472" s="16" t="s">
        <v>4</v>
      </c>
      <c r="D472" s="17">
        <v>7</v>
      </c>
      <c r="E472" s="32">
        <v>0</v>
      </c>
      <c r="F472" s="16" t="s">
        <v>47</v>
      </c>
      <c r="G472" s="16">
        <v>6</v>
      </c>
      <c r="H472" s="50">
        <v>48842</v>
      </c>
      <c r="I472" s="35">
        <v>4.01279926300048E-2</v>
      </c>
      <c r="J472" s="30">
        <v>0.8</v>
      </c>
      <c r="K472" s="32">
        <v>20.723937034606902</v>
      </c>
      <c r="L472" s="29">
        <v>0.224</v>
      </c>
      <c r="M472" s="29">
        <v>0.1</v>
      </c>
    </row>
    <row r="473" spans="2:13" x14ac:dyDescent="0.2">
      <c r="B473" s="16" t="s">
        <v>50</v>
      </c>
      <c r="C473" s="16" t="s">
        <v>4</v>
      </c>
      <c r="D473" s="17">
        <v>10</v>
      </c>
      <c r="E473" s="32">
        <v>0</v>
      </c>
      <c r="F473" s="16" t="s">
        <v>47</v>
      </c>
      <c r="G473" s="16">
        <v>6</v>
      </c>
      <c r="H473" s="50">
        <v>48842</v>
      </c>
      <c r="I473" s="35">
        <v>4.0617942810058497E-2</v>
      </c>
      <c r="J473" s="30">
        <v>0.8</v>
      </c>
      <c r="K473" s="32">
        <v>19.292455196380601</v>
      </c>
      <c r="L473" s="29">
        <v>0.222</v>
      </c>
      <c r="M473" s="29">
        <v>0.10100000000000001</v>
      </c>
    </row>
    <row r="474" spans="2:13" x14ac:dyDescent="0.2">
      <c r="B474" s="16" t="s">
        <v>50</v>
      </c>
      <c r="C474" s="16" t="s">
        <v>5</v>
      </c>
      <c r="D474" s="19">
        <v>4</v>
      </c>
      <c r="E474" s="32">
        <v>0</v>
      </c>
      <c r="F474" s="16" t="s">
        <v>47</v>
      </c>
      <c r="G474" s="16">
        <v>6</v>
      </c>
      <c r="H474" s="50">
        <v>48842</v>
      </c>
      <c r="I474" s="35">
        <v>4.23700809478759E-2</v>
      </c>
      <c r="J474" s="30">
        <v>0.8</v>
      </c>
      <c r="K474" s="32">
        <v>18.981215000152499</v>
      </c>
      <c r="L474" s="29">
        <v>0.22800000000000001</v>
      </c>
      <c r="M474" s="29">
        <v>0.104</v>
      </c>
    </row>
    <row r="475" spans="2:13" x14ac:dyDescent="0.2">
      <c r="B475" s="16" t="s">
        <v>50</v>
      </c>
      <c r="C475" s="16" t="s">
        <v>5</v>
      </c>
      <c r="D475" s="19">
        <v>7</v>
      </c>
      <c r="E475" s="32">
        <v>0</v>
      </c>
      <c r="F475" s="16" t="s">
        <v>47</v>
      </c>
      <c r="G475" s="16">
        <v>6</v>
      </c>
      <c r="H475" s="50">
        <v>48842</v>
      </c>
      <c r="I475" s="35">
        <v>4.3867826461791902E-2</v>
      </c>
      <c r="J475" s="30">
        <v>0.8</v>
      </c>
      <c r="K475" s="32">
        <v>18.211401224136299</v>
      </c>
      <c r="L475" s="29">
        <v>0.22800000000000001</v>
      </c>
      <c r="M475" s="29">
        <v>0.10299999999999999</v>
      </c>
    </row>
    <row r="476" spans="2:13" x14ac:dyDescent="0.2">
      <c r="B476" s="16" t="s">
        <v>50</v>
      </c>
      <c r="C476" s="16" t="s">
        <v>5</v>
      </c>
      <c r="D476" s="19">
        <v>10</v>
      </c>
      <c r="E476" s="32">
        <v>0</v>
      </c>
      <c r="F476" s="16" t="s">
        <v>47</v>
      </c>
      <c r="G476" s="16">
        <v>6</v>
      </c>
      <c r="H476" s="50">
        <v>48842</v>
      </c>
      <c r="I476" s="35">
        <v>5.0167083740234299E-2</v>
      </c>
      <c r="J476" s="30">
        <v>0.79</v>
      </c>
      <c r="K476" s="32">
        <v>21.852519989013601</v>
      </c>
      <c r="L476" s="29">
        <v>0.22500000000000001</v>
      </c>
      <c r="M476" s="29">
        <v>0.10299999999999999</v>
      </c>
    </row>
    <row r="477" spans="2:13" x14ac:dyDescent="0.2">
      <c r="B477" s="16" t="s">
        <v>50</v>
      </c>
      <c r="C477" s="16" t="s">
        <v>6</v>
      </c>
      <c r="D477" s="20">
        <v>10</v>
      </c>
      <c r="E477" s="32">
        <v>0</v>
      </c>
      <c r="F477" s="16" t="s">
        <v>47</v>
      </c>
      <c r="G477" s="16">
        <v>6</v>
      </c>
      <c r="H477" s="50">
        <v>48842</v>
      </c>
      <c r="I477" s="32">
        <v>0.197074174880981</v>
      </c>
      <c r="J477" s="30">
        <v>0.81</v>
      </c>
      <c r="K477" s="32">
        <v>28.6291148662567</v>
      </c>
      <c r="L477" s="29">
        <v>0.186</v>
      </c>
      <c r="M477" s="29">
        <v>0.105</v>
      </c>
    </row>
    <row r="478" spans="2:13" x14ac:dyDescent="0.2">
      <c r="B478" s="16" t="s">
        <v>50</v>
      </c>
      <c r="C478" s="16" t="s">
        <v>6</v>
      </c>
      <c r="D478" s="20">
        <v>30</v>
      </c>
      <c r="E478" s="32">
        <v>0</v>
      </c>
      <c r="F478" s="16" t="s">
        <v>47</v>
      </c>
      <c r="G478" s="16">
        <v>6</v>
      </c>
      <c r="H478" s="50">
        <v>48842</v>
      </c>
      <c r="I478" s="32">
        <v>0.10916090011596601</v>
      </c>
      <c r="J478" s="30">
        <v>0.81</v>
      </c>
      <c r="K478" s="32">
        <v>28.795886039733801</v>
      </c>
      <c r="L478" s="29">
        <v>0.184</v>
      </c>
      <c r="M478" s="29">
        <v>0.10299999999999999</v>
      </c>
    </row>
    <row r="479" spans="2:13" x14ac:dyDescent="0.2">
      <c r="B479" s="16" t="s">
        <v>50</v>
      </c>
      <c r="C479" s="16" t="s">
        <v>6</v>
      </c>
      <c r="D479" s="20">
        <v>60</v>
      </c>
      <c r="E479" s="32">
        <v>0</v>
      </c>
      <c r="F479" s="16" t="s">
        <v>47</v>
      </c>
      <c r="G479" s="16">
        <v>6</v>
      </c>
      <c r="H479" s="50">
        <v>48842</v>
      </c>
      <c r="I479" s="32">
        <v>8.6286067962646401E-2</v>
      </c>
      <c r="J479" s="30">
        <v>0.81</v>
      </c>
      <c r="K479" s="32">
        <v>28.177932024002001</v>
      </c>
      <c r="L479" s="29">
        <v>0.186</v>
      </c>
      <c r="M479" s="29">
        <v>0.1</v>
      </c>
    </row>
    <row r="480" spans="2:13" x14ac:dyDescent="0.2">
      <c r="B480" s="16" t="s">
        <v>50</v>
      </c>
      <c r="C480" s="16" t="s">
        <v>6</v>
      </c>
      <c r="D480" s="20">
        <v>100</v>
      </c>
      <c r="E480" s="32">
        <v>0</v>
      </c>
      <c r="F480" s="16" t="s">
        <v>47</v>
      </c>
      <c r="G480" s="16">
        <v>6</v>
      </c>
      <c r="H480" s="50">
        <v>48842</v>
      </c>
      <c r="I480" s="32">
        <v>7.55178928375244E-2</v>
      </c>
      <c r="J480" s="30">
        <v>0.81</v>
      </c>
      <c r="K480" s="32">
        <v>29.576526880264201</v>
      </c>
      <c r="L480" s="29">
        <v>0.186</v>
      </c>
      <c r="M480" s="29">
        <v>0.10100000000000001</v>
      </c>
    </row>
    <row r="481" spans="2:13" x14ac:dyDescent="0.2">
      <c r="B481" s="16" t="s">
        <v>50</v>
      </c>
      <c r="C481" s="16" t="s">
        <v>52</v>
      </c>
      <c r="D481" s="21">
        <v>6</v>
      </c>
      <c r="E481" s="32">
        <v>0.1579583</v>
      </c>
      <c r="F481" s="16" t="s">
        <v>47</v>
      </c>
      <c r="G481" s="16">
        <v>6</v>
      </c>
      <c r="H481" s="50">
        <v>48842</v>
      </c>
      <c r="I481" s="32">
        <v>101.491741418838</v>
      </c>
      <c r="J481" s="30">
        <v>0.81</v>
      </c>
      <c r="K481" s="32">
        <v>7.4806609153747496</v>
      </c>
      <c r="L481" s="29">
        <v>0.254</v>
      </c>
      <c r="M481" s="29">
        <v>0.184</v>
      </c>
    </row>
    <row r="482" spans="2:13" x14ac:dyDescent="0.2">
      <c r="B482" s="16" t="s">
        <v>50</v>
      </c>
      <c r="C482" s="16" t="s">
        <v>52</v>
      </c>
      <c r="D482" s="21">
        <v>8</v>
      </c>
      <c r="E482" s="32">
        <v>0.14989150000000001</v>
      </c>
      <c r="F482" s="16" t="s">
        <v>47</v>
      </c>
      <c r="G482" s="16">
        <v>6</v>
      </c>
      <c r="H482" s="50">
        <v>48842</v>
      </c>
      <c r="I482" s="32">
        <v>108.52790403365999</v>
      </c>
      <c r="J482" s="30">
        <v>0.8</v>
      </c>
      <c r="K482" s="32">
        <v>12.266535997390701</v>
      </c>
      <c r="L482" s="29">
        <v>0.24399999999999999</v>
      </c>
      <c r="M482" s="29">
        <v>0.16500000000000001</v>
      </c>
    </row>
    <row r="483" spans="2:13" x14ac:dyDescent="0.2">
      <c r="B483" s="16" t="s">
        <v>50</v>
      </c>
      <c r="C483" s="16" t="s">
        <v>52</v>
      </c>
      <c r="D483" s="21">
        <v>10</v>
      </c>
      <c r="E483" s="32">
        <v>0.1401048</v>
      </c>
      <c r="F483" s="16" t="s">
        <v>47</v>
      </c>
      <c r="G483" s="16">
        <v>6</v>
      </c>
      <c r="H483" s="50">
        <v>48842</v>
      </c>
      <c r="I483" s="35">
        <v>116.963371276855</v>
      </c>
      <c r="J483" s="30">
        <v>0.8</v>
      </c>
      <c r="K483" s="32">
        <v>12.999979019165</v>
      </c>
      <c r="L483" s="29">
        <v>0.248</v>
      </c>
      <c r="M483" s="29">
        <v>0.155</v>
      </c>
    </row>
    <row r="484" spans="2:13" x14ac:dyDescent="0.2">
      <c r="B484" s="16" t="s">
        <v>50</v>
      </c>
      <c r="C484" s="16" t="s">
        <v>52</v>
      </c>
      <c r="D484" s="21">
        <v>15</v>
      </c>
      <c r="E484" s="32">
        <v>0.129663</v>
      </c>
      <c r="F484" s="16" t="s">
        <v>47</v>
      </c>
      <c r="G484" s="16">
        <v>6</v>
      </c>
      <c r="H484" s="50">
        <v>48842</v>
      </c>
      <c r="I484" s="35">
        <v>119.43150448799101</v>
      </c>
      <c r="J484" s="30">
        <v>0.8</v>
      </c>
      <c r="K484" s="32">
        <v>15.3293240070343</v>
      </c>
      <c r="L484" s="29">
        <v>0.253</v>
      </c>
      <c r="M484" s="29">
        <v>0.151</v>
      </c>
    </row>
    <row r="485" spans="2:13" x14ac:dyDescent="0.2">
      <c r="B485" s="16" t="s">
        <v>50</v>
      </c>
      <c r="C485" s="16" t="s">
        <v>21</v>
      </c>
      <c r="D485" s="24">
        <v>2</v>
      </c>
      <c r="E485" s="32">
        <v>7.305188E-2</v>
      </c>
      <c r="F485" s="16" t="s">
        <v>47</v>
      </c>
      <c r="G485" s="16">
        <v>6</v>
      </c>
      <c r="H485" s="50">
        <v>48842</v>
      </c>
      <c r="I485" s="32">
        <v>0.19838285446166901</v>
      </c>
      <c r="J485" s="30">
        <v>0.82</v>
      </c>
      <c r="K485" s="32">
        <v>20.2467939853668</v>
      </c>
      <c r="L485" s="29">
        <v>0.20599999999999999</v>
      </c>
      <c r="M485" s="29">
        <v>0.10100000000000001</v>
      </c>
    </row>
    <row r="486" spans="2:13" x14ac:dyDescent="0.2">
      <c r="B486" s="16" t="s">
        <v>50</v>
      </c>
      <c r="C486" s="16" t="s">
        <v>21</v>
      </c>
      <c r="D486" s="24">
        <v>3</v>
      </c>
      <c r="E486" s="32">
        <v>5.9866509999999998E-2</v>
      </c>
      <c r="F486" s="16" t="s">
        <v>47</v>
      </c>
      <c r="G486" s="16">
        <v>6</v>
      </c>
      <c r="H486" s="50">
        <v>48842</v>
      </c>
      <c r="I486" s="32">
        <v>0.231511116027832</v>
      </c>
      <c r="J486" s="30">
        <v>0.82</v>
      </c>
      <c r="K486" s="32">
        <v>25.802305936813301</v>
      </c>
      <c r="L486" s="29">
        <v>0.20200000000000001</v>
      </c>
      <c r="M486" s="29">
        <v>9.5000000000000001E-2</v>
      </c>
    </row>
    <row r="487" spans="2:13" x14ac:dyDescent="0.2">
      <c r="B487" s="16" t="s">
        <v>50</v>
      </c>
      <c r="C487" s="16" t="s">
        <v>21</v>
      </c>
      <c r="D487" s="24">
        <v>4</v>
      </c>
      <c r="E487" s="32">
        <v>4.5780269999999998E-2</v>
      </c>
      <c r="F487" s="16" t="s">
        <v>47</v>
      </c>
      <c r="G487" s="16">
        <v>6</v>
      </c>
      <c r="H487" s="50">
        <v>48842</v>
      </c>
      <c r="I487" s="32">
        <v>0.27916407585143999</v>
      </c>
      <c r="J487" s="30">
        <v>0.82</v>
      </c>
      <c r="K487" s="32">
        <v>26.2407579421997</v>
      </c>
      <c r="L487" s="29">
        <v>0.19600000000000001</v>
      </c>
      <c r="M487" s="29">
        <v>9.9000000000000005E-2</v>
      </c>
    </row>
    <row r="488" spans="2:13" x14ac:dyDescent="0.2">
      <c r="B488" s="16" t="s">
        <v>50</v>
      </c>
      <c r="C488" s="16" t="s">
        <v>21</v>
      </c>
      <c r="D488" s="24">
        <v>5</v>
      </c>
      <c r="E488" s="32">
        <v>3.1448339999999998E-2</v>
      </c>
      <c r="F488" s="16" t="s">
        <v>47</v>
      </c>
      <c r="G488" s="16">
        <v>6</v>
      </c>
      <c r="H488" s="50">
        <v>48842</v>
      </c>
      <c r="I488" s="32">
        <v>0.34235692024230902</v>
      </c>
      <c r="J488" s="30">
        <v>0.81</v>
      </c>
      <c r="K488" s="32">
        <v>24.4725968837738</v>
      </c>
      <c r="L488" s="29">
        <v>0.19500000000000001</v>
      </c>
      <c r="M488" s="29">
        <v>9.6000000000000002E-2</v>
      </c>
    </row>
    <row r="489" spans="2:13" x14ac:dyDescent="0.2">
      <c r="B489" s="16" t="s">
        <v>51</v>
      </c>
      <c r="C489" s="16" t="s">
        <v>4</v>
      </c>
      <c r="D489" s="17">
        <v>4</v>
      </c>
      <c r="E489" s="32">
        <v>0</v>
      </c>
      <c r="F489" s="16" t="s">
        <v>1</v>
      </c>
      <c r="G489" s="16">
        <v>10</v>
      </c>
      <c r="H489" s="50">
        <v>5472</v>
      </c>
      <c r="I489" s="32">
        <v>5.1660060882568297E-2</v>
      </c>
      <c r="J489" s="30">
        <v>0.83</v>
      </c>
      <c r="K489" s="29">
        <v>0.19657397270202601</v>
      </c>
      <c r="L489" s="29">
        <v>0.17100000000000001</v>
      </c>
      <c r="M489" s="29">
        <v>4.2999999999999997E-2</v>
      </c>
    </row>
    <row r="490" spans="2:13" x14ac:dyDescent="0.2">
      <c r="B490" s="16" t="s">
        <v>51</v>
      </c>
      <c r="C490" s="16" t="s">
        <v>4</v>
      </c>
      <c r="D490" s="17">
        <v>7</v>
      </c>
      <c r="E490" s="32">
        <v>0</v>
      </c>
      <c r="F490" s="16" t="s">
        <v>1</v>
      </c>
      <c r="G490" s="16">
        <v>10</v>
      </c>
      <c r="H490" s="50">
        <v>5472</v>
      </c>
      <c r="I490" s="32">
        <v>4.98621463775634E-2</v>
      </c>
      <c r="J490" s="30">
        <v>0.5</v>
      </c>
      <c r="K490" s="29">
        <v>0.21129822731018</v>
      </c>
      <c r="L490" s="29">
        <v>0.501</v>
      </c>
      <c r="M490" s="29">
        <v>6.0000000000000001E-3</v>
      </c>
    </row>
    <row r="491" spans="2:13" x14ac:dyDescent="0.2">
      <c r="B491" s="16" t="s">
        <v>51</v>
      </c>
      <c r="C491" s="16" t="s">
        <v>4</v>
      </c>
      <c r="D491" s="17">
        <v>10</v>
      </c>
      <c r="E491" s="32">
        <v>0</v>
      </c>
      <c r="F491" s="16" t="s">
        <v>1</v>
      </c>
      <c r="G491" s="16">
        <v>10</v>
      </c>
      <c r="H491" s="50">
        <v>5472</v>
      </c>
      <c r="I491" s="32">
        <v>4.7285079956054597E-2</v>
      </c>
      <c r="J491" s="30">
        <v>0.51</v>
      </c>
      <c r="K491" s="29">
        <v>0.21983575820922799</v>
      </c>
      <c r="L491" s="29">
        <v>0.48699999999999999</v>
      </c>
      <c r="M491" s="29">
        <v>2.5999999999999999E-2</v>
      </c>
    </row>
    <row r="492" spans="2:13" x14ac:dyDescent="0.2">
      <c r="B492" s="16" t="s">
        <v>51</v>
      </c>
      <c r="C492" s="16" t="s">
        <v>5</v>
      </c>
      <c r="D492" s="19">
        <v>4</v>
      </c>
      <c r="E492" s="32">
        <v>0</v>
      </c>
      <c r="F492" s="16" t="s">
        <v>1</v>
      </c>
      <c r="G492" s="16">
        <v>10</v>
      </c>
      <c r="H492" s="50">
        <v>5472</v>
      </c>
      <c r="I492" s="32">
        <v>6.0096979141235303E-2</v>
      </c>
      <c r="J492" s="30">
        <v>0.83</v>
      </c>
      <c r="K492" s="29">
        <v>0.33366203308105402</v>
      </c>
      <c r="L492" s="29">
        <v>0.17199999999999999</v>
      </c>
      <c r="M492" s="29">
        <v>1.9E-2</v>
      </c>
    </row>
    <row r="493" spans="2:13" x14ac:dyDescent="0.2">
      <c r="B493" s="16" t="s">
        <v>51</v>
      </c>
      <c r="C493" s="16" t="s">
        <v>5</v>
      </c>
      <c r="D493" s="19">
        <v>7</v>
      </c>
      <c r="E493" s="32">
        <v>0</v>
      </c>
      <c r="F493" s="16" t="s">
        <v>1</v>
      </c>
      <c r="G493" s="16">
        <v>10</v>
      </c>
      <c r="H493" s="50">
        <v>5472</v>
      </c>
      <c r="I493" s="32">
        <v>5.8201074600219699E-2</v>
      </c>
      <c r="J493" s="30">
        <v>0.89</v>
      </c>
      <c r="K493" s="29">
        <v>0.36969709396362299</v>
      </c>
      <c r="L493" s="29">
        <v>0.104</v>
      </c>
      <c r="M493" s="29">
        <v>2.1000000000000001E-2</v>
      </c>
    </row>
    <row r="494" spans="2:13" x14ac:dyDescent="0.2">
      <c r="B494" s="16" t="s">
        <v>51</v>
      </c>
      <c r="C494" s="16" t="s">
        <v>5</v>
      </c>
      <c r="D494" s="19">
        <v>10</v>
      </c>
      <c r="E494" s="32">
        <v>0</v>
      </c>
      <c r="F494" s="16" t="s">
        <v>1</v>
      </c>
      <c r="G494" s="16">
        <v>10</v>
      </c>
      <c r="H494" s="50">
        <v>5472</v>
      </c>
      <c r="I494" s="32">
        <v>0.198876857757568</v>
      </c>
      <c r="J494" s="30">
        <v>0.9</v>
      </c>
      <c r="K494" s="29">
        <v>0.40528392791748002</v>
      </c>
      <c r="L494" s="29">
        <v>0.09</v>
      </c>
      <c r="M494" s="29">
        <v>2.5000000000000001E-2</v>
      </c>
    </row>
    <row r="495" spans="2:13" x14ac:dyDescent="0.2">
      <c r="B495" s="16" t="s">
        <v>51</v>
      </c>
      <c r="C495" s="16" t="s">
        <v>6</v>
      </c>
      <c r="D495" s="20">
        <v>10</v>
      </c>
      <c r="E495" s="32">
        <v>0</v>
      </c>
      <c r="F495" s="16" t="s">
        <v>1</v>
      </c>
      <c r="G495" s="16">
        <v>10</v>
      </c>
      <c r="H495" s="50">
        <v>5472</v>
      </c>
      <c r="I495" s="32">
        <v>0.198876857757568</v>
      </c>
      <c r="J495" s="30">
        <v>0.93</v>
      </c>
      <c r="K495" s="29">
        <v>2.9203026294708199</v>
      </c>
      <c r="L495" s="29">
        <v>7.0999999999999994E-2</v>
      </c>
      <c r="M495" s="29">
        <v>4.8000000000000001E-2</v>
      </c>
    </row>
    <row r="496" spans="2:13" x14ac:dyDescent="0.2">
      <c r="B496" s="16" t="s">
        <v>51</v>
      </c>
      <c r="C496" s="16" t="s">
        <v>6</v>
      </c>
      <c r="D496" s="20">
        <v>30</v>
      </c>
      <c r="E496" s="32">
        <v>0</v>
      </c>
      <c r="F496" s="16" t="s">
        <v>1</v>
      </c>
      <c r="G496" s="16">
        <v>10</v>
      </c>
      <c r="H496" s="50">
        <v>5472</v>
      </c>
      <c r="I496" s="32">
        <v>9.4470024108886705E-2</v>
      </c>
      <c r="J496" s="30">
        <v>0.91</v>
      </c>
      <c r="K496" s="29">
        <v>1.50750303268432</v>
      </c>
      <c r="L496" s="29">
        <v>8.1000000000000003E-2</v>
      </c>
      <c r="M496" s="29">
        <v>4.8000000000000001E-2</v>
      </c>
    </row>
    <row r="497" spans="2:13" x14ac:dyDescent="0.2">
      <c r="B497" s="16" t="s">
        <v>51</v>
      </c>
      <c r="C497" s="16" t="s">
        <v>6</v>
      </c>
      <c r="D497" s="20">
        <v>60</v>
      </c>
      <c r="E497" s="32">
        <v>0</v>
      </c>
      <c r="F497" s="16" t="s">
        <v>1</v>
      </c>
      <c r="G497" s="16">
        <v>10</v>
      </c>
      <c r="H497" s="50">
        <v>5472</v>
      </c>
      <c r="I497" s="32">
        <v>7.5767040252685505E-2</v>
      </c>
      <c r="J497" s="30">
        <v>0.9</v>
      </c>
      <c r="K497" s="29">
        <v>1.0355138778686499</v>
      </c>
      <c r="L497" s="29">
        <v>7.4999999999999997E-2</v>
      </c>
      <c r="M497" s="29">
        <v>5.6000000000000001E-2</v>
      </c>
    </row>
    <row r="498" spans="2:13" x14ac:dyDescent="0.2">
      <c r="B498" s="16" t="s">
        <v>51</v>
      </c>
      <c r="C498" s="16" t="s">
        <v>6</v>
      </c>
      <c r="D498" s="20">
        <v>100</v>
      </c>
      <c r="E498" s="32">
        <v>0</v>
      </c>
      <c r="F498" s="16" t="s">
        <v>1</v>
      </c>
      <c r="G498" s="16">
        <v>10</v>
      </c>
      <c r="H498" s="50">
        <v>5472</v>
      </c>
      <c r="I498" s="32">
        <v>7.0303201675414997E-2</v>
      </c>
      <c r="J498" s="30">
        <v>0.9</v>
      </c>
      <c r="K498" s="29">
        <v>0.85575890541076605</v>
      </c>
      <c r="L498" s="29">
        <v>7.6999999999999999E-2</v>
      </c>
      <c r="M498" s="29">
        <v>6.0999999999999999E-2</v>
      </c>
    </row>
    <row r="499" spans="2:13" x14ac:dyDescent="0.2">
      <c r="B499" s="16" t="s">
        <v>51</v>
      </c>
      <c r="C499" s="16" t="s">
        <v>52</v>
      </c>
      <c r="D499" s="21">
        <v>6</v>
      </c>
      <c r="E499" s="32">
        <v>9.6839030000000006E-3</v>
      </c>
      <c r="F499" s="16" t="s">
        <v>1</v>
      </c>
      <c r="G499" s="16">
        <v>10</v>
      </c>
      <c r="H499" s="50">
        <v>5472</v>
      </c>
      <c r="I499" s="32">
        <v>27.462789535522401</v>
      </c>
      <c r="J499" s="30">
        <v>0.91</v>
      </c>
      <c r="K499" s="29">
        <v>0.44887995719909601</v>
      </c>
      <c r="L499" s="29">
        <v>8.8999999999999996E-2</v>
      </c>
      <c r="M499" s="29">
        <v>2.1999999999999999E-2</v>
      </c>
    </row>
    <row r="500" spans="2:13" x14ac:dyDescent="0.2">
      <c r="B500" s="16" t="s">
        <v>51</v>
      </c>
      <c r="C500" s="16" t="s">
        <v>52</v>
      </c>
      <c r="D500" s="21">
        <v>8</v>
      </c>
      <c r="E500" s="32">
        <v>5.6641699999999996E-3</v>
      </c>
      <c r="F500" s="16" t="s">
        <v>1</v>
      </c>
      <c r="G500" s="16">
        <v>10</v>
      </c>
      <c r="H500" s="50">
        <v>5472</v>
      </c>
      <c r="I500" s="35">
        <v>24.407579421996999</v>
      </c>
      <c r="J500" s="30">
        <v>0.9</v>
      </c>
      <c r="K500" s="29">
        <v>0.41512584686279203</v>
      </c>
      <c r="L500" s="29">
        <v>8.8999999999999996E-2</v>
      </c>
      <c r="M500" s="29">
        <v>3.5000000000000003E-2</v>
      </c>
    </row>
    <row r="501" spans="2:13" x14ac:dyDescent="0.2">
      <c r="B501" s="16" t="s">
        <v>51</v>
      </c>
      <c r="C501" s="16" t="s">
        <v>52</v>
      </c>
      <c r="D501" s="21">
        <v>10</v>
      </c>
      <c r="E501" s="32">
        <v>3.8370180000000002E-3</v>
      </c>
      <c r="F501" s="16" t="s">
        <v>1</v>
      </c>
      <c r="G501" s="16">
        <v>10</v>
      </c>
      <c r="H501" s="50">
        <v>5472</v>
      </c>
      <c r="I501" s="35">
        <v>23.949239969253501</v>
      </c>
      <c r="J501" s="30">
        <v>0.92</v>
      </c>
      <c r="K501" s="29">
        <v>0.46870398521423301</v>
      </c>
      <c r="L501" s="29">
        <v>6.6000000000000003E-2</v>
      </c>
      <c r="M501" s="29">
        <v>4.8000000000000001E-2</v>
      </c>
    </row>
    <row r="502" spans="2:13" x14ac:dyDescent="0.2">
      <c r="B502" s="16" t="s">
        <v>51</v>
      </c>
      <c r="C502" s="16" t="s">
        <v>52</v>
      </c>
      <c r="D502" s="21">
        <v>15</v>
      </c>
      <c r="E502" s="32">
        <v>3.6543029999999998E-3</v>
      </c>
      <c r="F502" s="16" t="s">
        <v>1</v>
      </c>
      <c r="G502" s="16">
        <v>10</v>
      </c>
      <c r="H502" s="50">
        <v>5472</v>
      </c>
      <c r="I502" s="35">
        <v>23.625487804412799</v>
      </c>
      <c r="J502" s="30">
        <v>0.91</v>
      </c>
      <c r="K502" s="29">
        <v>0.60278916358947698</v>
      </c>
      <c r="L502" s="29">
        <v>7.9000000000000001E-2</v>
      </c>
      <c r="M502" s="29">
        <v>4.1000000000000002E-2</v>
      </c>
    </row>
    <row r="503" spans="2:13" x14ac:dyDescent="0.2">
      <c r="B503" s="16" t="s">
        <v>51</v>
      </c>
      <c r="C503" s="16" t="s">
        <v>21</v>
      </c>
      <c r="D503" s="24">
        <v>2</v>
      </c>
      <c r="E503" s="32">
        <v>2.3022109999999998E-2</v>
      </c>
      <c r="F503" s="16" t="s">
        <v>1</v>
      </c>
      <c r="G503" s="16">
        <v>10</v>
      </c>
      <c r="H503" s="50">
        <v>5472</v>
      </c>
      <c r="I503" s="35">
        <v>0.328999042510986</v>
      </c>
      <c r="J503" s="30">
        <v>0.83</v>
      </c>
      <c r="K503" s="29">
        <v>0.344580888748168</v>
      </c>
      <c r="L503" s="29">
        <v>0.16900000000000001</v>
      </c>
      <c r="M503" s="29">
        <v>3.3000000000000002E-2</v>
      </c>
    </row>
    <row r="504" spans="2:13" x14ac:dyDescent="0.2">
      <c r="B504" s="16" t="s">
        <v>51</v>
      </c>
      <c r="C504" s="16" t="s">
        <v>21</v>
      </c>
      <c r="D504" s="24">
        <v>3</v>
      </c>
      <c r="E504" s="32">
        <v>1.0232049999999999E-2</v>
      </c>
      <c r="F504" s="16" t="s">
        <v>1</v>
      </c>
      <c r="G504" s="16">
        <v>10</v>
      </c>
      <c r="H504" s="50">
        <v>5472</v>
      </c>
      <c r="I504" s="35">
        <v>0.35218739509582497</v>
      </c>
      <c r="J504" s="30">
        <v>0.81</v>
      </c>
      <c r="K504" s="29">
        <v>0.407658100128173</v>
      </c>
      <c r="L504" s="29">
        <v>0.152</v>
      </c>
      <c r="M504" s="29">
        <v>4.4999999999999998E-2</v>
      </c>
    </row>
    <row r="505" spans="2:13" x14ac:dyDescent="0.2">
      <c r="B505" s="16" t="s">
        <v>51</v>
      </c>
      <c r="C505" s="16" t="s">
        <v>21</v>
      </c>
      <c r="D505" s="24">
        <v>4</v>
      </c>
      <c r="E505" s="32">
        <v>4.7505940000000003E-3</v>
      </c>
      <c r="F505" s="16" t="s">
        <v>1</v>
      </c>
      <c r="G505" s="16">
        <v>10</v>
      </c>
      <c r="H505" s="50">
        <v>5472</v>
      </c>
      <c r="I505" s="35">
        <v>0.349307060241699</v>
      </c>
      <c r="J505" s="30">
        <v>0.9</v>
      </c>
      <c r="K505" s="29">
        <v>0.79567623138427701</v>
      </c>
      <c r="L505" s="29">
        <v>9.9000000000000005E-2</v>
      </c>
      <c r="M505" s="29">
        <v>6.3E-2</v>
      </c>
    </row>
    <row r="506" spans="2:13" x14ac:dyDescent="0.2">
      <c r="B506" s="16" t="s">
        <v>51</v>
      </c>
      <c r="C506" s="16" t="s">
        <v>21</v>
      </c>
      <c r="D506" s="24">
        <v>5</v>
      </c>
      <c r="E506" s="32">
        <v>3.2888729999999999E-3</v>
      </c>
      <c r="F506" s="16" t="s">
        <v>1</v>
      </c>
      <c r="G506" s="16">
        <v>10</v>
      </c>
      <c r="H506" s="50">
        <v>5472</v>
      </c>
      <c r="I506" s="35">
        <v>0.36168932914733798</v>
      </c>
      <c r="J506" s="30">
        <v>0.93</v>
      </c>
      <c r="K506" s="29">
        <v>0.61287713050842196</v>
      </c>
      <c r="L506" s="29">
        <v>6.9000000000000006E-2</v>
      </c>
      <c r="M506" s="29">
        <v>3.9E-2</v>
      </c>
    </row>
    <row r="507" spans="2:13" x14ac:dyDescent="0.2">
      <c r="B507" s="16" t="s">
        <v>51</v>
      </c>
      <c r="C507" s="16" t="s">
        <v>4</v>
      </c>
      <c r="D507" s="17">
        <v>4</v>
      </c>
      <c r="E507" s="32">
        <v>0</v>
      </c>
      <c r="F507" s="16" t="s">
        <v>40</v>
      </c>
      <c r="G507" s="16">
        <v>10</v>
      </c>
      <c r="H507" s="50">
        <v>5472</v>
      </c>
      <c r="I507" s="32">
        <v>5.1660060882568297E-2</v>
      </c>
      <c r="J507" s="30" t="s">
        <v>22</v>
      </c>
      <c r="K507" s="32" t="s">
        <v>22</v>
      </c>
      <c r="L507" s="30" t="s">
        <v>7</v>
      </c>
      <c r="M507" s="30" t="s">
        <v>7</v>
      </c>
    </row>
    <row r="508" spans="2:13" x14ac:dyDescent="0.2">
      <c r="B508" s="16" t="s">
        <v>51</v>
      </c>
      <c r="C508" s="16" t="s">
        <v>4</v>
      </c>
      <c r="D508" s="17">
        <v>7</v>
      </c>
      <c r="E508" s="32">
        <v>0</v>
      </c>
      <c r="F508" s="16" t="s">
        <v>40</v>
      </c>
      <c r="G508" s="16">
        <v>10</v>
      </c>
      <c r="H508" s="50">
        <v>5472</v>
      </c>
      <c r="I508" s="32">
        <v>4.98621463775634E-2</v>
      </c>
      <c r="J508" s="30" t="s">
        <v>22</v>
      </c>
      <c r="K508" s="32" t="s">
        <v>22</v>
      </c>
      <c r="L508" s="30" t="s">
        <v>7</v>
      </c>
      <c r="M508" s="30" t="s">
        <v>7</v>
      </c>
    </row>
    <row r="509" spans="2:13" x14ac:dyDescent="0.2">
      <c r="B509" s="16" t="s">
        <v>51</v>
      </c>
      <c r="C509" s="16" t="s">
        <v>4</v>
      </c>
      <c r="D509" s="17">
        <v>10</v>
      </c>
      <c r="E509" s="32">
        <v>0</v>
      </c>
      <c r="F509" s="16" t="s">
        <v>40</v>
      </c>
      <c r="G509" s="16">
        <v>10</v>
      </c>
      <c r="H509" s="50">
        <v>5472</v>
      </c>
      <c r="I509" s="32">
        <v>4.7285079956054597E-2</v>
      </c>
      <c r="J509" s="30" t="s">
        <v>22</v>
      </c>
      <c r="K509" s="32" t="s">
        <v>22</v>
      </c>
      <c r="L509" s="30" t="s">
        <v>7</v>
      </c>
      <c r="M509" s="30" t="s">
        <v>7</v>
      </c>
    </row>
    <row r="510" spans="2:13" x14ac:dyDescent="0.2">
      <c r="B510" s="16" t="s">
        <v>51</v>
      </c>
      <c r="C510" s="16" t="s">
        <v>5</v>
      </c>
      <c r="D510" s="19">
        <v>4</v>
      </c>
      <c r="E510" s="32">
        <v>0</v>
      </c>
      <c r="F510" s="16" t="s">
        <v>40</v>
      </c>
      <c r="G510" s="16">
        <v>10</v>
      </c>
      <c r="H510" s="50">
        <v>5472</v>
      </c>
      <c r="I510" s="32">
        <v>6.0096979141235303E-2</v>
      </c>
      <c r="J510" s="30">
        <v>0.77</v>
      </c>
      <c r="K510" s="32">
        <v>1.2063980102539E-2</v>
      </c>
      <c r="L510" s="29">
        <v>0.23200000000000001</v>
      </c>
      <c r="M510" s="29">
        <v>8.0000000000000002E-3</v>
      </c>
    </row>
    <row r="511" spans="2:13" x14ac:dyDescent="0.2">
      <c r="B511" s="16" t="s">
        <v>51</v>
      </c>
      <c r="C511" s="16" t="s">
        <v>5</v>
      </c>
      <c r="D511" s="19">
        <v>7</v>
      </c>
      <c r="E511" s="32">
        <v>0</v>
      </c>
      <c r="F511" s="16" t="s">
        <v>40</v>
      </c>
      <c r="G511" s="16">
        <v>10</v>
      </c>
      <c r="H511" s="50">
        <v>5472</v>
      </c>
      <c r="I511" s="32">
        <v>5.8201074600219699E-2</v>
      </c>
      <c r="J511" s="30">
        <v>0.82</v>
      </c>
      <c r="K511" s="32">
        <v>1.6740083694458001E-2</v>
      </c>
      <c r="L511" s="29">
        <v>0.17499999999999999</v>
      </c>
      <c r="M511" s="29">
        <v>6.0000000000000001E-3</v>
      </c>
    </row>
    <row r="512" spans="2:13" x14ac:dyDescent="0.2">
      <c r="B512" s="16" t="s">
        <v>51</v>
      </c>
      <c r="C512" s="16" t="s">
        <v>5</v>
      </c>
      <c r="D512" s="19">
        <v>10</v>
      </c>
      <c r="E512" s="32">
        <v>0</v>
      </c>
      <c r="F512" s="16" t="s">
        <v>40</v>
      </c>
      <c r="G512" s="16">
        <v>10</v>
      </c>
      <c r="H512" s="50">
        <v>5472</v>
      </c>
      <c r="I512" s="32">
        <v>0.198876857757568</v>
      </c>
      <c r="J512" s="30">
        <v>0.85</v>
      </c>
      <c r="K512" s="32">
        <v>1.23770236968994E-2</v>
      </c>
      <c r="L512" s="29">
        <v>0.154</v>
      </c>
      <c r="M512" s="29">
        <v>7.0000000000000001E-3</v>
      </c>
    </row>
    <row r="513" spans="2:13" x14ac:dyDescent="0.2">
      <c r="B513" s="16" t="s">
        <v>51</v>
      </c>
      <c r="C513" s="16" t="s">
        <v>6</v>
      </c>
      <c r="D513" s="20">
        <v>10</v>
      </c>
      <c r="E513" s="32">
        <v>0</v>
      </c>
      <c r="F513" s="16" t="s">
        <v>40</v>
      </c>
      <c r="G513" s="16">
        <v>10</v>
      </c>
      <c r="H513" s="50">
        <v>5472</v>
      </c>
      <c r="I513" s="32">
        <v>0.198876857757568</v>
      </c>
      <c r="J513" s="30">
        <v>0.89</v>
      </c>
      <c r="K513" s="32">
        <v>1.3096809387207E-2</v>
      </c>
      <c r="L513" s="29">
        <v>0.108</v>
      </c>
      <c r="M513" s="29">
        <v>2.1999999999999999E-2</v>
      </c>
    </row>
    <row r="514" spans="2:13" x14ac:dyDescent="0.2">
      <c r="B514" s="16" t="s">
        <v>51</v>
      </c>
      <c r="C514" s="16" t="s">
        <v>6</v>
      </c>
      <c r="D514" s="20">
        <v>30</v>
      </c>
      <c r="E514" s="32">
        <v>0</v>
      </c>
      <c r="F514" s="16" t="s">
        <v>40</v>
      </c>
      <c r="G514" s="16">
        <v>10</v>
      </c>
      <c r="H514" s="50">
        <v>5472</v>
      </c>
      <c r="I514" s="32">
        <v>9.4470024108886705E-2</v>
      </c>
      <c r="J514" s="30">
        <v>0.9</v>
      </c>
      <c r="K514" s="32">
        <v>1.2984275817871E-2</v>
      </c>
      <c r="L514" s="29">
        <v>0.10299999999999999</v>
      </c>
      <c r="M514" s="29">
        <v>1.2999999999999999E-2</v>
      </c>
    </row>
    <row r="515" spans="2:13" x14ac:dyDescent="0.2">
      <c r="B515" s="16" t="s">
        <v>51</v>
      </c>
      <c r="C515" s="16" t="s">
        <v>6</v>
      </c>
      <c r="D515" s="20">
        <v>60</v>
      </c>
      <c r="E515" s="32">
        <v>0</v>
      </c>
      <c r="F515" s="16" t="s">
        <v>40</v>
      </c>
      <c r="G515" s="16">
        <v>10</v>
      </c>
      <c r="H515" s="50">
        <v>5472</v>
      </c>
      <c r="I515" s="32">
        <v>7.5767040252685505E-2</v>
      </c>
      <c r="J515" s="30">
        <v>0.9</v>
      </c>
      <c r="K515" s="32">
        <v>1.3092994689941399E-2</v>
      </c>
      <c r="L515" s="29">
        <v>0.10299999999999999</v>
      </c>
      <c r="M515" s="29">
        <v>1.2999999999999999E-2</v>
      </c>
    </row>
    <row r="516" spans="2:13" x14ac:dyDescent="0.2">
      <c r="B516" s="16" t="s">
        <v>51</v>
      </c>
      <c r="C516" s="16" t="s">
        <v>6</v>
      </c>
      <c r="D516" s="20">
        <v>100</v>
      </c>
      <c r="E516" s="32">
        <v>0</v>
      </c>
      <c r="F516" s="16" t="s">
        <v>40</v>
      </c>
      <c r="G516" s="16">
        <v>10</v>
      </c>
      <c r="H516" s="50">
        <v>5472</v>
      </c>
      <c r="I516" s="32">
        <v>7.0303201675414997E-2</v>
      </c>
      <c r="J516" s="30">
        <v>0.9</v>
      </c>
      <c r="K516" s="32">
        <v>1.3678073883056601E-2</v>
      </c>
      <c r="L516" s="29">
        <v>0.10199999999999999</v>
      </c>
      <c r="M516" s="29">
        <v>1.2E-2</v>
      </c>
    </row>
    <row r="517" spans="2:13" x14ac:dyDescent="0.2">
      <c r="B517" s="16" t="s">
        <v>51</v>
      </c>
      <c r="C517" s="16" t="s">
        <v>52</v>
      </c>
      <c r="D517" s="21">
        <v>6</v>
      </c>
      <c r="E517" s="32">
        <v>9.6839030000000006E-3</v>
      </c>
      <c r="F517" s="16" t="s">
        <v>40</v>
      </c>
      <c r="G517" s="16">
        <v>10</v>
      </c>
      <c r="H517" s="50">
        <v>5472</v>
      </c>
      <c r="I517" s="32">
        <v>27.462789535522401</v>
      </c>
      <c r="J517" s="30">
        <v>0.92</v>
      </c>
      <c r="K517" s="32">
        <v>1.45900249481201E-2</v>
      </c>
      <c r="L517" s="29">
        <v>8.5000000000000006E-2</v>
      </c>
      <c r="M517" s="29">
        <v>6.0000000000000001E-3</v>
      </c>
    </row>
    <row r="518" spans="2:13" x14ac:dyDescent="0.2">
      <c r="B518" s="16" t="s">
        <v>51</v>
      </c>
      <c r="C518" s="16" t="s">
        <v>52</v>
      </c>
      <c r="D518" s="21">
        <v>8</v>
      </c>
      <c r="E518" s="32">
        <v>5.6641699999999996E-3</v>
      </c>
      <c r="F518" s="16" t="s">
        <v>40</v>
      </c>
      <c r="G518" s="16">
        <v>10</v>
      </c>
      <c r="H518" s="50">
        <v>5472</v>
      </c>
      <c r="I518" s="35">
        <v>24.407579421996999</v>
      </c>
      <c r="J518" s="30">
        <v>0.92</v>
      </c>
      <c r="K518" s="32">
        <v>2.26340293884277E-2</v>
      </c>
      <c r="L518" s="29">
        <v>8.3000000000000004E-2</v>
      </c>
      <c r="M518" s="29">
        <v>3.0000000000000001E-3</v>
      </c>
    </row>
    <row r="519" spans="2:13" x14ac:dyDescent="0.2">
      <c r="B519" s="16" t="s">
        <v>51</v>
      </c>
      <c r="C519" s="16" t="s">
        <v>52</v>
      </c>
      <c r="D519" s="21">
        <v>10</v>
      </c>
      <c r="E519" s="32">
        <v>3.8370180000000002E-3</v>
      </c>
      <c r="F519" s="16" t="s">
        <v>40</v>
      </c>
      <c r="G519" s="16">
        <v>10</v>
      </c>
      <c r="H519" s="50">
        <v>5472</v>
      </c>
      <c r="I519" s="35">
        <v>23.949239969253501</v>
      </c>
      <c r="J519" s="30">
        <v>0.92</v>
      </c>
      <c r="K519" s="32">
        <v>1.6699790954589799E-2</v>
      </c>
      <c r="L519" s="29">
        <v>8.2000000000000003E-2</v>
      </c>
      <c r="M519" s="29">
        <v>4.0000000000000001E-3</v>
      </c>
    </row>
    <row r="520" spans="2:13" x14ac:dyDescent="0.2">
      <c r="B520" s="16" t="s">
        <v>51</v>
      </c>
      <c r="C520" s="16" t="s">
        <v>52</v>
      </c>
      <c r="D520" s="21">
        <v>15</v>
      </c>
      <c r="E520" s="32">
        <v>3.6543029999999998E-3</v>
      </c>
      <c r="F520" s="16" t="s">
        <v>40</v>
      </c>
      <c r="G520" s="16">
        <v>10</v>
      </c>
      <c r="H520" s="50">
        <v>5472</v>
      </c>
      <c r="I520" s="35">
        <v>23.625487804412799</v>
      </c>
      <c r="J520" s="30">
        <v>0.92</v>
      </c>
      <c r="K520" s="32">
        <v>1.6937017440795898E-2</v>
      </c>
      <c r="L520" s="29">
        <v>0.08</v>
      </c>
      <c r="M520" s="29">
        <v>5.0000000000000001E-3</v>
      </c>
    </row>
    <row r="521" spans="2:13" x14ac:dyDescent="0.2">
      <c r="B521" s="16" t="s">
        <v>51</v>
      </c>
      <c r="C521" s="16" t="s">
        <v>21</v>
      </c>
      <c r="D521" s="24">
        <v>2</v>
      </c>
      <c r="E521" s="32">
        <v>2.3022109999999998E-2</v>
      </c>
      <c r="F521" s="16" t="s">
        <v>40</v>
      </c>
      <c r="G521" s="16">
        <v>10</v>
      </c>
      <c r="H521" s="50">
        <v>5472</v>
      </c>
      <c r="I521" s="35">
        <v>0.328999042510986</v>
      </c>
      <c r="J521" s="30">
        <v>0.91</v>
      </c>
      <c r="K521" s="32">
        <v>1.5664815902709898E-2</v>
      </c>
      <c r="L521" s="29">
        <v>9.2999999999999999E-2</v>
      </c>
      <c r="M521" s="29">
        <v>3.0000000000000001E-3</v>
      </c>
    </row>
    <row r="522" spans="2:13" x14ac:dyDescent="0.2">
      <c r="B522" s="16" t="s">
        <v>51</v>
      </c>
      <c r="C522" s="16" t="s">
        <v>21</v>
      </c>
      <c r="D522" s="24">
        <v>3</v>
      </c>
      <c r="E522" s="32">
        <v>1.0232049999999999E-2</v>
      </c>
      <c r="F522" s="16" t="s">
        <v>40</v>
      </c>
      <c r="G522" s="16">
        <v>10</v>
      </c>
      <c r="H522" s="50">
        <v>5472</v>
      </c>
      <c r="I522" s="35">
        <v>0.35218739509582497</v>
      </c>
      <c r="J522" s="30">
        <v>0.91</v>
      </c>
      <c r="K522" s="32">
        <v>1.5070915222167899E-2</v>
      </c>
      <c r="L522" s="29">
        <v>9.1999999999999998E-2</v>
      </c>
      <c r="M522" s="29">
        <v>4.0000000000000001E-3</v>
      </c>
    </row>
    <row r="523" spans="2:13" x14ac:dyDescent="0.2">
      <c r="B523" s="16" t="s">
        <v>51</v>
      </c>
      <c r="C523" s="16" t="s">
        <v>21</v>
      </c>
      <c r="D523" s="24">
        <v>4</v>
      </c>
      <c r="E523" s="32">
        <v>4.7505940000000003E-3</v>
      </c>
      <c r="F523" s="16" t="s">
        <v>40</v>
      </c>
      <c r="G523" s="16">
        <v>10</v>
      </c>
      <c r="H523" s="50">
        <v>5472</v>
      </c>
      <c r="I523" s="35">
        <v>0.349307060241699</v>
      </c>
      <c r="J523" s="30">
        <v>0.92</v>
      </c>
      <c r="K523" s="32">
        <v>2.1340131759643499E-2</v>
      </c>
      <c r="L523" s="29">
        <v>8.2000000000000003E-2</v>
      </c>
      <c r="M523" s="29">
        <v>7.0000000000000001E-3</v>
      </c>
    </row>
    <row r="524" spans="2:13" x14ac:dyDescent="0.2">
      <c r="B524" s="16" t="s">
        <v>51</v>
      </c>
      <c r="C524" s="16" t="s">
        <v>21</v>
      </c>
      <c r="D524" s="24">
        <v>5</v>
      </c>
      <c r="E524" s="32">
        <v>3.2888729999999999E-3</v>
      </c>
      <c r="F524" s="16" t="s">
        <v>40</v>
      </c>
      <c r="G524" s="16">
        <v>10</v>
      </c>
      <c r="H524" s="50">
        <v>5472</v>
      </c>
      <c r="I524" s="35">
        <v>0.36168932914733798</v>
      </c>
      <c r="J524" s="30">
        <v>0.92</v>
      </c>
      <c r="K524" s="32">
        <v>1.8091917037963801E-2</v>
      </c>
      <c r="L524" s="29">
        <v>8.1000000000000003E-2</v>
      </c>
      <c r="M524" s="29">
        <v>5.0000000000000001E-3</v>
      </c>
    </row>
    <row r="525" spans="2:13" x14ac:dyDescent="0.2">
      <c r="B525" s="16" t="s">
        <v>51</v>
      </c>
      <c r="C525" s="16" t="s">
        <v>4</v>
      </c>
      <c r="D525" s="17">
        <v>4</v>
      </c>
      <c r="E525" s="32">
        <v>0</v>
      </c>
      <c r="F525" s="16" t="s">
        <v>47</v>
      </c>
      <c r="G525" s="16">
        <v>10</v>
      </c>
      <c r="H525" s="50">
        <v>5472</v>
      </c>
      <c r="I525" s="32">
        <v>5.1660060882568297E-2</v>
      </c>
      <c r="J525" s="30">
        <v>0.92</v>
      </c>
      <c r="K525" s="29">
        <v>0.16149115562438901</v>
      </c>
      <c r="L525" s="29">
        <v>0.35</v>
      </c>
      <c r="M525" s="29">
        <v>0.17</v>
      </c>
    </row>
    <row r="526" spans="2:13" x14ac:dyDescent="0.2">
      <c r="B526" s="16" t="s">
        <v>51</v>
      </c>
      <c r="C526" s="16" t="s">
        <v>4</v>
      </c>
      <c r="D526" s="17">
        <v>7</v>
      </c>
      <c r="E526" s="32">
        <v>0</v>
      </c>
      <c r="F526" s="16" t="s">
        <v>47</v>
      </c>
      <c r="G526" s="16">
        <v>10</v>
      </c>
      <c r="H526" s="50">
        <v>5472</v>
      </c>
      <c r="I526" s="32">
        <v>4.98621463775634E-2</v>
      </c>
      <c r="J526" s="30">
        <v>0.89</v>
      </c>
      <c r="K526" s="29">
        <v>0.16151094436645499</v>
      </c>
      <c r="L526" s="29">
        <v>0.19700000000000001</v>
      </c>
      <c r="M526" s="29">
        <v>0.11799999999999999</v>
      </c>
    </row>
    <row r="527" spans="2:13" x14ac:dyDescent="0.2">
      <c r="B527" s="16" t="s">
        <v>51</v>
      </c>
      <c r="C527" s="16" t="s">
        <v>4</v>
      </c>
      <c r="D527" s="17">
        <v>10</v>
      </c>
      <c r="E527" s="32">
        <v>0</v>
      </c>
      <c r="F527" s="16" t="s">
        <v>47</v>
      </c>
      <c r="G527" s="16">
        <v>10</v>
      </c>
      <c r="H527" s="50">
        <v>5472</v>
      </c>
      <c r="I527" s="32">
        <v>4.7285079956054597E-2</v>
      </c>
      <c r="J527" s="30">
        <v>0.9</v>
      </c>
      <c r="K527" s="29">
        <v>0.17101788520812899</v>
      </c>
      <c r="L527" s="29">
        <v>0.16400000000000001</v>
      </c>
      <c r="M527" s="29">
        <v>0.11</v>
      </c>
    </row>
    <row r="528" spans="2:13" x14ac:dyDescent="0.2">
      <c r="B528" s="16" t="s">
        <v>51</v>
      </c>
      <c r="C528" s="16" t="s">
        <v>5</v>
      </c>
      <c r="D528" s="19">
        <v>4</v>
      </c>
      <c r="E528" s="32">
        <v>0</v>
      </c>
      <c r="F528" s="16" t="s">
        <v>47</v>
      </c>
      <c r="G528" s="16">
        <v>10</v>
      </c>
      <c r="H528" s="50">
        <v>5472</v>
      </c>
      <c r="I528" s="32">
        <v>6.0096979141235303E-2</v>
      </c>
      <c r="J528" s="30">
        <v>0.95</v>
      </c>
      <c r="K528" s="29">
        <v>0.158119916915893</v>
      </c>
      <c r="L528" s="29">
        <v>0.104</v>
      </c>
      <c r="M528" s="29">
        <v>3.1E-2</v>
      </c>
    </row>
    <row r="529" spans="2:13" x14ac:dyDescent="0.2">
      <c r="B529" s="16" t="s">
        <v>51</v>
      </c>
      <c r="C529" s="16" t="s">
        <v>5</v>
      </c>
      <c r="D529" s="19">
        <v>7</v>
      </c>
      <c r="E529" s="32">
        <v>0</v>
      </c>
      <c r="F529" s="16" t="s">
        <v>47</v>
      </c>
      <c r="G529" s="16">
        <v>10</v>
      </c>
      <c r="H529" s="50">
        <v>5472</v>
      </c>
      <c r="I529" s="32">
        <v>5.8201074600219699E-2</v>
      </c>
      <c r="J529" s="30">
        <v>0.92</v>
      </c>
      <c r="K529" s="29">
        <v>0.22398400306701599</v>
      </c>
      <c r="L529" s="29">
        <v>8.3000000000000004E-2</v>
      </c>
      <c r="M529" s="29">
        <v>2.5000000000000001E-2</v>
      </c>
    </row>
    <row r="530" spans="2:13" x14ac:dyDescent="0.2">
      <c r="B530" s="16" t="s">
        <v>51</v>
      </c>
      <c r="C530" s="16" t="s">
        <v>5</v>
      </c>
      <c r="D530" s="19">
        <v>10</v>
      </c>
      <c r="E530" s="32">
        <v>0</v>
      </c>
      <c r="F530" s="16" t="s">
        <v>47</v>
      </c>
      <c r="G530" s="16">
        <v>10</v>
      </c>
      <c r="H530" s="50">
        <v>5472</v>
      </c>
      <c r="I530" s="32">
        <v>0.198876857757568</v>
      </c>
      <c r="J530" s="30">
        <v>0.93</v>
      </c>
      <c r="K530" s="29">
        <v>0.26866412162780701</v>
      </c>
      <c r="L530" s="29">
        <v>7.6999999999999999E-2</v>
      </c>
      <c r="M530" s="29">
        <v>2.5999999999999999E-2</v>
      </c>
    </row>
    <row r="531" spans="2:13" x14ac:dyDescent="0.2">
      <c r="B531" s="16" t="s">
        <v>51</v>
      </c>
      <c r="C531" s="16" t="s">
        <v>6</v>
      </c>
      <c r="D531" s="20">
        <v>10</v>
      </c>
      <c r="E531" s="32">
        <v>0</v>
      </c>
      <c r="F531" s="16" t="s">
        <v>47</v>
      </c>
      <c r="G531" s="16">
        <v>10</v>
      </c>
      <c r="H531" s="50">
        <v>5472</v>
      </c>
      <c r="I531" s="32">
        <v>0.198876857757568</v>
      </c>
      <c r="J531" s="30">
        <v>0.87</v>
      </c>
      <c r="K531" s="29">
        <v>0.478487968444824</v>
      </c>
      <c r="L531" s="29">
        <v>0.123</v>
      </c>
      <c r="M531" s="29">
        <v>9.8000000000000004E-2</v>
      </c>
    </row>
    <row r="532" spans="2:13" x14ac:dyDescent="0.2">
      <c r="B532" s="16" t="s">
        <v>51</v>
      </c>
      <c r="C532" s="16" t="s">
        <v>6</v>
      </c>
      <c r="D532" s="20">
        <v>30</v>
      </c>
      <c r="E532" s="32">
        <v>0</v>
      </c>
      <c r="F532" s="16" t="s">
        <v>47</v>
      </c>
      <c r="G532" s="16">
        <v>10</v>
      </c>
      <c r="H532" s="50">
        <v>5472</v>
      </c>
      <c r="I532" s="32">
        <v>9.4470024108886705E-2</v>
      </c>
      <c r="J532" s="30">
        <v>0.91</v>
      </c>
      <c r="K532" s="29">
        <v>0.45805001258850098</v>
      </c>
      <c r="L532" s="29">
        <v>9.9000000000000005E-2</v>
      </c>
      <c r="M532" s="29">
        <v>7.4999999999999997E-2</v>
      </c>
    </row>
    <row r="533" spans="2:13" x14ac:dyDescent="0.2">
      <c r="B533" s="16" t="s">
        <v>51</v>
      </c>
      <c r="C533" s="16" t="s">
        <v>6</v>
      </c>
      <c r="D533" s="20">
        <v>60</v>
      </c>
      <c r="E533" s="32">
        <v>0</v>
      </c>
      <c r="F533" s="16" t="s">
        <v>47</v>
      </c>
      <c r="G533" s="16">
        <v>10</v>
      </c>
      <c r="H533" s="50">
        <v>5472</v>
      </c>
      <c r="I533" s="32">
        <v>7.5767040252685505E-2</v>
      </c>
      <c r="J533" s="30">
        <v>0.93</v>
      </c>
      <c r="K533" s="29">
        <v>0.494210004806518</v>
      </c>
      <c r="L533" s="29">
        <v>7.3999999999999996E-2</v>
      </c>
      <c r="M533" s="29">
        <v>0.05</v>
      </c>
    </row>
    <row r="534" spans="2:13" x14ac:dyDescent="0.2">
      <c r="B534" s="16" t="s">
        <v>51</v>
      </c>
      <c r="C534" s="16" t="s">
        <v>6</v>
      </c>
      <c r="D534" s="20">
        <v>100</v>
      </c>
      <c r="E534" s="32">
        <v>0</v>
      </c>
      <c r="F534" s="16" t="s">
        <v>47</v>
      </c>
      <c r="G534" s="16">
        <v>10</v>
      </c>
      <c r="H534" s="50">
        <v>5472</v>
      </c>
      <c r="I534" s="32">
        <v>7.0303201675414997E-2</v>
      </c>
      <c r="J534" s="30">
        <v>0.92</v>
      </c>
      <c r="K534" s="29">
        <v>0.42892527580261203</v>
      </c>
      <c r="L534" s="29">
        <v>8.3000000000000004E-2</v>
      </c>
      <c r="M534" s="29">
        <v>4.5999999999999999E-2</v>
      </c>
    </row>
    <row r="535" spans="2:13" x14ac:dyDescent="0.2">
      <c r="B535" s="16" t="s">
        <v>51</v>
      </c>
      <c r="C535" s="16" t="s">
        <v>52</v>
      </c>
      <c r="D535" s="21">
        <v>6</v>
      </c>
      <c r="E535" s="32">
        <v>9.6839030000000006E-3</v>
      </c>
      <c r="F535" s="16" t="s">
        <v>47</v>
      </c>
      <c r="G535" s="16">
        <v>10</v>
      </c>
      <c r="H535" s="50">
        <v>5472</v>
      </c>
      <c r="I535" s="32">
        <v>27.462789535522401</v>
      </c>
      <c r="J535" s="30">
        <v>0.96</v>
      </c>
      <c r="K535" s="29">
        <v>0.25960993766784601</v>
      </c>
      <c r="L535" s="29">
        <v>4.8000000000000001E-2</v>
      </c>
      <c r="M535" s="29">
        <v>1.4E-2</v>
      </c>
    </row>
    <row r="536" spans="2:13" x14ac:dyDescent="0.2">
      <c r="B536" s="16" t="s">
        <v>51</v>
      </c>
      <c r="C536" s="16" t="s">
        <v>52</v>
      </c>
      <c r="D536" s="21">
        <v>8</v>
      </c>
      <c r="E536" s="32">
        <v>5.6641699999999996E-3</v>
      </c>
      <c r="F536" s="16" t="s">
        <v>47</v>
      </c>
      <c r="G536" s="16">
        <v>10</v>
      </c>
      <c r="H536" s="50">
        <v>5472</v>
      </c>
      <c r="I536" s="35">
        <v>24.407579421996999</v>
      </c>
      <c r="J536" s="30">
        <v>0.96</v>
      </c>
      <c r="K536" s="29">
        <v>0.364201068878173</v>
      </c>
      <c r="L536" s="29">
        <v>4.1000000000000002E-2</v>
      </c>
      <c r="M536" s="29">
        <v>4.3999999999999997E-2</v>
      </c>
    </row>
    <row r="537" spans="2:13" x14ac:dyDescent="0.2">
      <c r="B537" s="16" t="s">
        <v>51</v>
      </c>
      <c r="C537" s="16" t="s">
        <v>52</v>
      </c>
      <c r="D537" s="21">
        <v>10</v>
      </c>
      <c r="E537" s="32">
        <v>3.8370180000000002E-3</v>
      </c>
      <c r="F537" s="16" t="s">
        <v>47</v>
      </c>
      <c r="G537" s="16">
        <v>10</v>
      </c>
      <c r="H537" s="50">
        <v>5472</v>
      </c>
      <c r="I537" s="35">
        <v>23.949239969253501</v>
      </c>
      <c r="J537" s="30">
        <v>0.96</v>
      </c>
      <c r="K537" s="29">
        <v>0.43752288818359297</v>
      </c>
      <c r="L537" s="29">
        <v>0.04</v>
      </c>
      <c r="M537" s="29">
        <v>1.6E-2</v>
      </c>
    </row>
    <row r="538" spans="2:13" x14ac:dyDescent="0.2">
      <c r="B538" s="16" t="s">
        <v>51</v>
      </c>
      <c r="C538" s="16" t="s">
        <v>52</v>
      </c>
      <c r="D538" s="21">
        <v>15</v>
      </c>
      <c r="E538" s="32">
        <v>3.6543029999999998E-3</v>
      </c>
      <c r="F538" s="16" t="s">
        <v>47</v>
      </c>
      <c r="G538" s="16">
        <v>10</v>
      </c>
      <c r="H538" s="50">
        <v>5472</v>
      </c>
      <c r="I538" s="35">
        <v>23.625487804412799</v>
      </c>
      <c r="J538" s="30">
        <v>0.95</v>
      </c>
      <c r="K538" s="29">
        <v>0.52207827568054199</v>
      </c>
      <c r="L538" s="29">
        <v>4.3999999999999997E-2</v>
      </c>
      <c r="M538" s="29">
        <v>1.6E-2</v>
      </c>
    </row>
    <row r="539" spans="2:13" x14ac:dyDescent="0.2">
      <c r="B539" s="16" t="s">
        <v>51</v>
      </c>
      <c r="C539" s="16" t="s">
        <v>21</v>
      </c>
      <c r="D539" s="24">
        <v>2</v>
      </c>
      <c r="E539" s="32">
        <v>2.3022109999999998E-2</v>
      </c>
      <c r="F539" s="16" t="s">
        <v>47</v>
      </c>
      <c r="G539" s="16">
        <v>10</v>
      </c>
      <c r="H539" s="50">
        <v>5472</v>
      </c>
      <c r="I539" s="35">
        <v>0.328999042510986</v>
      </c>
      <c r="J539" s="30">
        <v>0.96</v>
      </c>
      <c r="K539" s="29">
        <v>0.229535102844238</v>
      </c>
      <c r="L539" s="29">
        <v>7.0000000000000007E-2</v>
      </c>
      <c r="M539" s="29">
        <v>2.7E-2</v>
      </c>
    </row>
    <row r="540" spans="2:13" x14ac:dyDescent="0.2">
      <c r="B540" s="16" t="s">
        <v>51</v>
      </c>
      <c r="C540" s="16" t="s">
        <v>21</v>
      </c>
      <c r="D540" s="24">
        <v>3</v>
      </c>
      <c r="E540" s="32">
        <v>1.0232049999999999E-2</v>
      </c>
      <c r="F540" s="16" t="s">
        <v>47</v>
      </c>
      <c r="G540" s="16">
        <v>10</v>
      </c>
      <c r="H540" s="50">
        <v>5472</v>
      </c>
      <c r="I540" s="35">
        <v>0.35218739509582497</v>
      </c>
      <c r="J540" s="30">
        <v>0.96</v>
      </c>
      <c r="K540" s="29">
        <v>0.27299618721008301</v>
      </c>
      <c r="L540" s="29">
        <v>4.4999999999999998E-2</v>
      </c>
      <c r="M540" s="29">
        <v>2.5000000000000001E-2</v>
      </c>
    </row>
    <row r="541" spans="2:13" x14ac:dyDescent="0.2">
      <c r="B541" s="16" t="s">
        <v>51</v>
      </c>
      <c r="C541" s="16" t="s">
        <v>21</v>
      </c>
      <c r="D541" s="24">
        <v>4</v>
      </c>
      <c r="E541" s="32">
        <v>4.7505940000000003E-3</v>
      </c>
      <c r="F541" s="16" t="s">
        <v>47</v>
      </c>
      <c r="G541" s="16">
        <v>10</v>
      </c>
      <c r="H541" s="50">
        <v>5472</v>
      </c>
      <c r="I541" s="35">
        <v>0.349307060241699</v>
      </c>
      <c r="J541" s="30">
        <v>0.96</v>
      </c>
      <c r="K541" s="29">
        <v>0.40934228897094699</v>
      </c>
      <c r="L541" s="29">
        <v>0.05</v>
      </c>
      <c r="M541" s="29">
        <v>1.7000000000000001E-2</v>
      </c>
    </row>
    <row r="542" spans="2:13" x14ac:dyDescent="0.2">
      <c r="B542" s="16" t="s">
        <v>51</v>
      </c>
      <c r="C542" s="16" t="s">
        <v>21</v>
      </c>
      <c r="D542" s="24">
        <v>5</v>
      </c>
      <c r="E542" s="32">
        <v>3.2888729999999999E-3</v>
      </c>
      <c r="F542" s="16" t="s">
        <v>47</v>
      </c>
      <c r="G542" s="16">
        <v>10</v>
      </c>
      <c r="H542" s="50">
        <v>5472</v>
      </c>
      <c r="I542" s="35">
        <v>0.36168932914733798</v>
      </c>
      <c r="J542" s="30">
        <v>0.95</v>
      </c>
      <c r="K542" s="29">
        <v>0.44864487648010198</v>
      </c>
      <c r="L542" s="29">
        <v>4.9000000000000002E-2</v>
      </c>
      <c r="M542" s="29">
        <v>1.7999999999999999E-2</v>
      </c>
    </row>
  </sheetData>
  <autoFilter ref="A2:U542" xr:uid="{B2512D2A-6067-3E4B-9AD4-739D400139FC}"/>
  <phoneticPr fontId="10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FDD46-5E96-8B41-9A4D-EC5897DDF534}">
  <sheetPr>
    <tabColor rgb="FF00B050"/>
  </sheetPr>
  <dimension ref="A1:Y70"/>
  <sheetViews>
    <sheetView showGridLines="0" topLeftCell="I1" zoomScale="75" zoomScaleNormal="100" workbookViewId="0">
      <selection activeCell="I43" sqref="I43"/>
    </sheetView>
  </sheetViews>
  <sheetFormatPr baseColWidth="10" defaultColWidth="11" defaultRowHeight="16" x14ac:dyDescent="0.2"/>
  <cols>
    <col min="1" max="1" width="15.33203125" bestFit="1" customWidth="1"/>
    <col min="2" max="2" width="19" bestFit="1" customWidth="1"/>
    <col min="3" max="3" width="19.5" bestFit="1" customWidth="1"/>
    <col min="4" max="4" width="18.33203125" bestFit="1" customWidth="1"/>
    <col min="5" max="5" width="10.6640625" bestFit="1" customWidth="1"/>
    <col min="6" max="10" width="18.33203125" customWidth="1"/>
    <col min="11" max="11" width="21.6640625" bestFit="1" customWidth="1"/>
    <col min="12" max="12" width="18.83203125" bestFit="1" customWidth="1"/>
    <col min="13" max="13" width="19.5" bestFit="1" customWidth="1"/>
  </cols>
  <sheetData>
    <row r="1" spans="1:25" ht="20" x14ac:dyDescent="0.2">
      <c r="A1" s="3" t="s">
        <v>19</v>
      </c>
    </row>
    <row r="2" spans="1:25" s="3" customFormat="1" ht="21" thickBot="1" x14ac:dyDescent="0.25">
      <c r="A2"/>
      <c r="B2"/>
      <c r="W2" s="49"/>
      <c r="X2" s="49" t="s">
        <v>60</v>
      </c>
      <c r="Y2" s="49" t="s">
        <v>61</v>
      </c>
    </row>
    <row r="3" spans="1:25" x14ac:dyDescent="0.2">
      <c r="A3" s="5" t="s">
        <v>23</v>
      </c>
      <c r="B3" t="s">
        <v>15</v>
      </c>
      <c r="K3" s="83" t="s">
        <v>68</v>
      </c>
      <c r="L3" s="73" t="s">
        <v>75</v>
      </c>
      <c r="M3" s="74" t="s">
        <v>77</v>
      </c>
      <c r="W3" s="49" t="s">
        <v>64</v>
      </c>
      <c r="X3" s="52"/>
      <c r="Y3" s="52"/>
    </row>
    <row r="4" spans="1:25" x14ac:dyDescent="0.2">
      <c r="A4" s="5" t="s">
        <v>33</v>
      </c>
      <c r="B4" t="s">
        <v>56</v>
      </c>
      <c r="K4" s="75" t="s">
        <v>69</v>
      </c>
      <c r="L4" s="71"/>
      <c r="M4" s="78"/>
      <c r="W4" s="6">
        <v>6</v>
      </c>
      <c r="X4">
        <v>99.354052267558316</v>
      </c>
      <c r="Y4">
        <v>36.843947545726415</v>
      </c>
    </row>
    <row r="5" spans="1:25" x14ac:dyDescent="0.2">
      <c r="K5" s="77">
        <v>4</v>
      </c>
      <c r="L5">
        <v>9.302744865417463E-2</v>
      </c>
      <c r="M5" s="76">
        <v>5.1283376693725513</v>
      </c>
      <c r="W5" s="6">
        <v>8</v>
      </c>
      <c r="X5">
        <v>101.22232384026184</v>
      </c>
      <c r="Y5">
        <v>8.2603212449190284</v>
      </c>
    </row>
    <row r="6" spans="1:25" x14ac:dyDescent="0.2">
      <c r="A6" s="5" t="s">
        <v>11</v>
      </c>
      <c r="B6" t="s">
        <v>34</v>
      </c>
      <c r="C6" t="s">
        <v>35</v>
      </c>
      <c r="K6" s="77">
        <v>7</v>
      </c>
      <c r="L6">
        <v>9.0869188308715723E-2</v>
      </c>
      <c r="M6" s="76">
        <v>5.8025760650634721</v>
      </c>
      <c r="W6" s="6">
        <v>10</v>
      </c>
      <c r="X6">
        <v>99.712907908246095</v>
      </c>
      <c r="Y6">
        <v>10.012282031117028</v>
      </c>
    </row>
    <row r="7" spans="1:25" x14ac:dyDescent="0.2">
      <c r="A7" s="6" t="s">
        <v>1</v>
      </c>
      <c r="B7">
        <v>99.799305909871876</v>
      </c>
      <c r="C7">
        <v>1.3247586581575761</v>
      </c>
      <c r="K7" s="77">
        <v>10</v>
      </c>
      <c r="L7">
        <v>0.10555722713470447</v>
      </c>
      <c r="M7" s="76">
        <v>9.3173814773559549</v>
      </c>
      <c r="W7" s="6">
        <v>15</v>
      </c>
      <c r="X7">
        <v>98.832750797467355</v>
      </c>
      <c r="Y7">
        <v>9.0789523737450217</v>
      </c>
    </row>
    <row r="8" spans="1:25" x14ac:dyDescent="0.2">
      <c r="A8" s="7">
        <v>6</v>
      </c>
      <c r="B8">
        <v>99.366639780998142</v>
      </c>
      <c r="C8">
        <v>1.1236519151657096</v>
      </c>
      <c r="K8" s="75" t="s">
        <v>70</v>
      </c>
      <c r="L8" s="71"/>
      <c r="M8" s="78"/>
      <c r="W8" s="49" t="s">
        <v>65</v>
      </c>
      <c r="X8" s="49"/>
      <c r="Y8" s="49"/>
    </row>
    <row r="9" spans="1:25" x14ac:dyDescent="0.2">
      <c r="A9" s="7">
        <v>8</v>
      </c>
      <c r="B9">
        <v>101.23054609298681</v>
      </c>
      <c r="C9">
        <v>1.2370546213333129</v>
      </c>
      <c r="K9" s="77">
        <v>4</v>
      </c>
      <c r="L9">
        <v>8.1309413909912004E-2</v>
      </c>
      <c r="M9" s="76">
        <v>3.4240058183669975</v>
      </c>
      <c r="W9" s="6">
        <v>6</v>
      </c>
      <c r="X9">
        <v>87.044680329336785</v>
      </c>
      <c r="Y9">
        <v>72.307554197389521</v>
      </c>
    </row>
    <row r="10" spans="1:25" x14ac:dyDescent="0.2">
      <c r="A10" s="7">
        <v>10</v>
      </c>
      <c r="B10">
        <v>99.741125202178679</v>
      </c>
      <c r="C10">
        <v>1.3098440710464472</v>
      </c>
      <c r="K10" s="77">
        <v>7</v>
      </c>
      <c r="L10">
        <v>8.0345702171325514E-2</v>
      </c>
      <c r="M10" s="76">
        <v>4.3933366060256871</v>
      </c>
      <c r="W10" s="6">
        <v>8</v>
      </c>
      <c r="X10">
        <v>91.314877544644375</v>
      </c>
      <c r="Y10">
        <v>15.260996268930047</v>
      </c>
    </row>
    <row r="11" spans="1:25" x14ac:dyDescent="0.2">
      <c r="A11" s="7">
        <v>15</v>
      </c>
      <c r="B11">
        <v>98.858912563323798</v>
      </c>
      <c r="C11">
        <v>1.628484025084834</v>
      </c>
      <c r="K11" s="77">
        <v>10</v>
      </c>
      <c r="L11">
        <v>7.8864741325378296E-2</v>
      </c>
      <c r="M11" s="76">
        <v>6.5091465711593539</v>
      </c>
      <c r="W11" s="6">
        <v>10</v>
      </c>
      <c r="X11">
        <v>90.551635070413937</v>
      </c>
      <c r="Y11">
        <v>19.455714482945361</v>
      </c>
    </row>
    <row r="12" spans="1:25" x14ac:dyDescent="0.2">
      <c r="A12" s="6" t="s">
        <v>10</v>
      </c>
      <c r="B12">
        <v>75.611983483922259</v>
      </c>
      <c r="C12">
        <v>23.50656819343563</v>
      </c>
      <c r="K12" s="75" t="s">
        <v>71</v>
      </c>
      <c r="L12" s="71"/>
      <c r="M12" s="78"/>
      <c r="W12" s="6">
        <v>15</v>
      </c>
      <c r="X12">
        <v>94.157043219004152</v>
      </c>
      <c r="Y12">
        <v>18.481267727119583</v>
      </c>
    </row>
    <row r="13" spans="1:25" x14ac:dyDescent="0.2">
      <c r="A13" s="7">
        <v>6</v>
      </c>
      <c r="B13">
        <v>74.522710235223741</v>
      </c>
      <c r="C13">
        <v>19.521277785301166</v>
      </c>
      <c r="K13" s="77">
        <v>10</v>
      </c>
      <c r="L13">
        <v>0.31086544990539455</v>
      </c>
      <c r="M13" s="76">
        <v>18.659299206733639</v>
      </c>
      <c r="W13" s="49" t="s">
        <v>66</v>
      </c>
      <c r="X13" s="49"/>
      <c r="Y13" s="49"/>
    </row>
    <row r="14" spans="1:25" x14ac:dyDescent="0.2">
      <c r="A14" s="7">
        <v>8</v>
      </c>
      <c r="B14">
        <v>76.227434775256768</v>
      </c>
      <c r="C14">
        <v>19.32277905941006</v>
      </c>
      <c r="K14" s="77">
        <v>30</v>
      </c>
      <c r="L14">
        <v>0.19551131725311244</v>
      </c>
      <c r="M14" s="76">
        <v>16.335921454429574</v>
      </c>
      <c r="W14" s="6">
        <v>6</v>
      </c>
      <c r="X14">
        <v>111.66342420577986</v>
      </c>
      <c r="Y14">
        <v>1.3803408940633128</v>
      </c>
    </row>
    <row r="15" spans="1:25" x14ac:dyDescent="0.2">
      <c r="A15" s="7">
        <v>10</v>
      </c>
      <c r="B15">
        <v>75.2529322785945</v>
      </c>
      <c r="C15">
        <v>39.844727277755702</v>
      </c>
      <c r="K15" s="77">
        <v>60</v>
      </c>
      <c r="L15">
        <v>0.15536179542541489</v>
      </c>
      <c r="M15" s="76">
        <v>16.311398029327339</v>
      </c>
      <c r="W15" s="6">
        <v>8</v>
      </c>
      <c r="X15">
        <v>111.12977013587933</v>
      </c>
      <c r="Y15">
        <v>1.7263578891754114</v>
      </c>
    </row>
    <row r="16" spans="1:25" ht="17" thickBot="1" x14ac:dyDescent="0.25">
      <c r="A16" s="7">
        <v>15</v>
      </c>
      <c r="B16">
        <v>76.444856646613999</v>
      </c>
      <c r="C16" t="e">
        <v>#DIV/0!</v>
      </c>
      <c r="K16" s="79">
        <v>100</v>
      </c>
      <c r="L16" s="80">
        <v>0.12986278533935539</v>
      </c>
      <c r="M16" s="81">
        <v>15.471759247779818</v>
      </c>
      <c r="W16" s="6">
        <v>10</v>
      </c>
      <c r="X16">
        <v>108.87418074607827</v>
      </c>
      <c r="Y16">
        <v>1.827973906199134</v>
      </c>
    </row>
    <row r="17" spans="1:25" x14ac:dyDescent="0.2">
      <c r="A17" s="6" t="s">
        <v>40</v>
      </c>
      <c r="B17">
        <v>99.799305909871876</v>
      </c>
      <c r="C17">
        <v>2.7646897258973704E-2</v>
      </c>
      <c r="K17" s="75" t="s">
        <v>72</v>
      </c>
      <c r="L17" s="71"/>
      <c r="M17" s="78"/>
      <c r="W17" s="6">
        <v>15</v>
      </c>
      <c r="X17">
        <v>103.5084583759306</v>
      </c>
      <c r="Y17">
        <v>2.1839211146036748</v>
      </c>
    </row>
    <row r="18" spans="1:25" x14ac:dyDescent="0.2">
      <c r="A18" s="7">
        <v>6</v>
      </c>
      <c r="B18">
        <v>99.366639780998142</v>
      </c>
      <c r="C18">
        <v>2.5833308836059547E-2</v>
      </c>
      <c r="K18" s="77">
        <v>2</v>
      </c>
      <c r="L18">
        <v>0.74001056296630807</v>
      </c>
      <c r="M18" s="76">
        <v>0.57572826600897142</v>
      </c>
    </row>
    <row r="19" spans="1:25" x14ac:dyDescent="0.2">
      <c r="A19" s="7">
        <v>8</v>
      </c>
      <c r="B19">
        <v>101.23054609298681</v>
      </c>
      <c r="C19">
        <v>3.022979610900876E-2</v>
      </c>
      <c r="K19" s="77">
        <v>3</v>
      </c>
      <c r="L19">
        <v>0.76907278572723325</v>
      </c>
      <c r="M19" s="76">
        <v>0.56285513596173042</v>
      </c>
    </row>
    <row r="20" spans="1:25" x14ac:dyDescent="0.2">
      <c r="A20" s="7">
        <v>10</v>
      </c>
      <c r="B20">
        <v>99.741125202178679</v>
      </c>
      <c r="C20">
        <v>2.6342472320556604E-2</v>
      </c>
      <c r="K20" s="77">
        <v>4</v>
      </c>
      <c r="L20">
        <v>0.76551724818975797</v>
      </c>
      <c r="M20" s="76">
        <v>0.68294275384277281</v>
      </c>
      <c r="S20" s="52"/>
      <c r="T20" s="52"/>
    </row>
    <row r="21" spans="1:25" ht="17" thickBot="1" x14ac:dyDescent="0.25">
      <c r="A21" s="7">
        <v>15</v>
      </c>
      <c r="B21">
        <v>98.858912563323798</v>
      </c>
      <c r="C21">
        <v>2.8241468938191714E-2</v>
      </c>
      <c r="K21" s="79">
        <v>5</v>
      </c>
      <c r="L21" s="80">
        <v>0.73510235160738513</v>
      </c>
      <c r="M21" s="81">
        <v>0.75641669377746501</v>
      </c>
      <c r="R21" s="52"/>
    </row>
    <row r="22" spans="1:25" x14ac:dyDescent="0.2">
      <c r="A22" s="6" t="s">
        <v>47</v>
      </c>
      <c r="B22">
        <v>105.77564699202759</v>
      </c>
      <c r="C22">
        <v>2.2014499753713568</v>
      </c>
      <c r="R22" s="6"/>
    </row>
    <row r="23" spans="1:25" x14ac:dyDescent="0.2">
      <c r="A23" s="7">
        <v>6</v>
      </c>
      <c r="B23">
        <v>105.53041899204244</v>
      </c>
      <c r="C23">
        <v>1.6806014180183402</v>
      </c>
      <c r="R23" s="6"/>
    </row>
    <row r="24" spans="1:25" ht="17" thickBot="1" x14ac:dyDescent="0.25">
      <c r="A24" s="7">
        <v>8</v>
      </c>
      <c r="B24">
        <v>107.4504904747007</v>
      </c>
      <c r="C24">
        <v>2.2328042685985499</v>
      </c>
      <c r="R24" s="6"/>
    </row>
    <row r="25" spans="1:25" x14ac:dyDescent="0.2">
      <c r="A25" s="7">
        <v>10</v>
      </c>
      <c r="B25">
        <v>105.7573585808275</v>
      </c>
      <c r="C25">
        <v>2.2836295962333626</v>
      </c>
      <c r="K25" s="82"/>
      <c r="L25" s="73" t="s">
        <v>75</v>
      </c>
      <c r="M25" s="74" t="s">
        <v>77</v>
      </c>
      <c r="R25" s="6"/>
    </row>
    <row r="26" spans="1:25" x14ac:dyDescent="0.2">
      <c r="A26" s="7">
        <v>15</v>
      </c>
      <c r="B26">
        <v>104.36431992053966</v>
      </c>
      <c r="C26">
        <v>2.6087646186351763</v>
      </c>
      <c r="K26" s="75" t="s">
        <v>73</v>
      </c>
      <c r="M26" s="76"/>
      <c r="R26" s="72"/>
      <c r="S26" s="52"/>
      <c r="T26" s="52"/>
    </row>
    <row r="27" spans="1:25" x14ac:dyDescent="0.2">
      <c r="A27" s="6" t="s">
        <v>12</v>
      </c>
      <c r="B27">
        <v>99.780508703383461</v>
      </c>
      <c r="C27">
        <v>2.0866190991246949</v>
      </c>
      <c r="K27" s="77">
        <v>6</v>
      </c>
      <c r="L27">
        <v>87.069855356216408</v>
      </c>
      <c r="M27" s="76">
        <v>0.50821043128356924</v>
      </c>
      <c r="R27" s="52"/>
      <c r="S27" s="52"/>
      <c r="T27" s="52"/>
    </row>
    <row r="28" spans="1:25" x14ac:dyDescent="0.2">
      <c r="K28" s="77">
        <v>8</v>
      </c>
      <c r="L28">
        <v>91.331322050094315</v>
      </c>
      <c r="M28" s="76">
        <v>0.63632976840820299</v>
      </c>
      <c r="R28" s="6"/>
    </row>
    <row r="29" spans="1:25" x14ac:dyDescent="0.2">
      <c r="K29" s="77">
        <v>10</v>
      </c>
      <c r="L29">
        <v>90.608069658279106</v>
      </c>
      <c r="M29" s="76">
        <v>0.55262972191162107</v>
      </c>
      <c r="R29" s="6"/>
    </row>
    <row r="30" spans="1:25" x14ac:dyDescent="0.2">
      <c r="K30" s="77">
        <v>15</v>
      </c>
      <c r="L30">
        <v>94.20936675071701</v>
      </c>
      <c r="M30" s="76">
        <v>0.66633384721252431</v>
      </c>
      <c r="R30" s="6"/>
    </row>
    <row r="31" spans="1:25" x14ac:dyDescent="0.2">
      <c r="K31" s="75" t="s">
        <v>76</v>
      </c>
      <c r="L31" s="71"/>
      <c r="M31" s="78"/>
      <c r="R31" s="6"/>
    </row>
    <row r="32" spans="1:25" x14ac:dyDescent="0.2">
      <c r="K32" s="77">
        <v>6</v>
      </c>
      <c r="L32">
        <v>111.66342420577988</v>
      </c>
      <c r="M32" s="76">
        <v>1.7390933990478501</v>
      </c>
    </row>
    <row r="33" spans="11:25" x14ac:dyDescent="0.2">
      <c r="K33" s="77">
        <v>8</v>
      </c>
      <c r="L33">
        <v>111.12977013587934</v>
      </c>
      <c r="M33" s="76">
        <v>1.8377794742584226</v>
      </c>
      <c r="W33" s="49" t="s">
        <v>67</v>
      </c>
      <c r="X33" s="49" t="s">
        <v>34</v>
      </c>
      <c r="Y33" s="49" t="s">
        <v>35</v>
      </c>
    </row>
    <row r="34" spans="11:25" x14ac:dyDescent="0.2">
      <c r="K34" s="77">
        <v>10</v>
      </c>
      <c r="L34">
        <v>108.87418074607827</v>
      </c>
      <c r="M34" s="76">
        <v>2.0670584201812732</v>
      </c>
      <c r="W34" s="6">
        <v>2</v>
      </c>
      <c r="X34">
        <v>0.74001056296630807</v>
      </c>
      <c r="Y34">
        <v>8.8234408529161286</v>
      </c>
    </row>
    <row r="35" spans="11:25" ht="17" thickBot="1" x14ac:dyDescent="0.25">
      <c r="K35" s="79">
        <v>15</v>
      </c>
      <c r="L35" s="80">
        <v>103.5084583759306</v>
      </c>
      <c r="M35" s="81">
        <v>2.5906342029571441</v>
      </c>
      <c r="W35" s="6">
        <v>3</v>
      </c>
      <c r="X35">
        <v>0.76907278572723325</v>
      </c>
      <c r="Y35">
        <v>16.670392812202017</v>
      </c>
    </row>
    <row r="36" spans="11:25" x14ac:dyDescent="0.2">
      <c r="W36" s="6">
        <v>4</v>
      </c>
      <c r="X36">
        <v>0.76551724818975808</v>
      </c>
      <c r="Y36">
        <v>45.712959523346598</v>
      </c>
    </row>
    <row r="37" spans="11:25" x14ac:dyDescent="0.2">
      <c r="W37" s="6">
        <v>5</v>
      </c>
      <c r="X37">
        <v>0.73510235160738502</v>
      </c>
      <c r="Y37">
        <v>16.289451984781721</v>
      </c>
    </row>
    <row r="49" spans="6:8" x14ac:dyDescent="0.2">
      <c r="F49" s="49" t="s">
        <v>9</v>
      </c>
      <c r="G49" s="49" t="s">
        <v>34</v>
      </c>
      <c r="H49" s="49" t="s">
        <v>35</v>
      </c>
    </row>
    <row r="50" spans="6:8" x14ac:dyDescent="0.2">
      <c r="F50" s="69" t="s">
        <v>1</v>
      </c>
      <c r="G50" s="71"/>
      <c r="H50" s="71"/>
    </row>
    <row r="51" spans="6:8" x14ac:dyDescent="0.2">
      <c r="F51" s="7">
        <v>6</v>
      </c>
      <c r="G51">
        <v>99.366639780998142</v>
      </c>
      <c r="H51">
        <v>1.1236519151657096</v>
      </c>
    </row>
    <row r="52" spans="6:8" x14ac:dyDescent="0.2">
      <c r="F52" s="7">
        <v>8</v>
      </c>
      <c r="G52">
        <v>101.23054609298681</v>
      </c>
      <c r="H52">
        <v>1.2370546213333129</v>
      </c>
    </row>
    <row r="53" spans="6:8" x14ac:dyDescent="0.2">
      <c r="F53" s="7">
        <v>10</v>
      </c>
      <c r="G53">
        <v>99.741125202178679</v>
      </c>
      <c r="H53">
        <v>1.3098440710464472</v>
      </c>
    </row>
    <row r="54" spans="6:8" x14ac:dyDescent="0.2">
      <c r="F54" s="7">
        <v>15</v>
      </c>
      <c r="G54">
        <v>98.858912563323798</v>
      </c>
      <c r="H54">
        <v>1.628484025084834</v>
      </c>
    </row>
    <row r="55" spans="6:8" x14ac:dyDescent="0.2">
      <c r="F55" s="69" t="s">
        <v>10</v>
      </c>
      <c r="G55" s="71"/>
      <c r="H55" s="71"/>
    </row>
    <row r="56" spans="6:8" x14ac:dyDescent="0.2">
      <c r="F56" s="7">
        <v>6</v>
      </c>
      <c r="G56">
        <v>86.994330275577511</v>
      </c>
      <c r="H56">
        <v>216.3906173360443</v>
      </c>
    </row>
    <row r="57" spans="6:8" x14ac:dyDescent="0.2">
      <c r="F57" s="7">
        <v>8</v>
      </c>
      <c r="G57">
        <v>91.28198853374451</v>
      </c>
      <c r="H57">
        <v>52.585251254705028</v>
      </c>
    </row>
    <row r="58" spans="6:8" x14ac:dyDescent="0.2">
      <c r="F58" s="7">
        <v>10</v>
      </c>
      <c r="G58">
        <v>90.438765894683513</v>
      </c>
      <c r="H58">
        <v>83.345399092585225</v>
      </c>
    </row>
    <row r="59" spans="6:8" x14ac:dyDescent="0.2">
      <c r="F59" s="7">
        <v>15</v>
      </c>
      <c r="G59">
        <v>94.052396155578435</v>
      </c>
      <c r="H59">
        <v>99.923689999999993</v>
      </c>
    </row>
    <row r="60" spans="6:8" x14ac:dyDescent="0.2">
      <c r="F60" s="69" t="s">
        <v>40</v>
      </c>
      <c r="G60" s="71"/>
      <c r="H60" s="71"/>
    </row>
    <row r="61" spans="6:8" x14ac:dyDescent="0.2">
      <c r="F61" s="7">
        <v>6</v>
      </c>
      <c r="G61">
        <v>99.366639780998142</v>
      </c>
      <c r="H61">
        <v>2.5833308836059547E-2</v>
      </c>
    </row>
    <row r="62" spans="6:8" x14ac:dyDescent="0.2">
      <c r="F62" s="7">
        <v>8</v>
      </c>
      <c r="G62">
        <v>101.23054609298681</v>
      </c>
      <c r="H62">
        <v>3.022979610900876E-2</v>
      </c>
    </row>
    <row r="63" spans="6:8" x14ac:dyDescent="0.2">
      <c r="F63" s="7">
        <v>10</v>
      </c>
      <c r="G63">
        <v>99.741125202178679</v>
      </c>
      <c r="H63">
        <v>2.6342472320556604E-2</v>
      </c>
    </row>
    <row r="64" spans="6:8" x14ac:dyDescent="0.2">
      <c r="F64" s="7">
        <v>15</v>
      </c>
      <c r="G64">
        <v>98.858912563323798</v>
      </c>
      <c r="H64">
        <v>2.8241468938191714E-2</v>
      </c>
    </row>
    <row r="65" spans="6:8" x14ac:dyDescent="0.2">
      <c r="F65" s="69" t="s">
        <v>47</v>
      </c>
      <c r="G65" s="71"/>
      <c r="H65" s="71"/>
    </row>
    <row r="66" spans="6:8" x14ac:dyDescent="0.2">
      <c r="F66" s="7">
        <v>6</v>
      </c>
      <c r="G66">
        <v>111.66342420577988</v>
      </c>
      <c r="H66">
        <v>2.3740974903106675</v>
      </c>
    </row>
    <row r="67" spans="6:8" x14ac:dyDescent="0.2">
      <c r="F67" s="7">
        <v>8</v>
      </c>
      <c r="G67">
        <v>111.12977013587934</v>
      </c>
      <c r="H67">
        <v>3.3070933818817032</v>
      </c>
    </row>
    <row r="68" spans="6:8" x14ac:dyDescent="0.2">
      <c r="F68" s="7">
        <v>10</v>
      </c>
      <c r="G68">
        <v>108.87418074607827</v>
      </c>
      <c r="H68">
        <v>3.3891668319702064</v>
      </c>
    </row>
    <row r="69" spans="6:8" x14ac:dyDescent="0.2">
      <c r="F69" s="7">
        <v>15</v>
      </c>
      <c r="G69">
        <v>103.5084583759306</v>
      </c>
      <c r="H69">
        <v>3.9332736492156961</v>
      </c>
    </row>
    <row r="70" spans="6:8" x14ac:dyDescent="0.2">
      <c r="F70" s="53" t="s">
        <v>12</v>
      </c>
      <c r="G70" s="54">
        <v>99.780508703383447</v>
      </c>
      <c r="H70" s="54">
        <v>16.471366381089307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B68C-F447-394A-B739-61CFF41AAB00}">
  <sheetPr>
    <tabColor rgb="FF00B050"/>
  </sheetPr>
  <dimension ref="A1:U56"/>
  <sheetViews>
    <sheetView showGridLines="0" tabSelected="1" workbookViewId="0">
      <selection activeCell="S31" sqref="S31"/>
    </sheetView>
  </sheetViews>
  <sheetFormatPr baseColWidth="10" defaultColWidth="11" defaultRowHeight="16" x14ac:dyDescent="0.2"/>
  <cols>
    <col min="1" max="1" width="14" bestFit="1" customWidth="1"/>
    <col min="2" max="2" width="18.1640625" bestFit="1" customWidth="1"/>
    <col min="3" max="3" width="22" bestFit="1" customWidth="1"/>
    <col min="4" max="4" width="12.83203125" bestFit="1" customWidth="1"/>
    <col min="5" max="5" width="18.1640625" bestFit="1" customWidth="1"/>
    <col min="15" max="15" width="12.33203125" bestFit="1" customWidth="1"/>
    <col min="16" max="16" width="17.83203125" bestFit="1" customWidth="1"/>
    <col min="17" max="17" width="21.6640625" bestFit="1" customWidth="1"/>
    <col min="19" max="21" width="11" style="126"/>
  </cols>
  <sheetData>
    <row r="1" spans="1:3" ht="20" x14ac:dyDescent="0.2">
      <c r="A1" s="3" t="s">
        <v>18</v>
      </c>
    </row>
    <row r="2" spans="1:3" ht="18" x14ac:dyDescent="0.2">
      <c r="A2" s="11" t="s">
        <v>20</v>
      </c>
    </row>
    <row r="4" spans="1:3" x14ac:dyDescent="0.2">
      <c r="A4" s="5" t="s">
        <v>26</v>
      </c>
      <c r="B4" t="s">
        <v>15</v>
      </c>
    </row>
    <row r="5" spans="1:3" x14ac:dyDescent="0.2">
      <c r="A5" s="5" t="s">
        <v>23</v>
      </c>
      <c r="B5" t="s">
        <v>15</v>
      </c>
    </row>
    <row r="7" spans="1:3" x14ac:dyDescent="0.2">
      <c r="A7" s="5" t="s">
        <v>11</v>
      </c>
      <c r="B7" t="s">
        <v>14</v>
      </c>
      <c r="C7" t="s">
        <v>13</v>
      </c>
    </row>
    <row r="8" spans="1:3" x14ac:dyDescent="0.2">
      <c r="A8" s="6" t="s">
        <v>9</v>
      </c>
      <c r="B8">
        <v>0.84140350877193004</v>
      </c>
      <c r="C8">
        <v>8.1234169124999988E-3</v>
      </c>
    </row>
    <row r="9" spans="1:3" x14ac:dyDescent="0.2">
      <c r="A9" s="7">
        <v>6</v>
      </c>
      <c r="B9">
        <v>0.84533333333333327</v>
      </c>
      <c r="C9">
        <v>1.7174647049999998E-2</v>
      </c>
    </row>
    <row r="10" spans="1:3" x14ac:dyDescent="0.2">
      <c r="A10" s="7">
        <v>8</v>
      </c>
      <c r="B10">
        <v>0.84199999999999997</v>
      </c>
      <c r="C10">
        <v>8.1020826000000011E-3</v>
      </c>
    </row>
    <row r="11" spans="1:3" x14ac:dyDescent="0.2">
      <c r="A11" s="7">
        <v>10</v>
      </c>
      <c r="B11">
        <v>0.84214285714285708</v>
      </c>
      <c r="C11">
        <v>5.7676625999999991E-3</v>
      </c>
    </row>
    <row r="12" spans="1:3" x14ac:dyDescent="0.2">
      <c r="A12" s="7">
        <v>15</v>
      </c>
      <c r="B12">
        <v>0.83538461538461539</v>
      </c>
      <c r="C12">
        <v>1.4492754000000002E-3</v>
      </c>
    </row>
    <row r="13" spans="1:3" x14ac:dyDescent="0.2">
      <c r="A13" s="6" t="s">
        <v>21</v>
      </c>
      <c r="B13">
        <v>0.84075</v>
      </c>
      <c r="C13">
        <v>4.0773082274999983E-2</v>
      </c>
    </row>
    <row r="14" spans="1:3" x14ac:dyDescent="0.2">
      <c r="A14" s="7">
        <v>2</v>
      </c>
      <c r="B14">
        <v>0.83933333333333315</v>
      </c>
      <c r="C14">
        <v>5.9288626900000002E-2</v>
      </c>
    </row>
    <row r="15" spans="1:3" x14ac:dyDescent="0.2">
      <c r="A15" s="7">
        <v>3</v>
      </c>
      <c r="B15">
        <v>0.84133333333333316</v>
      </c>
      <c r="C15">
        <v>4.3339118500000003E-2</v>
      </c>
    </row>
    <row r="16" spans="1:3" x14ac:dyDescent="0.2">
      <c r="A16" s="7">
        <v>4</v>
      </c>
      <c r="B16">
        <v>0.84233333333333327</v>
      </c>
      <c r="C16">
        <v>3.3329452399999994E-2</v>
      </c>
    </row>
    <row r="17" spans="1:21" x14ac:dyDescent="0.2">
      <c r="A17" s="7">
        <v>5</v>
      </c>
      <c r="B17">
        <v>0.83999999999999975</v>
      </c>
      <c r="C17">
        <v>2.7135131299999993E-2</v>
      </c>
    </row>
    <row r="18" spans="1:21" x14ac:dyDescent="0.2">
      <c r="A18" s="6" t="s">
        <v>5</v>
      </c>
      <c r="B18">
        <v>0.80911111111111156</v>
      </c>
      <c r="C18">
        <v>9.0571406666666663E-3</v>
      </c>
    </row>
    <row r="19" spans="1:21" x14ac:dyDescent="0.2">
      <c r="A19" s="7">
        <v>4</v>
      </c>
      <c r="B19">
        <v>0.79833333333333301</v>
      </c>
      <c r="C19">
        <v>1.3751585100000002E-2</v>
      </c>
    </row>
    <row r="20" spans="1:21" x14ac:dyDescent="0.2">
      <c r="A20" s="7">
        <v>7</v>
      </c>
      <c r="B20">
        <v>0.81300000000000017</v>
      </c>
      <c r="C20">
        <v>1.2840126800000001E-2</v>
      </c>
    </row>
    <row r="21" spans="1:21" x14ac:dyDescent="0.2">
      <c r="A21" s="7">
        <v>10</v>
      </c>
      <c r="B21">
        <v>0.81600000000000017</v>
      </c>
      <c r="C21">
        <v>5.7971010000000003E-4</v>
      </c>
    </row>
    <row r="22" spans="1:21" x14ac:dyDescent="0.2">
      <c r="A22" s="6" t="s">
        <v>4</v>
      </c>
      <c r="B22">
        <v>0.79036144578313317</v>
      </c>
      <c r="C22">
        <v>1.6227583000000007E-2</v>
      </c>
    </row>
    <row r="23" spans="1:21" x14ac:dyDescent="0.2">
      <c r="A23" s="7">
        <v>4</v>
      </c>
      <c r="B23">
        <v>0.7782758620689656</v>
      </c>
      <c r="C23">
        <v>3.6295293999999999E-2</v>
      </c>
    </row>
    <row r="24" spans="1:21" x14ac:dyDescent="0.2">
      <c r="A24" s="7">
        <v>7</v>
      </c>
      <c r="B24">
        <v>0.79037037037037061</v>
      </c>
      <c r="C24">
        <v>9.2574729999999987E-3</v>
      </c>
    </row>
    <row r="25" spans="1:21" x14ac:dyDescent="0.2">
      <c r="A25" s="7">
        <v>10</v>
      </c>
      <c r="B25">
        <v>0.80333333333333323</v>
      </c>
      <c r="C25">
        <v>3.1299820000000008E-3</v>
      </c>
    </row>
    <row r="26" spans="1:21" x14ac:dyDescent="0.2">
      <c r="A26" s="6" t="s">
        <v>6</v>
      </c>
      <c r="B26">
        <v>0.80432203389830537</v>
      </c>
      <c r="C26">
        <v>2.8572468774999995E-2</v>
      </c>
    </row>
    <row r="27" spans="1:21" x14ac:dyDescent="0.2">
      <c r="A27" s="7">
        <v>10</v>
      </c>
      <c r="B27">
        <v>0.80249999999999999</v>
      </c>
      <c r="C27">
        <v>0</v>
      </c>
      <c r="O27" s="37" t="s">
        <v>78</v>
      </c>
      <c r="P27" s="1"/>
      <c r="Q27" s="1"/>
    </row>
    <row r="28" spans="1:21" x14ac:dyDescent="0.2">
      <c r="A28" s="7">
        <v>30</v>
      </c>
      <c r="B28">
        <v>0.81099999999999983</v>
      </c>
      <c r="C28">
        <v>2.0000001000000001E-3</v>
      </c>
      <c r="O28" s="1" t="s">
        <v>11</v>
      </c>
      <c r="P28" s="1" t="s">
        <v>14</v>
      </c>
      <c r="Q28" s="1" t="s">
        <v>13</v>
      </c>
    </row>
    <row r="29" spans="1:21" x14ac:dyDescent="0.2">
      <c r="A29" s="7">
        <v>60</v>
      </c>
      <c r="B29">
        <v>0.79799999999999971</v>
      </c>
      <c r="C29">
        <v>5.6144937499999985E-2</v>
      </c>
      <c r="O29" s="2" t="s">
        <v>70</v>
      </c>
      <c r="P29" s="1"/>
      <c r="Q29" s="1"/>
      <c r="S29" s="127"/>
      <c r="T29" s="128"/>
      <c r="U29" s="128"/>
    </row>
    <row r="30" spans="1:21" x14ac:dyDescent="0.2">
      <c r="A30" s="7">
        <v>100</v>
      </c>
      <c r="B30">
        <v>0.80566666666666642</v>
      </c>
      <c r="C30">
        <v>5.6144937499999985E-2</v>
      </c>
      <c r="O30" s="1">
        <v>4</v>
      </c>
      <c r="P30" s="84">
        <v>0.7782758620689656</v>
      </c>
      <c r="Q30" s="84">
        <v>3.6295293999999999E-2</v>
      </c>
      <c r="S30" s="129"/>
    </row>
    <row r="31" spans="1:21" x14ac:dyDescent="0.2">
      <c r="A31" s="6" t="s">
        <v>52</v>
      </c>
      <c r="B31">
        <v>0.82499999999999996</v>
      </c>
      <c r="C31">
        <v>8.4440605200000018E-2</v>
      </c>
      <c r="O31" s="1">
        <v>7</v>
      </c>
      <c r="P31" s="84">
        <v>0.79037037037037061</v>
      </c>
      <c r="Q31" s="84">
        <v>9.2574729999999987E-3</v>
      </c>
      <c r="S31" s="129"/>
    </row>
    <row r="32" spans="1:21" x14ac:dyDescent="0.2">
      <c r="A32" s="7">
        <v>6</v>
      </c>
      <c r="B32">
        <v>0.82066666666666654</v>
      </c>
      <c r="C32">
        <v>0.10040918060000001</v>
      </c>
      <c r="O32" s="1">
        <v>10</v>
      </c>
      <c r="P32" s="84">
        <v>0.80333333333333323</v>
      </c>
      <c r="Q32" s="84">
        <v>3.1299820000000008E-3</v>
      </c>
      <c r="S32" s="129"/>
    </row>
    <row r="33" spans="1:21" x14ac:dyDescent="0.2">
      <c r="A33" s="7">
        <v>8</v>
      </c>
      <c r="B33">
        <v>0.82466666666666677</v>
      </c>
      <c r="C33">
        <v>8.7370120000000009E-2</v>
      </c>
      <c r="O33" s="2" t="s">
        <v>69</v>
      </c>
      <c r="P33" s="84"/>
      <c r="Q33" s="84"/>
      <c r="S33" s="129"/>
    </row>
    <row r="34" spans="1:21" x14ac:dyDescent="0.2">
      <c r="A34" s="7">
        <v>10</v>
      </c>
      <c r="B34">
        <v>0.82800000000000007</v>
      </c>
      <c r="C34">
        <v>7.8755713600000013E-2</v>
      </c>
      <c r="O34" s="1">
        <v>4</v>
      </c>
      <c r="P34" s="84">
        <v>0.79833333333333301</v>
      </c>
      <c r="Q34" s="84">
        <v>1.3751585100000002E-2</v>
      </c>
      <c r="S34" s="127"/>
      <c r="T34" s="128"/>
      <c r="U34" s="128"/>
    </row>
    <row r="35" spans="1:21" x14ac:dyDescent="0.2">
      <c r="A35" s="7">
        <v>15</v>
      </c>
      <c r="B35">
        <v>0.82666666666666666</v>
      </c>
      <c r="C35">
        <v>7.1227406600000015E-2</v>
      </c>
      <c r="O35" s="1">
        <v>7</v>
      </c>
      <c r="P35" s="84">
        <v>0.81300000000000017</v>
      </c>
      <c r="Q35" s="84">
        <v>1.2840126800000001E-2</v>
      </c>
      <c r="S35" s="129"/>
    </row>
    <row r="36" spans="1:21" x14ac:dyDescent="0.2">
      <c r="O36" s="1">
        <v>10</v>
      </c>
      <c r="P36" s="84">
        <v>0.81600000000000017</v>
      </c>
      <c r="Q36" s="84">
        <v>5.7971010000000003E-4</v>
      </c>
      <c r="S36" s="129"/>
    </row>
    <row r="37" spans="1:21" x14ac:dyDescent="0.2">
      <c r="O37" s="2" t="s">
        <v>71</v>
      </c>
      <c r="P37" s="84"/>
      <c r="Q37" s="84"/>
      <c r="S37" s="129"/>
    </row>
    <row r="38" spans="1:21" x14ac:dyDescent="0.2">
      <c r="O38" s="1">
        <v>10</v>
      </c>
      <c r="P38" s="84">
        <v>0.80249999999999999</v>
      </c>
      <c r="Q38" s="84">
        <v>0</v>
      </c>
      <c r="S38" s="129"/>
    </row>
    <row r="39" spans="1:21" x14ac:dyDescent="0.2">
      <c r="O39" s="1">
        <v>30</v>
      </c>
      <c r="P39" s="84">
        <v>0.81099999999999983</v>
      </c>
      <c r="Q39" s="84">
        <v>2.0000001000000001E-3</v>
      </c>
      <c r="S39" s="127"/>
      <c r="T39" s="128"/>
      <c r="U39" s="128"/>
    </row>
    <row r="40" spans="1:21" x14ac:dyDescent="0.2">
      <c r="O40" s="1">
        <v>60</v>
      </c>
      <c r="P40" s="84">
        <v>0.79799999999999971</v>
      </c>
      <c r="Q40" s="84">
        <v>5.6144937499999985E-2</v>
      </c>
      <c r="S40" s="129"/>
    </row>
    <row r="41" spans="1:21" x14ac:dyDescent="0.2">
      <c r="O41" s="1">
        <v>100</v>
      </c>
      <c r="P41" s="84">
        <v>0.80566666666666642</v>
      </c>
      <c r="Q41" s="84">
        <v>5.6144937499999985E-2</v>
      </c>
      <c r="S41" s="129"/>
    </row>
    <row r="42" spans="1:21" x14ac:dyDescent="0.2">
      <c r="O42" s="2" t="s">
        <v>74</v>
      </c>
      <c r="P42" s="84"/>
      <c r="Q42" s="84"/>
      <c r="S42" s="129"/>
    </row>
    <row r="43" spans="1:21" x14ac:dyDescent="0.2">
      <c r="O43" s="1">
        <v>6</v>
      </c>
      <c r="P43" s="84">
        <v>0.84533333333333327</v>
      </c>
      <c r="Q43" s="84">
        <v>1.7174647049999998E-2</v>
      </c>
      <c r="S43" s="127"/>
      <c r="T43" s="128"/>
      <c r="U43" s="128"/>
    </row>
    <row r="44" spans="1:21" x14ac:dyDescent="0.2">
      <c r="O44" s="1">
        <v>8</v>
      </c>
      <c r="P44" s="84">
        <v>0.84199999999999997</v>
      </c>
      <c r="Q44" s="84">
        <v>8.1020826000000011E-3</v>
      </c>
      <c r="S44" s="129"/>
    </row>
    <row r="45" spans="1:21" x14ac:dyDescent="0.2">
      <c r="O45" s="1">
        <v>10</v>
      </c>
      <c r="P45" s="84">
        <v>0.84214285714285708</v>
      </c>
      <c r="Q45" s="84">
        <v>5.7676625999999991E-3</v>
      </c>
      <c r="S45" s="129"/>
    </row>
    <row r="46" spans="1:21" x14ac:dyDescent="0.2">
      <c r="O46" s="1">
        <v>15</v>
      </c>
      <c r="P46" s="84">
        <v>0.83538461538461539</v>
      </c>
      <c r="Q46" s="84">
        <v>1.4492754000000002E-3</v>
      </c>
      <c r="S46" s="129"/>
    </row>
    <row r="47" spans="1:21" x14ac:dyDescent="0.2">
      <c r="O47" s="38" t="s">
        <v>74</v>
      </c>
      <c r="P47" s="85"/>
      <c r="Q47" s="85"/>
      <c r="S47" s="127"/>
      <c r="T47" s="128"/>
      <c r="U47" s="128"/>
    </row>
    <row r="48" spans="1:21" x14ac:dyDescent="0.2">
      <c r="O48" s="39">
        <v>6</v>
      </c>
      <c r="P48" s="84">
        <v>0.82066666666666654</v>
      </c>
      <c r="Q48" s="84">
        <v>0.10040918060000001</v>
      </c>
      <c r="S48" s="129"/>
    </row>
    <row r="49" spans="15:21" x14ac:dyDescent="0.2">
      <c r="O49" s="39">
        <v>8</v>
      </c>
      <c r="P49" s="84">
        <v>0.82466666666666677</v>
      </c>
      <c r="Q49" s="84">
        <v>8.7370120000000009E-2</v>
      </c>
      <c r="S49" s="129"/>
    </row>
    <row r="50" spans="15:21" x14ac:dyDescent="0.2">
      <c r="O50" s="39">
        <v>10</v>
      </c>
      <c r="P50" s="84">
        <v>0.82800000000000007</v>
      </c>
      <c r="Q50" s="84">
        <v>7.8755713600000013E-2</v>
      </c>
      <c r="S50" s="129"/>
    </row>
    <row r="51" spans="15:21" x14ac:dyDescent="0.2">
      <c r="O51" s="39">
        <v>15</v>
      </c>
      <c r="P51" s="84">
        <v>0.82666666666666666</v>
      </c>
      <c r="Q51" s="84">
        <v>7.1227406600000015E-2</v>
      </c>
      <c r="S51" s="129"/>
    </row>
    <row r="52" spans="15:21" x14ac:dyDescent="0.2">
      <c r="O52" s="2" t="s">
        <v>72</v>
      </c>
      <c r="P52" s="84"/>
      <c r="Q52" s="84"/>
      <c r="S52" s="127"/>
      <c r="T52" s="128"/>
      <c r="U52" s="128"/>
    </row>
    <row r="53" spans="15:21" x14ac:dyDescent="0.2">
      <c r="O53" s="1">
        <v>2</v>
      </c>
      <c r="P53" s="84">
        <v>0.83933333333333315</v>
      </c>
      <c r="Q53" s="84">
        <v>5.9288626900000002E-2</v>
      </c>
      <c r="S53" s="129"/>
    </row>
    <row r="54" spans="15:21" x14ac:dyDescent="0.2">
      <c r="O54" s="1">
        <v>3</v>
      </c>
      <c r="P54" s="84">
        <v>0.84133333333333316</v>
      </c>
      <c r="Q54" s="84">
        <v>4.3339118500000003E-2</v>
      </c>
      <c r="S54" s="129"/>
    </row>
    <row r="55" spans="15:21" x14ac:dyDescent="0.2">
      <c r="O55" s="1">
        <v>4</v>
      </c>
      <c r="P55" s="84">
        <v>0.84233333333333327</v>
      </c>
      <c r="Q55" s="84">
        <v>3.3329452399999994E-2</v>
      </c>
      <c r="S55" s="129"/>
    </row>
    <row r="56" spans="15:21" x14ac:dyDescent="0.2">
      <c r="O56" s="1">
        <v>5</v>
      </c>
      <c r="P56" s="84">
        <v>0.83999999999999975</v>
      </c>
      <c r="Q56" s="84">
        <v>2.7135131299999993E-2</v>
      </c>
      <c r="S56" s="129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B3072-D7E4-114C-AE64-621881E910B0}">
  <sheetPr>
    <tabColor rgb="FF7030A0"/>
  </sheetPr>
  <dimension ref="A1:S16"/>
  <sheetViews>
    <sheetView workbookViewId="0">
      <selection activeCell="A3" sqref="A3"/>
    </sheetView>
  </sheetViews>
  <sheetFormatPr baseColWidth="10" defaultColWidth="9" defaultRowHeight="16" x14ac:dyDescent="0.2"/>
  <cols>
    <col min="1" max="1" width="35.33203125" style="1" bestFit="1" customWidth="1"/>
    <col min="2" max="2" width="11.1640625" style="1" bestFit="1" customWidth="1"/>
    <col min="3" max="3" width="14" style="1" bestFit="1" customWidth="1"/>
    <col min="4" max="4" width="15" style="1" bestFit="1" customWidth="1"/>
    <col min="5" max="5" width="9.33203125" style="1" bestFit="1" customWidth="1"/>
    <col min="6" max="7" width="9" style="1"/>
    <col min="8" max="8" width="14.83203125" style="1" bestFit="1" customWidth="1"/>
    <col min="9" max="9" width="11.1640625" style="1" bestFit="1" customWidth="1"/>
    <col min="10" max="10" width="14" style="1" bestFit="1" customWidth="1"/>
    <col min="11" max="11" width="15" style="1" bestFit="1" customWidth="1"/>
    <col min="12" max="12" width="7.33203125" style="1" bestFit="1" customWidth="1"/>
    <col min="13" max="14" width="9" style="1"/>
    <col min="15" max="15" width="19.1640625" style="1" bestFit="1" customWidth="1"/>
    <col min="16" max="16" width="11.1640625" style="1" bestFit="1" customWidth="1"/>
    <col min="17" max="17" width="14" style="1" bestFit="1" customWidth="1"/>
    <col min="18" max="18" width="15" style="1" bestFit="1" customWidth="1"/>
    <col min="19" max="16384" width="9" style="1"/>
  </cols>
  <sheetData>
    <row r="1" spans="1:19" x14ac:dyDescent="0.2">
      <c r="A1" s="1" t="s">
        <v>82</v>
      </c>
    </row>
    <row r="2" spans="1:19" ht="17" thickBot="1" x14ac:dyDescent="0.25">
      <c r="A2" s="1" t="s">
        <v>131</v>
      </c>
      <c r="H2" s="1" t="s">
        <v>83</v>
      </c>
      <c r="O2" s="1" t="s">
        <v>84</v>
      </c>
    </row>
    <row r="3" spans="1:19" ht="17" thickBot="1" x14ac:dyDescent="0.25">
      <c r="A3" s="86" t="s">
        <v>85</v>
      </c>
      <c r="B3" s="87" t="s">
        <v>86</v>
      </c>
      <c r="C3" s="88" t="s">
        <v>87</v>
      </c>
      <c r="D3" s="87" t="s">
        <v>88</v>
      </c>
      <c r="E3" s="89" t="s">
        <v>89</v>
      </c>
      <c r="H3" s="90" t="s">
        <v>85</v>
      </c>
      <c r="I3" s="90" t="s">
        <v>86</v>
      </c>
      <c r="J3" s="91" t="s">
        <v>87</v>
      </c>
      <c r="K3" s="90" t="s">
        <v>88</v>
      </c>
      <c r="L3" s="90" t="s">
        <v>89</v>
      </c>
      <c r="O3" s="86" t="s">
        <v>85</v>
      </c>
      <c r="P3" s="87" t="s">
        <v>86</v>
      </c>
      <c r="Q3" s="88" t="s">
        <v>87</v>
      </c>
      <c r="R3" s="87" t="s">
        <v>88</v>
      </c>
      <c r="S3" s="89" t="s">
        <v>89</v>
      </c>
    </row>
    <row r="4" spans="1:19" x14ac:dyDescent="0.2">
      <c r="A4" s="92" t="s">
        <v>90</v>
      </c>
      <c r="B4" s="93">
        <v>2062</v>
      </c>
      <c r="C4" s="93">
        <v>1.6989717480884799E-2</v>
      </c>
      <c r="D4" s="93" t="s">
        <v>91</v>
      </c>
      <c r="E4" s="94" t="s">
        <v>27</v>
      </c>
      <c r="H4" s="93" t="s">
        <v>92</v>
      </c>
      <c r="I4" s="93">
        <v>1925.5</v>
      </c>
      <c r="J4" s="93">
        <v>4.5658836544356103E-2</v>
      </c>
      <c r="K4" s="93" t="s">
        <v>91</v>
      </c>
      <c r="L4" s="93" t="s">
        <v>31</v>
      </c>
      <c r="O4" s="95" t="s">
        <v>93</v>
      </c>
      <c r="P4" s="96">
        <v>2007</v>
      </c>
      <c r="Q4" s="96">
        <v>1.84529450144005E-2</v>
      </c>
      <c r="R4" s="96" t="s">
        <v>91</v>
      </c>
      <c r="S4" s="97" t="s">
        <v>32</v>
      </c>
    </row>
    <row r="5" spans="1:19" x14ac:dyDescent="0.2">
      <c r="A5" s="92" t="s">
        <v>94</v>
      </c>
      <c r="B5" s="93">
        <v>2167.5</v>
      </c>
      <c r="C5" s="93">
        <v>2.0412550589303598E-3</v>
      </c>
      <c r="D5" s="93" t="s">
        <v>91</v>
      </c>
      <c r="E5" s="94" t="s">
        <v>27</v>
      </c>
      <c r="H5" s="93" t="s">
        <v>95</v>
      </c>
      <c r="I5" s="93">
        <v>1918</v>
      </c>
      <c r="J5" s="93">
        <v>3.0037500594566099E-2</v>
      </c>
      <c r="K5" s="93" t="s">
        <v>91</v>
      </c>
      <c r="L5" s="93" t="s">
        <v>31</v>
      </c>
      <c r="O5" s="95" t="s">
        <v>96</v>
      </c>
      <c r="P5" s="96">
        <v>2040</v>
      </c>
      <c r="Q5" s="96">
        <v>1.2285260680308E-2</v>
      </c>
      <c r="R5" s="96" t="s">
        <v>91</v>
      </c>
      <c r="S5" s="97" t="s">
        <v>32</v>
      </c>
    </row>
    <row r="6" spans="1:19" x14ac:dyDescent="0.2">
      <c r="A6" s="92" t="s">
        <v>97</v>
      </c>
      <c r="B6" s="93">
        <v>2154.5</v>
      </c>
      <c r="C6" s="93">
        <v>2.4896664926779199E-3</v>
      </c>
      <c r="D6" s="93" t="s">
        <v>91</v>
      </c>
      <c r="E6" s="94" t="s">
        <v>27</v>
      </c>
      <c r="H6" s="93" t="s">
        <v>98</v>
      </c>
      <c r="I6" s="93">
        <v>2060</v>
      </c>
      <c r="J6" s="93">
        <v>9.4930471454395503E-3</v>
      </c>
      <c r="K6" s="93" t="s">
        <v>91</v>
      </c>
      <c r="L6" s="93" t="s">
        <v>31</v>
      </c>
      <c r="O6" s="95" t="s">
        <v>99</v>
      </c>
      <c r="P6" s="96">
        <v>2007</v>
      </c>
      <c r="Q6" s="96">
        <v>1.8452381616133402E-2</v>
      </c>
      <c r="R6" s="96" t="s">
        <v>91</v>
      </c>
      <c r="S6" s="97" t="s">
        <v>32</v>
      </c>
    </row>
    <row r="7" spans="1:19" x14ac:dyDescent="0.2">
      <c r="A7" s="92" t="s">
        <v>100</v>
      </c>
      <c r="B7" s="93">
        <v>2031.5</v>
      </c>
      <c r="C7" s="93">
        <v>7.2210910550487397E-3</v>
      </c>
      <c r="D7" s="93" t="s">
        <v>91</v>
      </c>
      <c r="E7" s="94" t="s">
        <v>27</v>
      </c>
      <c r="H7" s="93" t="s">
        <v>92</v>
      </c>
      <c r="I7" s="93">
        <v>270</v>
      </c>
      <c r="J7" s="93">
        <v>8.1929323024658492E-3</v>
      </c>
      <c r="K7" s="93" t="s">
        <v>1</v>
      </c>
      <c r="L7" s="93" t="s">
        <v>31</v>
      </c>
      <c r="O7" s="95" t="s">
        <v>101</v>
      </c>
      <c r="P7" s="96">
        <v>1981.5</v>
      </c>
      <c r="Q7" s="96">
        <v>1.4026814195268101E-2</v>
      </c>
      <c r="R7" s="96" t="s">
        <v>91</v>
      </c>
      <c r="S7" s="97" t="s">
        <v>32</v>
      </c>
    </row>
    <row r="8" spans="1:19" x14ac:dyDescent="0.2">
      <c r="A8" s="92" t="s">
        <v>100</v>
      </c>
      <c r="B8" s="93">
        <v>167</v>
      </c>
      <c r="C8" s="93">
        <v>3.6605941669172103E-2</v>
      </c>
      <c r="D8" s="93" t="s">
        <v>40</v>
      </c>
      <c r="E8" s="94" t="s">
        <v>27</v>
      </c>
      <c r="H8" s="93" t="s">
        <v>102</v>
      </c>
      <c r="I8" s="93">
        <v>278</v>
      </c>
      <c r="J8" s="93">
        <v>1.6239861255733401E-2</v>
      </c>
      <c r="K8" s="93" t="s">
        <v>1</v>
      </c>
      <c r="L8" s="93" t="s">
        <v>31</v>
      </c>
      <c r="O8" s="95" t="s">
        <v>93</v>
      </c>
      <c r="P8" s="96">
        <v>219</v>
      </c>
      <c r="Q8" s="96">
        <v>8.3637237548828103E-4</v>
      </c>
      <c r="R8" s="96" t="s">
        <v>40</v>
      </c>
      <c r="S8" s="97" t="s">
        <v>32</v>
      </c>
    </row>
    <row r="9" spans="1:19" x14ac:dyDescent="0.2">
      <c r="A9" s="92" t="s">
        <v>94</v>
      </c>
      <c r="B9" s="93">
        <v>317.5</v>
      </c>
      <c r="C9" s="93">
        <v>4.0161279767521499E-2</v>
      </c>
      <c r="D9" s="93" t="s">
        <v>1</v>
      </c>
      <c r="E9" s="94" t="s">
        <v>27</v>
      </c>
      <c r="H9" s="93" t="s">
        <v>92</v>
      </c>
      <c r="I9" s="93">
        <v>63</v>
      </c>
      <c r="J9" s="93">
        <v>3.1982421875E-2</v>
      </c>
      <c r="K9" s="93" t="s">
        <v>103</v>
      </c>
      <c r="L9" s="93" t="s">
        <v>31</v>
      </c>
      <c r="O9" s="95" t="s">
        <v>96</v>
      </c>
      <c r="P9" s="96">
        <v>201</v>
      </c>
      <c r="Q9" s="96">
        <v>7.0474147796630799E-3</v>
      </c>
      <c r="R9" s="96" t="s">
        <v>40</v>
      </c>
      <c r="S9" s="97" t="s">
        <v>32</v>
      </c>
    </row>
    <row r="10" spans="1:19" x14ac:dyDescent="0.2">
      <c r="A10" s="92" t="s">
        <v>100</v>
      </c>
      <c r="B10" s="93">
        <v>258.5</v>
      </c>
      <c r="C10" s="93">
        <v>1.74589987406863E-2</v>
      </c>
      <c r="D10" s="93" t="s">
        <v>1</v>
      </c>
      <c r="E10" s="94" t="s">
        <v>27</v>
      </c>
      <c r="H10" s="93" t="s">
        <v>96</v>
      </c>
      <c r="I10" s="93">
        <v>114.5</v>
      </c>
      <c r="J10" s="93">
        <v>3.98406982421875E-2</v>
      </c>
      <c r="K10" s="93" t="s">
        <v>104</v>
      </c>
      <c r="L10" s="93" t="s">
        <v>31</v>
      </c>
      <c r="O10" s="95" t="s">
        <v>99</v>
      </c>
      <c r="P10" s="96">
        <v>188</v>
      </c>
      <c r="Q10" s="96">
        <v>2.3080110549926699E-2</v>
      </c>
      <c r="R10" s="96" t="s">
        <v>40</v>
      </c>
      <c r="S10" s="97" t="s">
        <v>32</v>
      </c>
    </row>
    <row r="11" spans="1:19" x14ac:dyDescent="0.2">
      <c r="A11" s="92" t="s">
        <v>105</v>
      </c>
      <c r="B11" s="93">
        <v>33.5</v>
      </c>
      <c r="C11" s="93">
        <v>1.3892891352654301E-2</v>
      </c>
      <c r="D11" s="93" t="s">
        <v>103</v>
      </c>
      <c r="E11" s="94" t="s">
        <v>27</v>
      </c>
      <c r="O11" s="95" t="s">
        <v>105</v>
      </c>
      <c r="P11" s="96">
        <v>338.5</v>
      </c>
      <c r="Q11" s="96">
        <v>1.0145899660749199E-3</v>
      </c>
      <c r="R11" s="96" t="s">
        <v>1</v>
      </c>
      <c r="S11" s="97" t="s">
        <v>32</v>
      </c>
    </row>
    <row r="12" spans="1:19" x14ac:dyDescent="0.2">
      <c r="A12" s="92" t="s">
        <v>106</v>
      </c>
      <c r="B12" s="93">
        <v>109</v>
      </c>
      <c r="C12" s="93">
        <v>1.6985577505380701E-2</v>
      </c>
      <c r="D12" s="93" t="s">
        <v>104</v>
      </c>
      <c r="E12" s="94" t="s">
        <v>27</v>
      </c>
      <c r="O12" s="95" t="s">
        <v>99</v>
      </c>
      <c r="P12" s="96">
        <v>250.5</v>
      </c>
      <c r="Q12" s="96">
        <v>2.8384919284599599E-2</v>
      </c>
      <c r="R12" s="96" t="s">
        <v>1</v>
      </c>
      <c r="S12" s="97" t="s">
        <v>32</v>
      </c>
    </row>
    <row r="13" spans="1:19" x14ac:dyDescent="0.2">
      <c r="O13" s="95" t="s">
        <v>93</v>
      </c>
      <c r="P13" s="96">
        <v>72</v>
      </c>
      <c r="Q13" s="96">
        <v>3.41796875E-3</v>
      </c>
      <c r="R13" s="96" t="s">
        <v>103</v>
      </c>
      <c r="S13" s="97" t="s">
        <v>32</v>
      </c>
    </row>
    <row r="14" spans="1:19" x14ac:dyDescent="0.2">
      <c r="O14" s="95" t="s">
        <v>96</v>
      </c>
      <c r="P14" s="96">
        <v>65</v>
      </c>
      <c r="Q14" s="96">
        <v>2.1240234375E-2</v>
      </c>
      <c r="R14" s="96" t="s">
        <v>103</v>
      </c>
      <c r="S14" s="97" t="s">
        <v>32</v>
      </c>
    </row>
    <row r="15" spans="1:19" x14ac:dyDescent="0.2">
      <c r="O15" s="95" t="s">
        <v>96</v>
      </c>
      <c r="P15" s="96">
        <v>132</v>
      </c>
      <c r="Q15" s="96">
        <v>3.326416015625E-3</v>
      </c>
      <c r="R15" s="96" t="s">
        <v>104</v>
      </c>
      <c r="S15" s="97" t="s">
        <v>32</v>
      </c>
    </row>
    <row r="16" spans="1:19" x14ac:dyDescent="0.2">
      <c r="O16" s="95" t="s">
        <v>107</v>
      </c>
      <c r="P16" s="96">
        <v>111</v>
      </c>
      <c r="Q16" s="96">
        <v>1.30918240485343E-2</v>
      </c>
      <c r="R16" s="96" t="s">
        <v>104</v>
      </c>
      <c r="S16" s="97" t="s">
        <v>32</v>
      </c>
    </row>
  </sheetData>
  <conditionalFormatting sqref="C4:C12">
    <cfRule type="cellIs" dxfId="8" priority="3" stopIfTrue="1" operator="lessThan">
      <formula>0.05</formula>
    </cfRule>
  </conditionalFormatting>
  <conditionalFormatting sqref="J4:J10">
    <cfRule type="cellIs" dxfId="7" priority="2" stopIfTrue="1" operator="lessThan">
      <formula>0.05</formula>
    </cfRule>
  </conditionalFormatting>
  <conditionalFormatting sqref="Q4:Q16">
    <cfRule type="cellIs" dxfId="6" priority="1" stopIfTrue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65957-907B-F149-B708-F44BA57175F2}">
  <sheetPr>
    <tabColor rgb="FF7030A0"/>
  </sheetPr>
  <dimension ref="A1:W115"/>
  <sheetViews>
    <sheetView showGridLines="0" topLeftCell="E1" zoomScale="117" zoomScaleNormal="117" workbookViewId="0">
      <pane ySplit="6" topLeftCell="A7" activePane="bottomLeft" state="frozen"/>
      <selection activeCell="O3" sqref="O3:S16"/>
      <selection pane="bottomLeft" activeCell="T31" sqref="T31"/>
    </sheetView>
  </sheetViews>
  <sheetFormatPr baseColWidth="10" defaultColWidth="10.83203125" defaultRowHeight="14" x14ac:dyDescent="0.15"/>
  <cols>
    <col min="1" max="1" width="21" style="98" hidden="1" customWidth="1"/>
    <col min="2" max="2" width="14.5" style="99" hidden="1" customWidth="1"/>
    <col min="3" max="3" width="11.33203125" style="99" hidden="1" customWidth="1"/>
    <col min="4" max="4" width="10.5" style="99" hidden="1" customWidth="1"/>
    <col min="5" max="5" width="19.83203125" style="99" bestFit="1" customWidth="1"/>
    <col min="6" max="6" width="11.6640625" style="99" bestFit="1" customWidth="1"/>
    <col min="7" max="7" width="9.83203125" style="102" bestFit="1" customWidth="1"/>
    <col min="8" max="8" width="15.1640625" style="102" customWidth="1"/>
    <col min="9" max="9" width="9.83203125" style="102" bestFit="1" customWidth="1"/>
    <col min="10" max="10" width="12.1640625" style="102" bestFit="1" customWidth="1"/>
    <col min="11" max="11" width="13.5" style="103" bestFit="1" customWidth="1"/>
    <col min="12" max="12" width="15" style="103" bestFit="1" customWidth="1"/>
    <col min="13" max="14" width="15.33203125" style="103" customWidth="1"/>
    <col min="15" max="15" width="15.33203125" style="99" customWidth="1"/>
    <col min="16" max="16" width="13.1640625" style="99" bestFit="1" customWidth="1"/>
    <col min="17" max="17" width="10.83203125" style="99" bestFit="1" customWidth="1"/>
    <col min="18" max="18" width="13.5" style="99" bestFit="1" customWidth="1"/>
    <col min="19" max="19" width="15.33203125" style="99" customWidth="1"/>
    <col min="20" max="20" width="10.83203125" style="99"/>
    <col min="21" max="21" width="17.6640625" style="99" customWidth="1"/>
    <col min="22" max="16384" width="10.83203125" style="99"/>
  </cols>
  <sheetData>
    <row r="1" spans="1:23" x14ac:dyDescent="0.15">
      <c r="E1" s="98" t="s">
        <v>108</v>
      </c>
      <c r="F1" s="98" t="s">
        <v>109</v>
      </c>
      <c r="G1" s="100" t="s">
        <v>110</v>
      </c>
      <c r="H1" s="101"/>
      <c r="T1" s="98"/>
    </row>
    <row r="2" spans="1:23" x14ac:dyDescent="0.15">
      <c r="E2" s="104" t="s">
        <v>111</v>
      </c>
      <c r="F2" s="99" t="s">
        <v>112</v>
      </c>
      <c r="G2" s="98"/>
      <c r="T2" s="98"/>
    </row>
    <row r="3" spans="1:23" x14ac:dyDescent="0.15">
      <c r="E3" s="99" t="s">
        <v>113</v>
      </c>
      <c r="F3" s="98"/>
      <c r="G3" s="98"/>
      <c r="T3" s="98"/>
    </row>
    <row r="4" spans="1:23" x14ac:dyDescent="0.15">
      <c r="E4" s="99" t="s">
        <v>114</v>
      </c>
      <c r="F4" s="98"/>
      <c r="G4" s="98"/>
      <c r="T4" s="98"/>
    </row>
    <row r="5" spans="1:23" x14ac:dyDescent="0.15">
      <c r="F5" s="98"/>
      <c r="G5" s="98"/>
      <c r="T5" s="98"/>
    </row>
    <row r="6" spans="1:23" ht="17" thickBot="1" x14ac:dyDescent="0.25">
      <c r="A6" s="98" t="s">
        <v>115</v>
      </c>
      <c r="E6" s="105" t="s">
        <v>116</v>
      </c>
      <c r="F6" s="102"/>
      <c r="H6" s="103"/>
      <c r="I6" s="103"/>
      <c r="J6" s="103"/>
      <c r="L6" s="105" t="s">
        <v>117</v>
      </c>
      <c r="M6" s="99"/>
      <c r="N6" s="99"/>
      <c r="U6" s="106"/>
      <c r="V6" s="106"/>
      <c r="W6" s="106"/>
    </row>
    <row r="7" spans="1:23" ht="17" thickBot="1" x14ac:dyDescent="0.25">
      <c r="B7" s="107" t="s">
        <v>85</v>
      </c>
      <c r="C7" s="107" t="s">
        <v>118</v>
      </c>
      <c r="D7" s="107" t="s">
        <v>87</v>
      </c>
      <c r="E7" s="86" t="s">
        <v>85</v>
      </c>
      <c r="F7" s="87" t="s">
        <v>86</v>
      </c>
      <c r="G7" s="88" t="s">
        <v>87</v>
      </c>
      <c r="H7" s="87" t="s">
        <v>119</v>
      </c>
      <c r="I7" s="89" t="s">
        <v>89</v>
      </c>
      <c r="J7" s="1"/>
      <c r="K7" s="1"/>
      <c r="L7" s="86" t="s">
        <v>85</v>
      </c>
      <c r="M7" s="87" t="s">
        <v>86</v>
      </c>
      <c r="N7" s="88" t="s">
        <v>87</v>
      </c>
      <c r="O7" s="87" t="s">
        <v>119</v>
      </c>
      <c r="P7" s="89" t="s">
        <v>89</v>
      </c>
      <c r="T7" s="106"/>
      <c r="U7" s="108"/>
      <c r="V7" s="108"/>
      <c r="W7" s="108"/>
    </row>
    <row r="8" spans="1:23" ht="16" x14ac:dyDescent="0.2">
      <c r="A8" s="107">
        <v>0</v>
      </c>
      <c r="B8" s="109" t="s">
        <v>92</v>
      </c>
      <c r="C8" s="109">
        <v>-0.92508699999999999</v>
      </c>
      <c r="D8" s="109">
        <v>0.35954799999999998</v>
      </c>
      <c r="E8" s="110" t="s">
        <v>92</v>
      </c>
      <c r="F8" s="111">
        <v>1417.5</v>
      </c>
      <c r="G8" s="111">
        <v>0.66968269658972701</v>
      </c>
      <c r="H8" s="111" t="s">
        <v>91</v>
      </c>
      <c r="I8" s="112" t="s">
        <v>27</v>
      </c>
      <c r="J8" s="1"/>
      <c r="K8" s="1"/>
      <c r="L8" s="110" t="s">
        <v>92</v>
      </c>
      <c r="M8" s="111">
        <v>1417.5</v>
      </c>
      <c r="N8" s="111">
        <v>0.66515865170513599</v>
      </c>
      <c r="O8" s="111" t="s">
        <v>91</v>
      </c>
      <c r="P8" s="112" t="s">
        <v>27</v>
      </c>
      <c r="T8" s="106"/>
      <c r="U8" s="108"/>
      <c r="V8" s="108"/>
      <c r="W8" s="108"/>
    </row>
    <row r="9" spans="1:23" ht="16" x14ac:dyDescent="0.2">
      <c r="A9" s="107">
        <v>1</v>
      </c>
      <c r="B9" s="109" t="s">
        <v>120</v>
      </c>
      <c r="C9" s="109">
        <v>-0.24448800000000001</v>
      </c>
      <c r="D9" s="109">
        <v>0.80787399999999998</v>
      </c>
      <c r="E9" s="92" t="s">
        <v>120</v>
      </c>
      <c r="F9" s="93">
        <v>1391.5</v>
      </c>
      <c r="G9" s="93">
        <v>0.205253926138001</v>
      </c>
      <c r="H9" s="93" t="s">
        <v>91</v>
      </c>
      <c r="I9" s="94" t="s">
        <v>27</v>
      </c>
      <c r="J9" s="1"/>
      <c r="K9" s="1"/>
      <c r="L9" s="92" t="s">
        <v>120</v>
      </c>
      <c r="M9" s="93">
        <v>1391.5</v>
      </c>
      <c r="N9" s="93">
        <v>0.89737303693099901</v>
      </c>
      <c r="O9" s="93" t="s">
        <v>91</v>
      </c>
      <c r="P9" s="94" t="s">
        <v>27</v>
      </c>
      <c r="T9" s="106"/>
      <c r="U9" s="108"/>
      <c r="V9" s="108"/>
      <c r="W9" s="108"/>
    </row>
    <row r="10" spans="1:23" ht="16" x14ac:dyDescent="0.2">
      <c r="A10" s="107">
        <v>2</v>
      </c>
      <c r="B10" s="109" t="s">
        <v>95</v>
      </c>
      <c r="C10" s="109">
        <v>-0.39703300000000002</v>
      </c>
      <c r="D10" s="109">
        <v>0.69317899999999999</v>
      </c>
      <c r="E10" s="92" t="s">
        <v>95</v>
      </c>
      <c r="F10" s="93">
        <v>1178</v>
      </c>
      <c r="G10" s="93">
        <v>3.3979434961769597E-2</v>
      </c>
      <c r="H10" s="93" t="s">
        <v>91</v>
      </c>
      <c r="I10" s="94" t="s">
        <v>27</v>
      </c>
      <c r="J10" s="1"/>
      <c r="K10" s="1"/>
      <c r="L10" s="92" t="s">
        <v>95</v>
      </c>
      <c r="M10" s="93">
        <v>1178</v>
      </c>
      <c r="N10" s="93">
        <v>0.98301028251911504</v>
      </c>
      <c r="O10" s="93" t="s">
        <v>91</v>
      </c>
      <c r="P10" s="94" t="s">
        <v>27</v>
      </c>
      <c r="T10" s="106"/>
      <c r="U10" s="108"/>
      <c r="V10" s="108"/>
      <c r="W10" s="108"/>
    </row>
    <row r="11" spans="1:23" ht="16" x14ac:dyDescent="0.2">
      <c r="A11" s="107">
        <v>4</v>
      </c>
      <c r="B11" s="109" t="s">
        <v>106</v>
      </c>
      <c r="C11" s="109">
        <v>0.65697700000000003</v>
      </c>
      <c r="D11" s="109">
        <v>0.51415</v>
      </c>
      <c r="E11" s="92" t="s">
        <v>98</v>
      </c>
      <c r="F11" s="93">
        <v>992.5</v>
      </c>
      <c r="G11" s="93">
        <v>4.0825101178607196E-3</v>
      </c>
      <c r="H11" s="93" t="s">
        <v>91</v>
      </c>
      <c r="I11" s="94" t="s">
        <v>27</v>
      </c>
      <c r="J11" s="1"/>
      <c r="K11" s="1"/>
      <c r="L11" s="92" t="s">
        <v>98</v>
      </c>
      <c r="M11" s="93">
        <v>992.5</v>
      </c>
      <c r="N11" s="93">
        <v>0.99795874494106895</v>
      </c>
      <c r="O11" s="93" t="s">
        <v>91</v>
      </c>
      <c r="P11" s="94" t="s">
        <v>27</v>
      </c>
      <c r="T11" s="106"/>
      <c r="U11" s="108"/>
      <c r="V11" s="108"/>
      <c r="W11" s="108"/>
    </row>
    <row r="12" spans="1:23" ht="16" x14ac:dyDescent="0.2">
      <c r="A12" s="107">
        <v>5</v>
      </c>
      <c r="B12" s="109" t="s">
        <v>121</v>
      </c>
      <c r="C12" s="109">
        <v>0.553172</v>
      </c>
      <c r="D12" s="109">
        <v>0.58271300000000004</v>
      </c>
      <c r="E12" s="92" t="s">
        <v>106</v>
      </c>
      <c r="F12" s="93">
        <v>1634</v>
      </c>
      <c r="G12" s="93">
        <v>0.90068156777555197</v>
      </c>
      <c r="H12" s="93" t="s">
        <v>91</v>
      </c>
      <c r="I12" s="94" t="s">
        <v>27</v>
      </c>
      <c r="J12" s="1"/>
      <c r="K12" s="1"/>
      <c r="L12" s="92" t="s">
        <v>105</v>
      </c>
      <c r="M12" s="93">
        <v>1585.5</v>
      </c>
      <c r="N12" s="93">
        <v>0.33484134829486301</v>
      </c>
      <c r="O12" s="93" t="s">
        <v>91</v>
      </c>
      <c r="P12" s="94" t="s">
        <v>27</v>
      </c>
      <c r="T12" s="106"/>
      <c r="U12" s="108"/>
      <c r="V12" s="108"/>
      <c r="W12" s="108"/>
    </row>
    <row r="13" spans="1:23" ht="16" x14ac:dyDescent="0.2">
      <c r="A13" s="107">
        <v>8</v>
      </c>
      <c r="B13" s="109" t="s">
        <v>99</v>
      </c>
      <c r="C13" s="109">
        <v>-0.136905</v>
      </c>
      <c r="D13" s="109">
        <v>0.89166699999999999</v>
      </c>
      <c r="E13" s="92" t="s">
        <v>121</v>
      </c>
      <c r="F13" s="93">
        <v>1415</v>
      </c>
      <c r="G13" s="93">
        <v>0.185244636382942</v>
      </c>
      <c r="H13" s="93" t="s">
        <v>91</v>
      </c>
      <c r="I13" s="94" t="s">
        <v>27</v>
      </c>
      <c r="J13" s="1"/>
      <c r="K13" s="1"/>
      <c r="L13" s="92" t="s">
        <v>106</v>
      </c>
      <c r="M13" s="93">
        <v>1634</v>
      </c>
      <c r="N13" s="93">
        <v>0.54965921611222301</v>
      </c>
      <c r="O13" s="93" t="s">
        <v>91</v>
      </c>
      <c r="P13" s="94" t="s">
        <v>27</v>
      </c>
      <c r="T13" s="106"/>
      <c r="U13" s="108"/>
      <c r="V13" s="108"/>
      <c r="W13" s="108"/>
    </row>
    <row r="14" spans="1:23" ht="16" x14ac:dyDescent="0.2">
      <c r="E14" s="92" t="s">
        <v>122</v>
      </c>
      <c r="F14" s="93">
        <v>1005.5</v>
      </c>
      <c r="G14" s="93">
        <v>4.9793329853558502E-3</v>
      </c>
      <c r="H14" s="93" t="s">
        <v>91</v>
      </c>
      <c r="I14" s="94" t="s">
        <v>27</v>
      </c>
      <c r="J14" s="1"/>
      <c r="K14" s="1"/>
      <c r="L14" s="92" t="s">
        <v>121</v>
      </c>
      <c r="M14" s="93">
        <v>1415</v>
      </c>
      <c r="N14" s="93">
        <v>0.90737768180852796</v>
      </c>
      <c r="O14" s="93" t="s">
        <v>91</v>
      </c>
      <c r="P14" s="94" t="s">
        <v>27</v>
      </c>
      <c r="T14" s="106"/>
      <c r="U14" s="108"/>
      <c r="V14" s="108"/>
      <c r="W14" s="108"/>
    </row>
    <row r="15" spans="1:23" ht="16" x14ac:dyDescent="0.2">
      <c r="A15" s="98" t="s">
        <v>123</v>
      </c>
      <c r="E15" s="92" t="s">
        <v>99</v>
      </c>
      <c r="F15" s="93">
        <v>1283.5</v>
      </c>
      <c r="G15" s="93">
        <v>0.14723642557547001</v>
      </c>
      <c r="H15" s="93" t="s">
        <v>91</v>
      </c>
      <c r="I15" s="94" t="s">
        <v>27</v>
      </c>
      <c r="J15" s="1"/>
      <c r="K15" s="1"/>
      <c r="L15" s="92" t="s">
        <v>122</v>
      </c>
      <c r="M15" s="93">
        <v>1005.5</v>
      </c>
      <c r="N15" s="93">
        <v>0.99751033350732199</v>
      </c>
      <c r="O15" s="93" t="s">
        <v>91</v>
      </c>
      <c r="P15" s="94" t="s">
        <v>27</v>
      </c>
      <c r="T15" s="106"/>
      <c r="U15" s="108"/>
      <c r="V15" s="108"/>
      <c r="W15" s="108"/>
    </row>
    <row r="16" spans="1:23" ht="16" x14ac:dyDescent="0.2">
      <c r="B16" s="107" t="s">
        <v>85</v>
      </c>
      <c r="C16" s="107" t="s">
        <v>118</v>
      </c>
      <c r="D16" s="107" t="s">
        <v>87</v>
      </c>
      <c r="E16" s="92" t="s">
        <v>101</v>
      </c>
      <c r="F16" s="93">
        <v>1049.5</v>
      </c>
      <c r="G16" s="93">
        <v>1.44421821100974E-2</v>
      </c>
      <c r="H16" s="93" t="s">
        <v>91</v>
      </c>
      <c r="I16" s="94" t="s">
        <v>27</v>
      </c>
      <c r="J16" s="1"/>
      <c r="K16" s="1"/>
      <c r="L16" s="92" t="s">
        <v>93</v>
      </c>
      <c r="M16" s="93">
        <v>1929.5</v>
      </c>
      <c r="N16" s="93">
        <v>0.102626963069</v>
      </c>
      <c r="O16" s="93" t="s">
        <v>91</v>
      </c>
      <c r="P16" s="94" t="s">
        <v>27</v>
      </c>
      <c r="T16" s="106"/>
      <c r="U16" s="108"/>
      <c r="V16" s="108"/>
      <c r="W16" s="108"/>
    </row>
    <row r="17" spans="1:23" ht="17" thickBot="1" x14ac:dyDescent="0.25">
      <c r="A17" s="107">
        <v>0</v>
      </c>
      <c r="B17" s="109" t="s">
        <v>92</v>
      </c>
      <c r="C17" s="109">
        <v>-0.27916400000000002</v>
      </c>
      <c r="D17" s="109">
        <v>0.78369500000000003</v>
      </c>
      <c r="E17" s="113" t="s">
        <v>124</v>
      </c>
      <c r="F17" s="114">
        <v>1402.5</v>
      </c>
      <c r="G17" s="114">
        <v>0.22437283620350101</v>
      </c>
      <c r="H17" s="114" t="s">
        <v>91</v>
      </c>
      <c r="I17" s="115" t="s">
        <v>27</v>
      </c>
      <c r="J17" s="1"/>
      <c r="K17" s="1"/>
      <c r="L17" s="92" t="s">
        <v>96</v>
      </c>
      <c r="M17" s="93">
        <v>1687</v>
      </c>
      <c r="N17" s="93">
        <v>0.45034078388777599</v>
      </c>
      <c r="O17" s="93" t="s">
        <v>91</v>
      </c>
      <c r="P17" s="94" t="s">
        <v>27</v>
      </c>
      <c r="T17" s="116"/>
      <c r="U17" s="117"/>
      <c r="V17" s="117"/>
      <c r="W17" s="117"/>
    </row>
    <row r="18" spans="1:23" ht="16" x14ac:dyDescent="0.2">
      <c r="A18" s="107">
        <v>1</v>
      </c>
      <c r="B18" s="109" t="s">
        <v>120</v>
      </c>
      <c r="C18" s="109">
        <v>0.42138999999999999</v>
      </c>
      <c r="D18" s="109">
        <v>0.67845900000000003</v>
      </c>
      <c r="E18" s="110" t="s">
        <v>92</v>
      </c>
      <c r="F18" s="111">
        <v>127.5</v>
      </c>
      <c r="G18" s="111">
        <v>0.74935775048970998</v>
      </c>
      <c r="H18" s="111" t="s">
        <v>40</v>
      </c>
      <c r="I18" s="112" t="s">
        <v>27</v>
      </c>
      <c r="J18" s="103"/>
      <c r="L18" s="92" t="s">
        <v>99</v>
      </c>
      <c r="M18" s="93">
        <v>1283.5</v>
      </c>
      <c r="N18" s="93">
        <v>0.92638178721226405</v>
      </c>
      <c r="O18" s="93" t="s">
        <v>91</v>
      </c>
      <c r="P18" s="94" t="s">
        <v>27</v>
      </c>
    </row>
    <row r="19" spans="1:23" ht="16" x14ac:dyDescent="0.2">
      <c r="A19" s="107">
        <v>2</v>
      </c>
      <c r="B19" s="109" t="s">
        <v>95</v>
      </c>
      <c r="C19" s="109">
        <v>-0.43520399999999998</v>
      </c>
      <c r="D19" s="109">
        <v>0.66888899999999996</v>
      </c>
      <c r="E19" s="92" t="s">
        <v>120</v>
      </c>
      <c r="F19" s="93">
        <v>125.5</v>
      </c>
      <c r="G19" s="93">
        <v>0.48379342989756902</v>
      </c>
      <c r="H19" s="93" t="s">
        <v>40</v>
      </c>
      <c r="I19" s="94" t="s">
        <v>27</v>
      </c>
      <c r="J19" s="103"/>
      <c r="L19" s="92" t="s">
        <v>101</v>
      </c>
      <c r="M19" s="93">
        <v>1049.5</v>
      </c>
      <c r="N19" s="93">
        <v>0.99277890894495102</v>
      </c>
      <c r="O19" s="93" t="s">
        <v>91</v>
      </c>
      <c r="P19" s="94" t="s">
        <v>27</v>
      </c>
      <c r="U19" s="106"/>
      <c r="V19" s="106"/>
      <c r="W19" s="106"/>
    </row>
    <row r="20" spans="1:23" ht="16" x14ac:dyDescent="0.2">
      <c r="A20" s="107">
        <v>4</v>
      </c>
      <c r="B20" s="109" t="s">
        <v>106</v>
      </c>
      <c r="C20" s="109">
        <v>0.71356200000000003</v>
      </c>
      <c r="D20" s="109">
        <v>0.48464800000000002</v>
      </c>
      <c r="E20" s="92" t="s">
        <v>95</v>
      </c>
      <c r="F20" s="93">
        <v>139.5</v>
      </c>
      <c r="G20" s="93">
        <v>0.36040936550153202</v>
      </c>
      <c r="H20" s="93" t="s">
        <v>40</v>
      </c>
      <c r="I20" s="94" t="s">
        <v>27</v>
      </c>
      <c r="J20" s="118"/>
      <c r="K20" s="118"/>
      <c r="L20" s="92" t="s">
        <v>90</v>
      </c>
      <c r="M20" s="93">
        <v>2062</v>
      </c>
      <c r="N20" s="93">
        <v>1.6989717480884799E-2</v>
      </c>
      <c r="O20" s="93" t="s">
        <v>91</v>
      </c>
      <c r="P20" s="94" t="s">
        <v>27</v>
      </c>
      <c r="T20" s="106"/>
      <c r="U20" s="108"/>
      <c r="V20" s="108"/>
      <c r="W20" s="108"/>
    </row>
    <row r="21" spans="1:23" ht="16" x14ac:dyDescent="0.2">
      <c r="A21" s="107">
        <v>5</v>
      </c>
      <c r="B21" s="109" t="s">
        <v>121</v>
      </c>
      <c r="C21" s="109">
        <v>-0.13297600000000001</v>
      </c>
      <c r="D21" s="109">
        <v>0.89577399999999996</v>
      </c>
      <c r="E21" s="92" t="s">
        <v>98</v>
      </c>
      <c r="F21" s="93">
        <v>143</v>
      </c>
      <c r="G21" s="93">
        <v>0.408822681884354</v>
      </c>
      <c r="H21" s="93" t="s">
        <v>40</v>
      </c>
      <c r="I21" s="94" t="s">
        <v>27</v>
      </c>
      <c r="J21" s="103"/>
      <c r="L21" s="92" t="s">
        <v>107</v>
      </c>
      <c r="M21" s="93">
        <v>1988</v>
      </c>
      <c r="N21" s="93">
        <v>9.2622318191471306E-2</v>
      </c>
      <c r="O21" s="93" t="s">
        <v>91</v>
      </c>
      <c r="P21" s="94" t="s">
        <v>27</v>
      </c>
      <c r="T21" s="106"/>
      <c r="U21" s="108"/>
      <c r="V21" s="108"/>
      <c r="W21" s="108"/>
    </row>
    <row r="22" spans="1:23" ht="16" x14ac:dyDescent="0.2">
      <c r="A22" s="107">
        <v>8</v>
      </c>
      <c r="B22" s="109" t="s">
        <v>99</v>
      </c>
      <c r="C22" s="109">
        <v>-0.90751800000000005</v>
      </c>
      <c r="D22" s="109">
        <v>0.3755</v>
      </c>
      <c r="E22" s="92" t="s">
        <v>106</v>
      </c>
      <c r="F22" s="93">
        <v>94.5</v>
      </c>
      <c r="G22" s="93">
        <v>0.18564049316949299</v>
      </c>
      <c r="H22" s="93" t="s">
        <v>40</v>
      </c>
      <c r="I22" s="94" t="s">
        <v>27</v>
      </c>
      <c r="J22" s="103"/>
      <c r="L22" s="92" t="s">
        <v>102</v>
      </c>
      <c r="M22" s="93">
        <v>1876.5</v>
      </c>
      <c r="N22" s="93">
        <v>7.3618212787735102E-2</v>
      </c>
      <c r="O22" s="93" t="s">
        <v>91</v>
      </c>
      <c r="P22" s="94" t="s">
        <v>27</v>
      </c>
      <c r="T22" s="106"/>
      <c r="U22" s="108"/>
      <c r="V22" s="108"/>
      <c r="W22" s="108"/>
    </row>
    <row r="23" spans="1:23" ht="16" x14ac:dyDescent="0.2">
      <c r="E23" s="92" t="s">
        <v>121</v>
      </c>
      <c r="F23" s="93">
        <v>155</v>
      </c>
      <c r="G23" s="93">
        <v>0.83997875820564905</v>
      </c>
      <c r="H23" s="93" t="s">
        <v>40</v>
      </c>
      <c r="I23" s="94" t="s">
        <v>27</v>
      </c>
      <c r="J23" s="103"/>
      <c r="L23" s="92" t="s">
        <v>124</v>
      </c>
      <c r="M23" s="93">
        <v>1402.5</v>
      </c>
      <c r="N23" s="93">
        <v>0.88781358189824899</v>
      </c>
      <c r="O23" s="93" t="s">
        <v>91</v>
      </c>
      <c r="P23" s="94" t="s">
        <v>27</v>
      </c>
      <c r="T23" s="106"/>
      <c r="U23" s="108"/>
      <c r="V23" s="108"/>
      <c r="W23" s="108"/>
    </row>
    <row r="24" spans="1:23" ht="16" x14ac:dyDescent="0.2">
      <c r="A24" s="98" t="s">
        <v>125</v>
      </c>
      <c r="E24" s="92" t="s">
        <v>122</v>
      </c>
      <c r="F24" s="93">
        <v>151</v>
      </c>
      <c r="G24" s="93">
        <v>0.75692026525374201</v>
      </c>
      <c r="H24" s="93" t="s">
        <v>40</v>
      </c>
      <c r="I24" s="94" t="s">
        <v>27</v>
      </c>
      <c r="J24" s="103"/>
      <c r="L24" s="92" t="s">
        <v>94</v>
      </c>
      <c r="M24" s="93">
        <v>2167.5</v>
      </c>
      <c r="N24" s="93">
        <v>2.0412550589303598E-3</v>
      </c>
      <c r="O24" s="93" t="s">
        <v>91</v>
      </c>
      <c r="P24" s="94" t="s">
        <v>27</v>
      </c>
      <c r="T24" s="106"/>
      <c r="U24" s="108"/>
      <c r="V24" s="108"/>
      <c r="W24" s="108"/>
    </row>
    <row r="25" spans="1:23" ht="16" x14ac:dyDescent="0.2">
      <c r="A25" s="107"/>
      <c r="B25" s="107" t="s">
        <v>85</v>
      </c>
      <c r="C25" s="107" t="s">
        <v>118</v>
      </c>
      <c r="D25" s="107" t="s">
        <v>87</v>
      </c>
      <c r="E25" s="92" t="s">
        <v>99</v>
      </c>
      <c r="F25" s="93">
        <v>89</v>
      </c>
      <c r="G25" s="93">
        <v>0.13595558310473299</v>
      </c>
      <c r="H25" s="93" t="s">
        <v>40</v>
      </c>
      <c r="I25" s="94" t="s">
        <v>27</v>
      </c>
      <c r="J25" s="103"/>
      <c r="L25" s="92" t="s">
        <v>97</v>
      </c>
      <c r="M25" s="93">
        <v>2154.5</v>
      </c>
      <c r="N25" s="93">
        <v>2.4896664926779199E-3</v>
      </c>
      <c r="O25" s="93" t="s">
        <v>91</v>
      </c>
      <c r="P25" s="94" t="s">
        <v>27</v>
      </c>
      <c r="T25" s="106"/>
      <c r="U25" s="108"/>
      <c r="V25" s="108"/>
      <c r="W25" s="108"/>
    </row>
    <row r="26" spans="1:23" ht="16" x14ac:dyDescent="0.2">
      <c r="A26" s="107">
        <v>0</v>
      </c>
      <c r="B26" s="109" t="s">
        <v>92</v>
      </c>
      <c r="C26" s="109">
        <v>-0.57473700000000005</v>
      </c>
      <c r="D26" s="109">
        <v>0.57346299999999995</v>
      </c>
      <c r="E26" s="92" t="s">
        <v>101</v>
      </c>
      <c r="F26" s="93">
        <v>64</v>
      </c>
      <c r="G26" s="93">
        <v>7.3211883338344302E-2</v>
      </c>
      <c r="H26" s="93" t="s">
        <v>40</v>
      </c>
      <c r="I26" s="94" t="s">
        <v>27</v>
      </c>
      <c r="J26" s="103"/>
      <c r="L26" s="92" t="s">
        <v>100</v>
      </c>
      <c r="M26" s="93">
        <v>2031.5</v>
      </c>
      <c r="N26" s="93">
        <v>7.2210910550487397E-3</v>
      </c>
      <c r="O26" s="93" t="s">
        <v>91</v>
      </c>
      <c r="P26" s="94" t="s">
        <v>27</v>
      </c>
      <c r="T26" s="106"/>
      <c r="U26" s="108"/>
      <c r="V26" s="108"/>
      <c r="W26" s="108"/>
    </row>
    <row r="27" spans="1:23" ht="17" thickBot="1" x14ac:dyDescent="0.25">
      <c r="A27" s="107">
        <v>1</v>
      </c>
      <c r="B27" s="109" t="s">
        <v>120</v>
      </c>
      <c r="C27" s="109">
        <v>-1.0531839999999999</v>
      </c>
      <c r="D27" s="109">
        <v>0.30546699999999999</v>
      </c>
      <c r="E27" s="113" t="s">
        <v>124</v>
      </c>
      <c r="F27" s="114">
        <v>125</v>
      </c>
      <c r="G27" s="114">
        <v>0.69146654903047899</v>
      </c>
      <c r="H27" s="114" t="s">
        <v>40</v>
      </c>
      <c r="I27" s="115" t="s">
        <v>27</v>
      </c>
      <c r="J27" s="103"/>
      <c r="L27" s="113" t="s">
        <v>126</v>
      </c>
      <c r="M27" s="114">
        <v>1918.5</v>
      </c>
      <c r="N27" s="114">
        <v>0.11218641810174999</v>
      </c>
      <c r="O27" s="114" t="s">
        <v>91</v>
      </c>
      <c r="P27" s="115" t="s">
        <v>27</v>
      </c>
      <c r="T27" s="106"/>
      <c r="U27" s="108"/>
      <c r="V27" s="108"/>
      <c r="W27" s="108"/>
    </row>
    <row r="28" spans="1:23" ht="16" x14ac:dyDescent="0.2">
      <c r="A28" s="107">
        <v>2</v>
      </c>
      <c r="B28" s="109" t="s">
        <v>95</v>
      </c>
      <c r="C28" s="109">
        <v>-0.22514700000000001</v>
      </c>
      <c r="D28" s="109">
        <v>0.82426900000000003</v>
      </c>
      <c r="E28" s="110" t="s">
        <v>92</v>
      </c>
      <c r="F28" s="111">
        <v>75</v>
      </c>
      <c r="G28" s="111">
        <v>0.418021039165275</v>
      </c>
      <c r="H28" s="111" t="s">
        <v>1</v>
      </c>
      <c r="I28" s="112" t="s">
        <v>27</v>
      </c>
      <c r="J28" s="103"/>
      <c r="L28" s="110" t="s">
        <v>92</v>
      </c>
      <c r="M28" s="111">
        <v>127.5</v>
      </c>
      <c r="N28" s="111">
        <v>0.62532112475514401</v>
      </c>
      <c r="O28" s="111" t="s">
        <v>40</v>
      </c>
      <c r="P28" s="112" t="s">
        <v>27</v>
      </c>
      <c r="T28" s="106"/>
      <c r="U28" s="108"/>
      <c r="V28" s="108"/>
      <c r="W28" s="108"/>
    </row>
    <row r="29" spans="1:23" ht="16" x14ac:dyDescent="0.2">
      <c r="A29" s="107">
        <v>4</v>
      </c>
      <c r="B29" s="109" t="s">
        <v>106</v>
      </c>
      <c r="C29" s="109">
        <v>-0.420601</v>
      </c>
      <c r="D29" s="109">
        <v>0.67876599999999998</v>
      </c>
      <c r="E29" s="92" t="s">
        <v>120</v>
      </c>
      <c r="F29" s="93">
        <v>178.5</v>
      </c>
      <c r="G29" s="93">
        <v>0.39886497722431902</v>
      </c>
      <c r="H29" s="93" t="s">
        <v>1</v>
      </c>
      <c r="I29" s="94" t="s">
        <v>27</v>
      </c>
      <c r="J29" s="103"/>
      <c r="L29" s="92" t="s">
        <v>120</v>
      </c>
      <c r="M29" s="93">
        <v>174.5</v>
      </c>
      <c r="N29" s="93">
        <v>0.24189671494878401</v>
      </c>
      <c r="O29" s="93" t="s">
        <v>40</v>
      </c>
      <c r="P29" s="94" t="s">
        <v>27</v>
      </c>
      <c r="T29" s="106"/>
      <c r="U29" s="108"/>
      <c r="V29" s="108"/>
      <c r="W29" s="108"/>
    </row>
    <row r="30" spans="1:23" ht="16" x14ac:dyDescent="0.2">
      <c r="A30" s="107">
        <v>5</v>
      </c>
      <c r="B30" s="109" t="s">
        <v>121</v>
      </c>
      <c r="C30" s="109">
        <v>0.45339200000000002</v>
      </c>
      <c r="D30" s="109">
        <v>0.65540200000000004</v>
      </c>
      <c r="E30" s="92" t="s">
        <v>95</v>
      </c>
      <c r="F30" s="93">
        <v>170</v>
      </c>
      <c r="G30" s="93">
        <v>0.19844398957544601</v>
      </c>
      <c r="H30" s="93" t="s">
        <v>1</v>
      </c>
      <c r="I30" s="94" t="s">
        <v>27</v>
      </c>
      <c r="J30" s="103"/>
      <c r="L30" s="92" t="s">
        <v>95</v>
      </c>
      <c r="M30" s="93">
        <v>139.5</v>
      </c>
      <c r="N30" s="93">
        <v>0.81979531724923305</v>
      </c>
      <c r="O30" s="93" t="s">
        <v>40</v>
      </c>
      <c r="P30" s="94" t="s">
        <v>27</v>
      </c>
      <c r="T30" s="116"/>
      <c r="U30" s="117"/>
      <c r="V30" s="117"/>
      <c r="W30" s="117"/>
    </row>
    <row r="31" spans="1:23" ht="16" x14ac:dyDescent="0.2">
      <c r="A31" s="98" t="s">
        <v>127</v>
      </c>
      <c r="E31" s="92" t="s">
        <v>98</v>
      </c>
      <c r="F31" s="93">
        <v>147.5</v>
      </c>
      <c r="G31" s="93">
        <v>8.0322559535043095E-2</v>
      </c>
      <c r="H31" s="93" t="s">
        <v>1</v>
      </c>
      <c r="I31" s="94" t="s">
        <v>27</v>
      </c>
      <c r="J31" s="103"/>
      <c r="L31" s="92" t="s">
        <v>98</v>
      </c>
      <c r="M31" s="93">
        <v>143</v>
      </c>
      <c r="N31" s="93">
        <v>0.79558865905782195</v>
      </c>
      <c r="O31" s="93" t="s">
        <v>40</v>
      </c>
      <c r="P31" s="94" t="s">
        <v>27</v>
      </c>
    </row>
    <row r="32" spans="1:23" ht="16" x14ac:dyDescent="0.2">
      <c r="A32" s="107">
        <v>0</v>
      </c>
      <c r="B32" s="109" t="s">
        <v>92</v>
      </c>
      <c r="C32" s="109">
        <v>-0.66838200000000003</v>
      </c>
      <c r="D32" s="109">
        <v>0.51654100000000003</v>
      </c>
      <c r="E32" s="92" t="s">
        <v>106</v>
      </c>
      <c r="F32" s="93">
        <v>224</v>
      </c>
      <c r="G32" s="93">
        <v>0.86115800090987604</v>
      </c>
      <c r="H32" s="93" t="s">
        <v>1</v>
      </c>
      <c r="I32" s="94" t="s">
        <v>27</v>
      </c>
      <c r="J32" s="103"/>
      <c r="L32" s="92" t="s">
        <v>105</v>
      </c>
      <c r="M32" s="93">
        <v>148.5</v>
      </c>
      <c r="N32" s="93">
        <v>0.37467887524485499</v>
      </c>
      <c r="O32" s="93" t="s">
        <v>40</v>
      </c>
      <c r="P32" s="94" t="s">
        <v>27</v>
      </c>
      <c r="U32" s="106"/>
      <c r="V32" s="106"/>
      <c r="W32" s="106"/>
    </row>
    <row r="33" spans="1:23" ht="16" x14ac:dyDescent="0.2">
      <c r="A33" s="107">
        <v>1</v>
      </c>
      <c r="B33" s="109" t="s">
        <v>120</v>
      </c>
      <c r="C33" s="109">
        <v>8.7390999999999996E-2</v>
      </c>
      <c r="D33" s="109">
        <v>0.932508</v>
      </c>
      <c r="E33" s="92" t="s">
        <v>121</v>
      </c>
      <c r="F33" s="93">
        <v>223.5</v>
      </c>
      <c r="G33" s="93">
        <v>0.85306579857063602</v>
      </c>
      <c r="H33" s="93" t="s">
        <v>1</v>
      </c>
      <c r="I33" s="94" t="s">
        <v>27</v>
      </c>
      <c r="J33" s="103"/>
      <c r="L33" s="92" t="s">
        <v>106</v>
      </c>
      <c r="M33" s="93">
        <v>181.5</v>
      </c>
      <c r="N33" s="93">
        <v>9.2820246584746899E-2</v>
      </c>
      <c r="O33" s="93" t="s">
        <v>40</v>
      </c>
      <c r="P33" s="94" t="s">
        <v>27</v>
      </c>
      <c r="T33" s="106"/>
      <c r="U33" s="108"/>
      <c r="V33" s="108"/>
      <c r="W33" s="108"/>
    </row>
    <row r="34" spans="1:23" ht="16" x14ac:dyDescent="0.2">
      <c r="A34" s="107">
        <v>2</v>
      </c>
      <c r="B34" s="109" t="s">
        <v>95</v>
      </c>
      <c r="C34" s="109">
        <v>-1.2124360000000001</v>
      </c>
      <c r="D34" s="109">
        <v>0.27091500000000002</v>
      </c>
      <c r="E34" s="92" t="s">
        <v>122</v>
      </c>
      <c r="F34" s="93">
        <v>174.5</v>
      </c>
      <c r="G34" s="93">
        <v>0.35226470197646398</v>
      </c>
      <c r="H34" s="93" t="s">
        <v>1</v>
      </c>
      <c r="I34" s="94" t="s">
        <v>27</v>
      </c>
      <c r="J34" s="118"/>
      <c r="K34" s="118"/>
      <c r="L34" s="92" t="s">
        <v>121</v>
      </c>
      <c r="M34" s="93">
        <v>155</v>
      </c>
      <c r="N34" s="93">
        <v>0.58001062089717503</v>
      </c>
      <c r="O34" s="93" t="s">
        <v>40</v>
      </c>
      <c r="P34" s="94" t="s">
        <v>27</v>
      </c>
      <c r="T34" s="106"/>
      <c r="U34" s="108"/>
      <c r="V34" s="108"/>
      <c r="W34" s="108"/>
    </row>
    <row r="35" spans="1:23" ht="16" x14ac:dyDescent="0.2">
      <c r="A35" s="107">
        <v>4</v>
      </c>
      <c r="B35" s="109" t="s">
        <v>106</v>
      </c>
      <c r="C35" s="109">
        <v>0.64304099999999997</v>
      </c>
      <c r="D35" s="109">
        <v>0.53466400000000003</v>
      </c>
      <c r="E35" s="92" t="s">
        <v>99</v>
      </c>
      <c r="F35" s="93">
        <v>170</v>
      </c>
      <c r="G35" s="93">
        <v>0.64646323965496599</v>
      </c>
      <c r="H35" s="93" t="s">
        <v>1</v>
      </c>
      <c r="I35" s="94" t="s">
        <v>27</v>
      </c>
      <c r="J35" s="103"/>
      <c r="L35" s="92" t="s">
        <v>122</v>
      </c>
      <c r="M35" s="93">
        <v>151</v>
      </c>
      <c r="N35" s="93">
        <v>0.62153986737312805</v>
      </c>
      <c r="O35" s="93" t="s">
        <v>40</v>
      </c>
      <c r="P35" s="94" t="s">
        <v>27</v>
      </c>
      <c r="T35" s="106"/>
      <c r="U35" s="108"/>
      <c r="V35" s="108"/>
      <c r="W35" s="108"/>
    </row>
    <row r="36" spans="1:23" ht="16" x14ac:dyDescent="0.2">
      <c r="A36" s="107">
        <v>5</v>
      </c>
      <c r="B36" s="109" t="s">
        <v>121</v>
      </c>
      <c r="C36" s="109">
        <v>-1.62026</v>
      </c>
      <c r="D36" s="109">
        <v>0.14383499999999999</v>
      </c>
      <c r="E36" s="92" t="s">
        <v>101</v>
      </c>
      <c r="F36" s="93">
        <v>92.5</v>
      </c>
      <c r="G36" s="93">
        <v>3.4917997481372601E-2</v>
      </c>
      <c r="H36" s="93" t="s">
        <v>1</v>
      </c>
      <c r="I36" s="94" t="s">
        <v>27</v>
      </c>
      <c r="J36" s="103"/>
      <c r="L36" s="92" t="s">
        <v>93</v>
      </c>
      <c r="M36" s="93">
        <v>125.5</v>
      </c>
      <c r="N36" s="93">
        <v>0.75810328505121505</v>
      </c>
      <c r="O36" s="93" t="s">
        <v>40</v>
      </c>
      <c r="P36" s="94" t="s">
        <v>27</v>
      </c>
      <c r="T36" s="106"/>
      <c r="U36" s="108"/>
      <c r="V36" s="108"/>
      <c r="W36" s="108"/>
    </row>
    <row r="37" spans="1:23" ht="17" thickBot="1" x14ac:dyDescent="0.25">
      <c r="A37" s="107">
        <v>8</v>
      </c>
      <c r="B37" s="109" t="s">
        <v>99</v>
      </c>
      <c r="C37" s="109">
        <v>-0.95563699999999996</v>
      </c>
      <c r="D37" s="109">
        <v>0.393372</v>
      </c>
      <c r="E37" s="113" t="s">
        <v>124</v>
      </c>
      <c r="F37" s="114">
        <v>183.5</v>
      </c>
      <c r="G37" s="114">
        <v>0.31321986023272302</v>
      </c>
      <c r="H37" s="114" t="s">
        <v>1</v>
      </c>
      <c r="I37" s="115" t="s">
        <v>27</v>
      </c>
      <c r="J37" s="103"/>
      <c r="L37" s="92" t="s">
        <v>96</v>
      </c>
      <c r="M37" s="93">
        <v>94.5</v>
      </c>
      <c r="N37" s="93">
        <v>0.90717975341525303</v>
      </c>
      <c r="O37" s="93" t="s">
        <v>40</v>
      </c>
      <c r="P37" s="94" t="s">
        <v>27</v>
      </c>
      <c r="T37" s="106"/>
      <c r="U37" s="108"/>
      <c r="V37" s="108"/>
      <c r="W37" s="108"/>
    </row>
    <row r="38" spans="1:23" ht="16" x14ac:dyDescent="0.2">
      <c r="E38" s="95" t="s">
        <v>92</v>
      </c>
      <c r="F38" s="96">
        <v>2.5</v>
      </c>
      <c r="G38" s="96">
        <v>2.7785782705308602E-2</v>
      </c>
      <c r="H38" s="96" t="s">
        <v>103</v>
      </c>
      <c r="I38" s="97" t="s">
        <v>27</v>
      </c>
      <c r="J38" s="103"/>
      <c r="L38" s="92" t="s">
        <v>99</v>
      </c>
      <c r="M38" s="93">
        <v>89</v>
      </c>
      <c r="N38" s="93">
        <v>0.93202220844763295</v>
      </c>
      <c r="O38" s="93" t="s">
        <v>40</v>
      </c>
      <c r="P38" s="94" t="s">
        <v>27</v>
      </c>
      <c r="T38" s="106"/>
      <c r="U38" s="108"/>
      <c r="V38" s="108"/>
      <c r="W38" s="108"/>
    </row>
    <row r="39" spans="1:23" ht="16" x14ac:dyDescent="0.2">
      <c r="E39" s="92" t="s">
        <v>120</v>
      </c>
      <c r="F39" s="93">
        <v>28.5</v>
      </c>
      <c r="G39" s="93">
        <v>0.4697265625</v>
      </c>
      <c r="H39" s="93" t="s">
        <v>103</v>
      </c>
      <c r="I39" s="94" t="s">
        <v>27</v>
      </c>
      <c r="J39" s="103"/>
      <c r="L39" s="92" t="s">
        <v>101</v>
      </c>
      <c r="M39" s="93">
        <v>64</v>
      </c>
      <c r="N39" s="93">
        <v>0.96339405833082703</v>
      </c>
      <c r="O39" s="93" t="s">
        <v>40</v>
      </c>
      <c r="P39" s="94" t="s">
        <v>27</v>
      </c>
      <c r="T39" s="106"/>
      <c r="U39" s="108"/>
      <c r="V39" s="108"/>
      <c r="W39" s="108"/>
    </row>
    <row r="40" spans="1:23" ht="16" x14ac:dyDescent="0.2">
      <c r="E40" s="92" t="s">
        <v>95</v>
      </c>
      <c r="F40" s="93">
        <v>33.5</v>
      </c>
      <c r="G40" s="93">
        <v>0.67724609375</v>
      </c>
      <c r="H40" s="93" t="s">
        <v>103</v>
      </c>
      <c r="I40" s="94" t="s">
        <v>27</v>
      </c>
      <c r="J40" s="103"/>
      <c r="L40" s="92" t="s">
        <v>90</v>
      </c>
      <c r="M40" s="93">
        <v>211.5</v>
      </c>
      <c r="N40" s="93">
        <v>0.18020468275076601</v>
      </c>
      <c r="O40" s="93" t="s">
        <v>40</v>
      </c>
      <c r="P40" s="94" t="s">
        <v>27</v>
      </c>
      <c r="T40" s="106"/>
      <c r="U40" s="108"/>
      <c r="V40" s="108"/>
      <c r="W40" s="108"/>
    </row>
    <row r="41" spans="1:23" ht="16" x14ac:dyDescent="0.2">
      <c r="E41" s="92" t="s">
        <v>98</v>
      </c>
      <c r="F41" s="93">
        <v>38.5</v>
      </c>
      <c r="G41" s="93">
        <v>1</v>
      </c>
      <c r="H41" s="93" t="s">
        <v>103</v>
      </c>
      <c r="I41" s="94" t="s">
        <v>27</v>
      </c>
      <c r="J41" s="103"/>
      <c r="L41" s="92" t="s">
        <v>107</v>
      </c>
      <c r="M41" s="93">
        <v>170</v>
      </c>
      <c r="N41" s="93">
        <v>0.41998937910282402</v>
      </c>
      <c r="O41" s="93" t="s">
        <v>40</v>
      </c>
      <c r="P41" s="94" t="s">
        <v>27</v>
      </c>
      <c r="T41" s="106"/>
      <c r="U41" s="108"/>
      <c r="V41" s="108"/>
      <c r="W41" s="108"/>
    </row>
    <row r="42" spans="1:23" ht="16" x14ac:dyDescent="0.2">
      <c r="E42" s="92" t="s">
        <v>106</v>
      </c>
      <c r="F42" s="93">
        <v>26</v>
      </c>
      <c r="G42" s="93">
        <v>0.33935546875</v>
      </c>
      <c r="H42" s="93" t="s">
        <v>103</v>
      </c>
      <c r="I42" s="94" t="s">
        <v>27</v>
      </c>
      <c r="J42" s="103"/>
      <c r="L42" s="92" t="s">
        <v>102</v>
      </c>
      <c r="M42" s="93">
        <v>187</v>
      </c>
      <c r="N42" s="93">
        <v>6.7977791552366496E-2</v>
      </c>
      <c r="O42" s="93" t="s">
        <v>40</v>
      </c>
      <c r="P42" s="94" t="s">
        <v>27</v>
      </c>
      <c r="T42" s="106"/>
      <c r="U42" s="108"/>
      <c r="V42" s="108"/>
      <c r="W42" s="108"/>
    </row>
    <row r="43" spans="1:23" ht="16" x14ac:dyDescent="0.2">
      <c r="E43" s="92" t="s">
        <v>121</v>
      </c>
      <c r="F43" s="93">
        <v>34</v>
      </c>
      <c r="G43" s="93">
        <v>0.7333984375</v>
      </c>
      <c r="H43" s="93" t="s">
        <v>103</v>
      </c>
      <c r="I43" s="94" t="s">
        <v>27</v>
      </c>
      <c r="J43" s="103"/>
      <c r="L43" s="92" t="s">
        <v>124</v>
      </c>
      <c r="M43" s="93">
        <v>125</v>
      </c>
      <c r="N43" s="93">
        <v>0.65426672548475995</v>
      </c>
      <c r="O43" s="93" t="s">
        <v>40</v>
      </c>
      <c r="P43" s="94" t="s">
        <v>27</v>
      </c>
      <c r="T43" s="106"/>
      <c r="U43" s="108"/>
      <c r="V43" s="108"/>
      <c r="W43" s="108"/>
    </row>
    <row r="44" spans="1:23" ht="16" x14ac:dyDescent="0.2">
      <c r="E44" s="92" t="s">
        <v>122</v>
      </c>
      <c r="F44" s="93">
        <v>37.5</v>
      </c>
      <c r="G44" s="93">
        <v>0.9697265625</v>
      </c>
      <c r="H44" s="93" t="s">
        <v>103</v>
      </c>
      <c r="I44" s="94" t="s">
        <v>27</v>
      </c>
      <c r="J44" s="103"/>
      <c r="L44" s="92" t="s">
        <v>94</v>
      </c>
      <c r="M44" s="93">
        <v>208</v>
      </c>
      <c r="N44" s="93">
        <v>0.204411340942177</v>
      </c>
      <c r="O44" s="93" t="s">
        <v>40</v>
      </c>
      <c r="P44" s="94" t="s">
        <v>27</v>
      </c>
      <c r="T44" s="106"/>
      <c r="U44" s="108"/>
      <c r="V44" s="108"/>
      <c r="W44" s="108"/>
    </row>
    <row r="45" spans="1:23" ht="16" x14ac:dyDescent="0.2">
      <c r="E45" s="92" t="s">
        <v>93</v>
      </c>
      <c r="F45" s="93">
        <v>28.5</v>
      </c>
      <c r="G45" s="93">
        <v>0.423828125</v>
      </c>
      <c r="H45" s="93" t="s">
        <v>103</v>
      </c>
      <c r="I45" s="94" t="s">
        <v>27</v>
      </c>
      <c r="J45" s="103"/>
      <c r="L45" s="92" t="s">
        <v>97</v>
      </c>
      <c r="M45" s="93">
        <v>174</v>
      </c>
      <c r="N45" s="93">
        <v>0.378460132626871</v>
      </c>
      <c r="O45" s="93" t="s">
        <v>40</v>
      </c>
      <c r="P45" s="94" t="s">
        <v>27</v>
      </c>
      <c r="T45" s="106"/>
      <c r="U45" s="108"/>
      <c r="V45" s="108"/>
      <c r="W45" s="108"/>
    </row>
    <row r="46" spans="1:23" ht="16" x14ac:dyDescent="0.2">
      <c r="E46" s="92" t="s">
        <v>99</v>
      </c>
      <c r="F46" s="93">
        <v>24</v>
      </c>
      <c r="G46" s="93">
        <v>0.26611328125</v>
      </c>
      <c r="H46" s="93" t="s">
        <v>103</v>
      </c>
      <c r="I46" s="94" t="s">
        <v>27</v>
      </c>
      <c r="J46" s="103"/>
      <c r="L46" s="92" t="s">
        <v>100</v>
      </c>
      <c r="M46" s="93">
        <v>167</v>
      </c>
      <c r="N46" s="93">
        <v>3.6605941669172103E-2</v>
      </c>
      <c r="O46" s="93" t="s">
        <v>40</v>
      </c>
      <c r="P46" s="94" t="s">
        <v>27</v>
      </c>
      <c r="T46" s="116"/>
      <c r="U46" s="117"/>
      <c r="V46" s="117"/>
      <c r="W46" s="117"/>
    </row>
    <row r="47" spans="1:23" ht="17" thickBot="1" x14ac:dyDescent="0.25">
      <c r="E47" s="92" t="s">
        <v>101</v>
      </c>
      <c r="F47" s="93">
        <v>18</v>
      </c>
      <c r="G47" s="93">
        <v>0.182098322269312</v>
      </c>
      <c r="H47" s="93" t="s">
        <v>103</v>
      </c>
      <c r="I47" s="94" t="s">
        <v>27</v>
      </c>
      <c r="J47" s="103"/>
      <c r="L47" s="113" t="s">
        <v>126</v>
      </c>
      <c r="M47" s="114">
        <v>151</v>
      </c>
      <c r="N47" s="114">
        <v>0.345733274515239</v>
      </c>
      <c r="O47" s="114" t="s">
        <v>40</v>
      </c>
      <c r="P47" s="115" t="s">
        <v>27</v>
      </c>
      <c r="T47" s="116"/>
      <c r="U47" s="117"/>
      <c r="V47" s="117"/>
      <c r="W47" s="117"/>
    </row>
    <row r="48" spans="1:23" ht="16" x14ac:dyDescent="0.2">
      <c r="E48" s="92" t="s">
        <v>97</v>
      </c>
      <c r="F48" s="93">
        <v>37.5</v>
      </c>
      <c r="G48" s="93">
        <v>0.90966796875</v>
      </c>
      <c r="H48" s="93" t="s">
        <v>103</v>
      </c>
      <c r="I48" s="94" t="s">
        <v>27</v>
      </c>
      <c r="J48" s="103"/>
      <c r="L48" s="110" t="s">
        <v>92</v>
      </c>
      <c r="M48" s="111">
        <v>75</v>
      </c>
      <c r="N48" s="111">
        <v>0.79098948041736195</v>
      </c>
      <c r="O48" s="111" t="s">
        <v>1</v>
      </c>
      <c r="P48" s="112" t="s">
        <v>27</v>
      </c>
      <c r="T48" s="119"/>
      <c r="U48" s="119"/>
      <c r="V48" s="119"/>
      <c r="W48" s="119"/>
    </row>
    <row r="49" spans="5:23" ht="16" x14ac:dyDescent="0.2">
      <c r="E49" s="92" t="s">
        <v>92</v>
      </c>
      <c r="F49" s="93">
        <v>54</v>
      </c>
      <c r="G49" s="93">
        <v>0.46866694957618599</v>
      </c>
      <c r="H49" s="93" t="s">
        <v>104</v>
      </c>
      <c r="I49" s="94" t="s">
        <v>27</v>
      </c>
      <c r="J49" s="103"/>
      <c r="L49" s="92" t="s">
        <v>120</v>
      </c>
      <c r="M49" s="93">
        <v>178.5</v>
      </c>
      <c r="N49" s="93">
        <v>0.80056751138783999</v>
      </c>
      <c r="O49" s="93" t="s">
        <v>1</v>
      </c>
      <c r="P49" s="94" t="s">
        <v>27</v>
      </c>
    </row>
    <row r="50" spans="5:23" ht="16" x14ac:dyDescent="0.2">
      <c r="E50" s="92" t="s">
        <v>120</v>
      </c>
      <c r="F50" s="93">
        <v>49</v>
      </c>
      <c r="G50" s="93">
        <v>0.206893920898437</v>
      </c>
      <c r="H50" s="93" t="s">
        <v>104</v>
      </c>
      <c r="I50" s="94" t="s">
        <v>27</v>
      </c>
      <c r="J50" s="118"/>
      <c r="K50" s="118"/>
      <c r="L50" s="92" t="s">
        <v>95</v>
      </c>
      <c r="M50" s="93">
        <v>170</v>
      </c>
      <c r="N50" s="93">
        <v>0.90077800521227602</v>
      </c>
      <c r="O50" s="93" t="s">
        <v>1</v>
      </c>
      <c r="P50" s="94" t="s">
        <v>27</v>
      </c>
      <c r="U50" s="106"/>
      <c r="V50" s="106"/>
      <c r="W50" s="106"/>
    </row>
    <row r="51" spans="5:23" ht="16" x14ac:dyDescent="0.2">
      <c r="E51" s="92" t="s">
        <v>95</v>
      </c>
      <c r="F51" s="93">
        <v>63.5</v>
      </c>
      <c r="G51" s="93">
        <v>0.57905578613281194</v>
      </c>
      <c r="H51" s="93" t="s">
        <v>104</v>
      </c>
      <c r="I51" s="94" t="s">
        <v>27</v>
      </c>
      <c r="J51" s="103"/>
      <c r="L51" s="92" t="s">
        <v>98</v>
      </c>
      <c r="M51" s="93">
        <v>147.5</v>
      </c>
      <c r="N51" s="93">
        <v>0.95983872023247796</v>
      </c>
      <c r="O51" s="93" t="s">
        <v>1</v>
      </c>
      <c r="P51" s="94" t="s">
        <v>27</v>
      </c>
      <c r="T51" s="106"/>
      <c r="U51" s="108"/>
      <c r="V51" s="108"/>
      <c r="W51" s="108"/>
    </row>
    <row r="52" spans="5:23" ht="16" x14ac:dyDescent="0.2">
      <c r="E52" s="92" t="s">
        <v>98</v>
      </c>
      <c r="F52" s="93">
        <v>66</v>
      </c>
      <c r="G52" s="93">
        <v>0.91759041529417595</v>
      </c>
      <c r="H52" s="93" t="s">
        <v>104</v>
      </c>
      <c r="I52" s="94" t="s">
        <v>27</v>
      </c>
      <c r="J52" s="103"/>
      <c r="L52" s="92" t="s">
        <v>105</v>
      </c>
      <c r="M52" s="93">
        <v>115</v>
      </c>
      <c r="N52" s="93">
        <v>0.209010519582637</v>
      </c>
      <c r="O52" s="93" t="s">
        <v>1</v>
      </c>
      <c r="P52" s="94" t="s">
        <v>27</v>
      </c>
      <c r="T52" s="106"/>
      <c r="U52" s="108"/>
      <c r="V52" s="108"/>
      <c r="W52" s="108"/>
    </row>
    <row r="53" spans="5:23" ht="16" x14ac:dyDescent="0.2">
      <c r="E53" s="92" t="s">
        <v>106</v>
      </c>
      <c r="F53" s="93">
        <v>27</v>
      </c>
      <c r="G53" s="93">
        <v>3.3971155010761402E-2</v>
      </c>
      <c r="H53" s="93" t="s">
        <v>104</v>
      </c>
      <c r="I53" s="94" t="s">
        <v>27</v>
      </c>
      <c r="J53" s="103"/>
      <c r="L53" s="92" t="s">
        <v>106</v>
      </c>
      <c r="M53" s="93">
        <v>241</v>
      </c>
      <c r="N53" s="93">
        <v>0.43057900045493802</v>
      </c>
      <c r="O53" s="93" t="s">
        <v>1</v>
      </c>
      <c r="P53" s="94" t="s">
        <v>27</v>
      </c>
      <c r="T53" s="106"/>
      <c r="U53" s="108"/>
      <c r="V53" s="108"/>
      <c r="W53" s="108"/>
    </row>
    <row r="54" spans="5:23" ht="16" x14ac:dyDescent="0.2">
      <c r="E54" s="92" t="s">
        <v>121</v>
      </c>
      <c r="F54" s="93">
        <v>47.5</v>
      </c>
      <c r="G54" s="93">
        <v>0.190093994140625</v>
      </c>
      <c r="H54" s="93" t="s">
        <v>104</v>
      </c>
      <c r="I54" s="94" t="s">
        <v>27</v>
      </c>
      <c r="J54" s="103"/>
      <c r="L54" s="92" t="s">
        <v>121</v>
      </c>
      <c r="M54" s="93">
        <v>223.5</v>
      </c>
      <c r="N54" s="93">
        <v>0.57346710071468199</v>
      </c>
      <c r="O54" s="93" t="s">
        <v>1</v>
      </c>
      <c r="P54" s="94" t="s">
        <v>27</v>
      </c>
      <c r="T54" s="106"/>
      <c r="U54" s="108"/>
      <c r="V54" s="108"/>
      <c r="W54" s="108"/>
    </row>
    <row r="55" spans="5:23" ht="16" x14ac:dyDescent="0.2">
      <c r="E55" s="92" t="s">
        <v>122</v>
      </c>
      <c r="F55" s="93">
        <v>51.5</v>
      </c>
      <c r="G55" s="93">
        <v>0.62919165085852402</v>
      </c>
      <c r="H55" s="93" t="s">
        <v>104</v>
      </c>
      <c r="I55" s="94" t="s">
        <v>27</v>
      </c>
      <c r="J55" s="103"/>
      <c r="L55" s="92" t="s">
        <v>122</v>
      </c>
      <c r="M55" s="93">
        <v>174.5</v>
      </c>
      <c r="N55" s="93">
        <v>0.82386764901176701</v>
      </c>
      <c r="O55" s="93" t="s">
        <v>1</v>
      </c>
      <c r="P55" s="94" t="s">
        <v>27</v>
      </c>
      <c r="T55" s="106"/>
      <c r="U55" s="108"/>
      <c r="V55" s="108"/>
      <c r="W55" s="108"/>
    </row>
    <row r="56" spans="5:23" ht="16" x14ac:dyDescent="0.2">
      <c r="E56" s="92" t="s">
        <v>99</v>
      </c>
      <c r="F56" s="93">
        <v>45.5</v>
      </c>
      <c r="G56" s="93">
        <v>0.24290826090432299</v>
      </c>
      <c r="H56" s="93" t="s">
        <v>104</v>
      </c>
      <c r="I56" s="94" t="s">
        <v>27</v>
      </c>
      <c r="J56" s="103"/>
      <c r="L56" s="92" t="s">
        <v>93</v>
      </c>
      <c r="M56" s="93">
        <v>256.5</v>
      </c>
      <c r="N56" s="93">
        <v>0.19943248861215901</v>
      </c>
      <c r="O56" s="93" t="s">
        <v>1</v>
      </c>
      <c r="P56" s="94" t="s">
        <v>27</v>
      </c>
      <c r="T56" s="106"/>
      <c r="U56" s="108"/>
      <c r="V56" s="108"/>
      <c r="W56" s="108"/>
    </row>
    <row r="57" spans="5:23" ht="16" x14ac:dyDescent="0.2">
      <c r="E57" s="92" t="s">
        <v>101</v>
      </c>
      <c r="F57" s="93">
        <v>38</v>
      </c>
      <c r="G57" s="93">
        <v>0.120528079455304</v>
      </c>
      <c r="H57" s="93" t="s">
        <v>104</v>
      </c>
      <c r="I57" s="94" t="s">
        <v>27</v>
      </c>
      <c r="J57" s="103"/>
      <c r="L57" s="92" t="s">
        <v>96</v>
      </c>
      <c r="M57" s="93">
        <v>224</v>
      </c>
      <c r="N57" s="93">
        <v>0.56942099954506098</v>
      </c>
      <c r="O57" s="93" t="s">
        <v>1</v>
      </c>
      <c r="P57" s="94" t="s">
        <v>27</v>
      </c>
      <c r="T57" s="106"/>
      <c r="U57" s="108"/>
      <c r="V57" s="108"/>
      <c r="W57" s="108"/>
    </row>
    <row r="58" spans="5:23" ht="16" x14ac:dyDescent="0.2">
      <c r="E58" s="92" t="s">
        <v>90</v>
      </c>
      <c r="F58" s="93">
        <v>63.5</v>
      </c>
      <c r="G58" s="93">
        <v>0.54766845703125</v>
      </c>
      <c r="H58" s="93" t="s">
        <v>104</v>
      </c>
      <c r="I58" s="94" t="s">
        <v>27</v>
      </c>
      <c r="J58" s="103"/>
      <c r="L58" s="92" t="s">
        <v>99</v>
      </c>
      <c r="M58" s="93">
        <v>208</v>
      </c>
      <c r="N58" s="93">
        <v>0.323231619827483</v>
      </c>
      <c r="O58" s="93" t="s">
        <v>1</v>
      </c>
      <c r="P58" s="94" t="s">
        <v>27</v>
      </c>
      <c r="T58" s="106"/>
      <c r="U58" s="108"/>
      <c r="V58" s="108"/>
      <c r="W58" s="108"/>
    </row>
    <row r="59" spans="5:23" ht="16" x14ac:dyDescent="0.2">
      <c r="E59" s="92" t="s">
        <v>107</v>
      </c>
      <c r="F59" s="93">
        <v>47.5</v>
      </c>
      <c r="G59" s="93">
        <v>0.17425537109375</v>
      </c>
      <c r="H59" s="93" t="s">
        <v>104</v>
      </c>
      <c r="I59" s="94" t="s">
        <v>27</v>
      </c>
      <c r="J59" s="103"/>
      <c r="L59" s="92" t="s">
        <v>101</v>
      </c>
      <c r="M59" s="93">
        <v>92.5</v>
      </c>
      <c r="N59" s="93">
        <v>0.98254100125931298</v>
      </c>
      <c r="O59" s="93" t="s">
        <v>1</v>
      </c>
      <c r="P59" s="94" t="s">
        <v>27</v>
      </c>
    </row>
    <row r="60" spans="5:23" ht="16" x14ac:dyDescent="0.2">
      <c r="E60" s="92" t="s">
        <v>124</v>
      </c>
      <c r="F60" s="93">
        <v>49</v>
      </c>
      <c r="G60" s="93">
        <v>0.32538444357163199</v>
      </c>
      <c r="H60" s="93" t="s">
        <v>104</v>
      </c>
      <c r="I60" s="94" t="s">
        <v>27</v>
      </c>
      <c r="J60" s="103"/>
      <c r="L60" s="92" t="s">
        <v>90</v>
      </c>
      <c r="M60" s="93">
        <v>295</v>
      </c>
      <c r="N60" s="93">
        <v>9.9221994787723006E-2</v>
      </c>
      <c r="O60" s="93" t="s">
        <v>1</v>
      </c>
      <c r="P60" s="94" t="s">
        <v>27</v>
      </c>
    </row>
    <row r="61" spans="5:23" ht="16" x14ac:dyDescent="0.2">
      <c r="E61" s="92" t="s">
        <v>92</v>
      </c>
      <c r="F61" s="93">
        <v>6</v>
      </c>
      <c r="G61" s="93">
        <v>0.8125</v>
      </c>
      <c r="H61" s="93" t="s">
        <v>128</v>
      </c>
      <c r="I61" s="94" t="s">
        <v>27</v>
      </c>
      <c r="J61" s="103"/>
      <c r="L61" s="92" t="s">
        <v>107</v>
      </c>
      <c r="M61" s="93">
        <v>241.5</v>
      </c>
      <c r="N61" s="93">
        <v>0.42653289928531801</v>
      </c>
      <c r="O61" s="93" t="s">
        <v>1</v>
      </c>
      <c r="P61" s="94" t="s">
        <v>27</v>
      </c>
    </row>
    <row r="62" spans="5:23" ht="16" x14ac:dyDescent="0.2">
      <c r="E62" s="92" t="s">
        <v>120</v>
      </c>
      <c r="F62" s="93">
        <v>2</v>
      </c>
      <c r="G62" s="93">
        <v>0.27332167829229798</v>
      </c>
      <c r="H62" s="93" t="s">
        <v>128</v>
      </c>
      <c r="I62" s="94" t="s">
        <v>27</v>
      </c>
      <c r="J62" s="103"/>
      <c r="L62" s="92" t="s">
        <v>102</v>
      </c>
      <c r="M62" s="93">
        <v>170</v>
      </c>
      <c r="N62" s="93">
        <v>0.67676838017251695</v>
      </c>
      <c r="O62" s="93" t="s">
        <v>1</v>
      </c>
      <c r="P62" s="94" t="s">
        <v>27</v>
      </c>
    </row>
    <row r="63" spans="5:23" ht="16" x14ac:dyDescent="0.2">
      <c r="E63" s="92" t="s">
        <v>95</v>
      </c>
      <c r="F63" s="93">
        <v>5</v>
      </c>
      <c r="G63" s="93">
        <v>0.625</v>
      </c>
      <c r="H63" s="93" t="s">
        <v>128</v>
      </c>
      <c r="I63" s="94" t="s">
        <v>27</v>
      </c>
      <c r="J63" s="103"/>
      <c r="L63" s="92" t="s">
        <v>124</v>
      </c>
      <c r="M63" s="93">
        <v>183.5</v>
      </c>
      <c r="N63" s="93">
        <v>0.84339006988363796</v>
      </c>
      <c r="O63" s="93" t="s">
        <v>1</v>
      </c>
      <c r="P63" s="94" t="s">
        <v>27</v>
      </c>
    </row>
    <row r="64" spans="5:23" ht="16" x14ac:dyDescent="0.2">
      <c r="E64" s="92" t="s">
        <v>106</v>
      </c>
      <c r="F64" s="93">
        <v>7</v>
      </c>
      <c r="G64" s="93">
        <v>1</v>
      </c>
      <c r="H64" s="93" t="s">
        <v>128</v>
      </c>
      <c r="I64" s="94" t="s">
        <v>27</v>
      </c>
      <c r="J64" s="103"/>
      <c r="L64" s="92" t="s">
        <v>94</v>
      </c>
      <c r="M64" s="93">
        <v>317.5</v>
      </c>
      <c r="N64" s="93">
        <v>4.0161279767521499E-2</v>
      </c>
      <c r="O64" s="93" t="s">
        <v>1</v>
      </c>
      <c r="P64" s="94" t="s">
        <v>27</v>
      </c>
    </row>
    <row r="65" spans="5:16" ht="16" x14ac:dyDescent="0.2">
      <c r="E65" s="92" t="s">
        <v>121</v>
      </c>
      <c r="F65" s="93">
        <v>3</v>
      </c>
      <c r="G65" s="93">
        <v>0.46520881845214102</v>
      </c>
      <c r="H65" s="93" t="s">
        <v>128</v>
      </c>
      <c r="I65" s="94" t="s">
        <v>27</v>
      </c>
      <c r="J65" s="103"/>
      <c r="L65" s="92" t="s">
        <v>97</v>
      </c>
      <c r="M65" s="93">
        <v>260.5</v>
      </c>
      <c r="N65" s="93">
        <v>0.17613235098823199</v>
      </c>
      <c r="O65" s="93" t="s">
        <v>1</v>
      </c>
      <c r="P65" s="94" t="s">
        <v>27</v>
      </c>
    </row>
    <row r="66" spans="5:16" ht="16" x14ac:dyDescent="0.2">
      <c r="E66" s="92" t="s">
        <v>124</v>
      </c>
      <c r="F66" s="93" t="s">
        <v>7</v>
      </c>
      <c r="G66" s="93" t="s">
        <v>7</v>
      </c>
      <c r="H66" s="93" t="s">
        <v>128</v>
      </c>
      <c r="I66" s="94" t="s">
        <v>27</v>
      </c>
      <c r="J66" s="103"/>
      <c r="L66" s="92" t="s">
        <v>100</v>
      </c>
      <c r="M66" s="93">
        <v>258.5</v>
      </c>
      <c r="N66" s="93">
        <v>1.74589987406863E-2</v>
      </c>
      <c r="O66" s="93" t="s">
        <v>1</v>
      </c>
      <c r="P66" s="94" t="s">
        <v>27</v>
      </c>
    </row>
    <row r="67" spans="5:16" ht="17" thickBot="1" x14ac:dyDescent="0.25">
      <c r="J67" s="103"/>
      <c r="L67" s="113" t="s">
        <v>126</v>
      </c>
      <c r="M67" s="114">
        <v>281.5</v>
      </c>
      <c r="N67" s="114">
        <v>0.15660993011636101</v>
      </c>
      <c r="O67" s="114" t="s">
        <v>1</v>
      </c>
      <c r="P67" s="115" t="s">
        <v>27</v>
      </c>
    </row>
    <row r="68" spans="5:16" ht="16" x14ac:dyDescent="0.2">
      <c r="E68" s="102"/>
      <c r="F68" s="102"/>
      <c r="H68" s="103"/>
      <c r="I68" s="103"/>
      <c r="J68" s="103"/>
      <c r="L68" s="110" t="s">
        <v>92</v>
      </c>
      <c r="M68" s="111">
        <v>2.5</v>
      </c>
      <c r="N68" s="111">
        <v>0.98610710864734497</v>
      </c>
      <c r="O68" s="111" t="s">
        <v>103</v>
      </c>
      <c r="P68" s="112" t="s">
        <v>27</v>
      </c>
    </row>
    <row r="69" spans="5:16" ht="16" x14ac:dyDescent="0.2">
      <c r="E69" s="102"/>
      <c r="F69" s="102"/>
      <c r="H69" s="103"/>
      <c r="I69" s="103"/>
      <c r="J69" s="103"/>
      <c r="L69" s="92" t="s">
        <v>120</v>
      </c>
      <c r="M69" s="93">
        <v>49.5</v>
      </c>
      <c r="N69" s="93">
        <v>0.23486328125</v>
      </c>
      <c r="O69" s="93" t="s">
        <v>103</v>
      </c>
      <c r="P69" s="94" t="s">
        <v>27</v>
      </c>
    </row>
    <row r="70" spans="5:16" ht="16" x14ac:dyDescent="0.2">
      <c r="E70" s="102"/>
      <c r="F70" s="102"/>
      <c r="H70" s="103"/>
      <c r="I70" s="103"/>
      <c r="J70" s="103"/>
      <c r="L70" s="92" t="s">
        <v>95</v>
      </c>
      <c r="M70" s="93">
        <v>33.5</v>
      </c>
      <c r="N70" s="93">
        <v>0.68896484375</v>
      </c>
      <c r="O70" s="93" t="s">
        <v>103</v>
      </c>
      <c r="P70" s="94" t="s">
        <v>27</v>
      </c>
    </row>
    <row r="71" spans="5:16" ht="16" x14ac:dyDescent="0.2">
      <c r="E71" s="102"/>
      <c r="F71" s="102"/>
      <c r="H71" s="103"/>
      <c r="I71" s="103"/>
      <c r="J71" s="103"/>
      <c r="L71" s="92" t="s">
        <v>98</v>
      </c>
      <c r="M71" s="93">
        <v>39.5</v>
      </c>
      <c r="N71" s="93">
        <v>0.51513671875</v>
      </c>
      <c r="O71" s="93" t="s">
        <v>103</v>
      </c>
      <c r="P71" s="94" t="s">
        <v>27</v>
      </c>
    </row>
    <row r="72" spans="5:16" ht="16" x14ac:dyDescent="0.2">
      <c r="E72" s="102"/>
      <c r="F72" s="102"/>
      <c r="H72" s="103"/>
      <c r="I72" s="103"/>
      <c r="J72" s="103"/>
      <c r="L72" s="92" t="s">
        <v>105</v>
      </c>
      <c r="M72" s="93">
        <v>33.5</v>
      </c>
      <c r="N72" s="93">
        <v>1.3892891352654301E-2</v>
      </c>
      <c r="O72" s="93" t="s">
        <v>103</v>
      </c>
      <c r="P72" s="94" t="s">
        <v>27</v>
      </c>
    </row>
    <row r="73" spans="5:16" ht="16" x14ac:dyDescent="0.2">
      <c r="E73" s="102"/>
      <c r="F73" s="102"/>
      <c r="H73" s="103"/>
      <c r="I73" s="103"/>
      <c r="J73" s="103"/>
      <c r="L73" s="92" t="s">
        <v>106</v>
      </c>
      <c r="M73" s="93">
        <v>52</v>
      </c>
      <c r="N73" s="93">
        <v>0.169677734375</v>
      </c>
      <c r="O73" s="93" t="s">
        <v>103</v>
      </c>
      <c r="P73" s="94" t="s">
        <v>27</v>
      </c>
    </row>
    <row r="74" spans="5:16" ht="16" x14ac:dyDescent="0.2">
      <c r="E74" s="102"/>
      <c r="F74" s="102"/>
      <c r="H74" s="103"/>
      <c r="I74" s="103"/>
      <c r="J74" s="103"/>
      <c r="L74" s="92" t="s">
        <v>121</v>
      </c>
      <c r="M74" s="93">
        <v>34</v>
      </c>
      <c r="N74" s="93">
        <v>0.661376953125</v>
      </c>
      <c r="O74" s="93" t="s">
        <v>103</v>
      </c>
      <c r="P74" s="94" t="s">
        <v>27</v>
      </c>
    </row>
    <row r="75" spans="5:16" ht="16" x14ac:dyDescent="0.2">
      <c r="E75" s="102"/>
      <c r="F75" s="102"/>
      <c r="H75" s="103"/>
      <c r="I75" s="103"/>
      <c r="J75" s="103"/>
      <c r="L75" s="92" t="s">
        <v>122</v>
      </c>
      <c r="M75" s="93">
        <v>40.5</v>
      </c>
      <c r="N75" s="93">
        <v>0.48486328125</v>
      </c>
      <c r="O75" s="93" t="s">
        <v>103</v>
      </c>
      <c r="P75" s="94" t="s">
        <v>27</v>
      </c>
    </row>
    <row r="76" spans="5:16" ht="16" x14ac:dyDescent="0.2">
      <c r="E76" s="102"/>
      <c r="F76" s="102"/>
      <c r="H76" s="103"/>
      <c r="I76" s="103"/>
      <c r="J76" s="103"/>
      <c r="L76" s="92" t="s">
        <v>93</v>
      </c>
      <c r="M76" s="93">
        <v>28.5</v>
      </c>
      <c r="N76" s="93">
        <v>0.809814453125</v>
      </c>
      <c r="O76" s="93" t="s">
        <v>103</v>
      </c>
      <c r="P76" s="94" t="s">
        <v>27</v>
      </c>
    </row>
    <row r="77" spans="5:16" ht="16" x14ac:dyDescent="0.2">
      <c r="E77" s="102"/>
      <c r="F77" s="102"/>
      <c r="H77" s="103"/>
      <c r="I77" s="103"/>
      <c r="J77" s="103"/>
      <c r="L77" s="92" t="s">
        <v>96</v>
      </c>
      <c r="M77" s="93">
        <v>26</v>
      </c>
      <c r="N77" s="93">
        <v>0.849365234375</v>
      </c>
      <c r="O77" s="93" t="s">
        <v>103</v>
      </c>
      <c r="P77" s="94" t="s">
        <v>27</v>
      </c>
    </row>
    <row r="78" spans="5:16" ht="16" x14ac:dyDescent="0.2">
      <c r="E78" s="102"/>
      <c r="F78" s="102"/>
      <c r="H78" s="103"/>
      <c r="I78" s="103"/>
      <c r="J78" s="103"/>
      <c r="L78" s="92" t="s">
        <v>99</v>
      </c>
      <c r="M78" s="93">
        <v>24</v>
      </c>
      <c r="N78" s="93">
        <v>0.88330078125</v>
      </c>
      <c r="O78" s="93" t="s">
        <v>103</v>
      </c>
      <c r="P78" s="94" t="s">
        <v>27</v>
      </c>
    </row>
    <row r="79" spans="5:16" ht="16" x14ac:dyDescent="0.2">
      <c r="E79" s="102"/>
      <c r="F79" s="102"/>
      <c r="H79" s="103"/>
      <c r="I79" s="103"/>
      <c r="J79" s="103"/>
      <c r="L79" s="92" t="s">
        <v>101</v>
      </c>
      <c r="M79" s="93">
        <v>18</v>
      </c>
      <c r="N79" s="93">
        <v>0.908950838865343</v>
      </c>
      <c r="O79" s="93" t="s">
        <v>103</v>
      </c>
      <c r="P79" s="94" t="s">
        <v>27</v>
      </c>
    </row>
    <row r="80" spans="5:16" ht="16" x14ac:dyDescent="0.2">
      <c r="E80" s="102"/>
      <c r="F80" s="102"/>
      <c r="H80" s="103"/>
      <c r="I80" s="103"/>
      <c r="J80" s="103"/>
      <c r="L80" s="92" t="s">
        <v>90</v>
      </c>
      <c r="M80" s="93">
        <v>44.5</v>
      </c>
      <c r="N80" s="93">
        <v>0.36669921875</v>
      </c>
      <c r="O80" s="93" t="s">
        <v>103</v>
      </c>
      <c r="P80" s="94" t="s">
        <v>27</v>
      </c>
    </row>
    <row r="81" spans="5:16" ht="16" x14ac:dyDescent="0.2">
      <c r="E81" s="102"/>
      <c r="F81" s="102"/>
      <c r="H81" s="103"/>
      <c r="I81" s="103"/>
      <c r="J81" s="103"/>
      <c r="L81" s="92" t="s">
        <v>102</v>
      </c>
      <c r="M81" s="93">
        <v>54</v>
      </c>
      <c r="N81" s="93">
        <v>0.133056640625</v>
      </c>
      <c r="O81" s="93" t="s">
        <v>103</v>
      </c>
      <c r="P81" s="94" t="s">
        <v>27</v>
      </c>
    </row>
    <row r="82" spans="5:16" ht="16" x14ac:dyDescent="0.2">
      <c r="E82" s="102"/>
      <c r="F82" s="102"/>
      <c r="H82" s="103"/>
      <c r="I82" s="103"/>
      <c r="J82" s="103"/>
      <c r="L82" s="92" t="s">
        <v>124</v>
      </c>
      <c r="M82" s="93">
        <v>38.5</v>
      </c>
      <c r="N82" s="93">
        <v>0.545166015625</v>
      </c>
      <c r="O82" s="93" t="s">
        <v>103</v>
      </c>
      <c r="P82" s="94" t="s">
        <v>27</v>
      </c>
    </row>
    <row r="83" spans="5:16" ht="16" x14ac:dyDescent="0.2">
      <c r="E83" s="102"/>
      <c r="F83" s="102"/>
      <c r="H83" s="103"/>
      <c r="I83" s="103"/>
      <c r="J83" s="103"/>
      <c r="L83" s="92" t="s">
        <v>97</v>
      </c>
      <c r="M83" s="93">
        <v>37.5</v>
      </c>
      <c r="N83" s="93">
        <v>0.574951171875</v>
      </c>
      <c r="O83" s="93" t="s">
        <v>103</v>
      </c>
      <c r="P83" s="94" t="s">
        <v>27</v>
      </c>
    </row>
    <row r="84" spans="5:16" ht="17" thickBot="1" x14ac:dyDescent="0.25">
      <c r="E84" s="102"/>
      <c r="F84" s="102"/>
      <c r="H84" s="103"/>
      <c r="I84" s="103"/>
      <c r="J84" s="103"/>
      <c r="L84" s="113" t="s">
        <v>100</v>
      </c>
      <c r="M84" s="114">
        <v>48</v>
      </c>
      <c r="N84" s="114">
        <v>9.1049161134656401E-2</v>
      </c>
      <c r="O84" s="114" t="s">
        <v>103</v>
      </c>
      <c r="P84" s="115" t="s">
        <v>27</v>
      </c>
    </row>
    <row r="85" spans="5:16" ht="16" x14ac:dyDescent="0.2">
      <c r="E85" s="102"/>
      <c r="F85" s="102"/>
      <c r="H85" s="103"/>
      <c r="I85" s="103"/>
      <c r="J85" s="103"/>
      <c r="L85" s="110" t="s">
        <v>92</v>
      </c>
      <c r="M85" s="111">
        <v>54</v>
      </c>
      <c r="N85" s="111">
        <v>0.76566652521190603</v>
      </c>
      <c r="O85" s="111" t="s">
        <v>104</v>
      </c>
      <c r="P85" s="112" t="s">
        <v>27</v>
      </c>
    </row>
    <row r="86" spans="5:16" ht="16" x14ac:dyDescent="0.2">
      <c r="E86" s="102"/>
      <c r="F86" s="102"/>
      <c r="H86" s="103"/>
      <c r="I86" s="103"/>
      <c r="J86" s="103"/>
      <c r="L86" s="92" t="s">
        <v>120</v>
      </c>
      <c r="M86" s="93">
        <v>104</v>
      </c>
      <c r="N86" s="93">
        <v>0.103446960449218</v>
      </c>
      <c r="O86" s="93" t="s">
        <v>104</v>
      </c>
      <c r="P86" s="94" t="s">
        <v>27</v>
      </c>
    </row>
    <row r="87" spans="5:16" ht="16" x14ac:dyDescent="0.2">
      <c r="E87" s="102"/>
      <c r="F87" s="102"/>
      <c r="H87" s="103"/>
      <c r="I87" s="103"/>
      <c r="J87" s="103"/>
      <c r="L87" s="92" t="s">
        <v>95</v>
      </c>
      <c r="M87" s="93">
        <v>89.5</v>
      </c>
      <c r="N87" s="93">
        <v>0.28952789306640597</v>
      </c>
      <c r="O87" s="93" t="s">
        <v>104</v>
      </c>
      <c r="P87" s="94" t="s">
        <v>27</v>
      </c>
    </row>
    <row r="88" spans="5:16" ht="16" x14ac:dyDescent="0.2">
      <c r="E88" s="102"/>
      <c r="F88" s="102"/>
      <c r="H88" s="103"/>
      <c r="I88" s="103"/>
      <c r="J88" s="103"/>
      <c r="L88" s="92" t="s">
        <v>98</v>
      </c>
      <c r="M88" s="93">
        <v>66</v>
      </c>
      <c r="N88" s="93">
        <v>0.54120479235291197</v>
      </c>
      <c r="O88" s="93" t="s">
        <v>104</v>
      </c>
      <c r="P88" s="94" t="s">
        <v>27</v>
      </c>
    </row>
    <row r="89" spans="5:16" ht="16" x14ac:dyDescent="0.2">
      <c r="E89" s="102"/>
      <c r="F89" s="102"/>
      <c r="H89" s="103"/>
      <c r="I89" s="103"/>
      <c r="J89" s="103"/>
      <c r="L89" s="92" t="s">
        <v>105</v>
      </c>
      <c r="M89" s="93">
        <v>82</v>
      </c>
      <c r="N89" s="93">
        <v>0.23433347478809299</v>
      </c>
      <c r="O89" s="93" t="s">
        <v>104</v>
      </c>
      <c r="P89" s="94" t="s">
        <v>27</v>
      </c>
    </row>
    <row r="90" spans="5:16" ht="16" x14ac:dyDescent="0.2">
      <c r="E90" s="102"/>
      <c r="F90" s="102"/>
      <c r="H90" s="103"/>
      <c r="I90" s="103"/>
      <c r="J90" s="103"/>
      <c r="L90" s="92" t="s">
        <v>106</v>
      </c>
      <c r="M90" s="93">
        <v>109</v>
      </c>
      <c r="N90" s="93">
        <v>1.6985577505380701E-2</v>
      </c>
      <c r="O90" s="93" t="s">
        <v>104</v>
      </c>
      <c r="P90" s="94" t="s">
        <v>27</v>
      </c>
    </row>
    <row r="91" spans="5:16" ht="16" x14ac:dyDescent="0.2">
      <c r="E91" s="102"/>
      <c r="F91" s="102"/>
      <c r="H91" s="103"/>
      <c r="I91" s="103"/>
      <c r="J91" s="103"/>
      <c r="L91" s="92" t="s">
        <v>121</v>
      </c>
      <c r="M91" s="93">
        <v>105.5</v>
      </c>
      <c r="N91" s="93">
        <v>9.50469970703125E-2</v>
      </c>
      <c r="O91" s="93" t="s">
        <v>104</v>
      </c>
      <c r="P91" s="94" t="s">
        <v>27</v>
      </c>
    </row>
    <row r="92" spans="5:16" ht="16" x14ac:dyDescent="0.2">
      <c r="E92" s="102"/>
      <c r="F92" s="102"/>
      <c r="H92" s="103"/>
      <c r="I92" s="103"/>
      <c r="J92" s="103"/>
      <c r="L92" s="92" t="s">
        <v>122</v>
      </c>
      <c r="M92" s="93">
        <v>68.5</v>
      </c>
      <c r="N92" s="93">
        <v>0.31459582542926201</v>
      </c>
      <c r="O92" s="93" t="s">
        <v>104</v>
      </c>
      <c r="P92" s="94" t="s">
        <v>27</v>
      </c>
    </row>
    <row r="93" spans="5:16" ht="16" x14ac:dyDescent="0.2">
      <c r="E93" s="102"/>
      <c r="F93" s="102"/>
      <c r="H93" s="103"/>
      <c r="I93" s="103"/>
      <c r="J93" s="103"/>
      <c r="L93" s="92" t="s">
        <v>93</v>
      </c>
      <c r="M93" s="93">
        <v>49</v>
      </c>
      <c r="N93" s="93">
        <v>0.90495300292968694</v>
      </c>
      <c r="O93" s="93" t="s">
        <v>104</v>
      </c>
      <c r="P93" s="94" t="s">
        <v>27</v>
      </c>
    </row>
    <row r="94" spans="5:16" ht="16" x14ac:dyDescent="0.2">
      <c r="E94" s="102"/>
      <c r="F94" s="102"/>
      <c r="H94" s="103"/>
      <c r="I94" s="103"/>
      <c r="J94" s="103"/>
      <c r="L94" s="92" t="s">
        <v>96</v>
      </c>
      <c r="M94" s="93">
        <v>27</v>
      </c>
      <c r="N94" s="93">
        <v>0.98301442249461901</v>
      </c>
      <c r="O94" s="93" t="s">
        <v>104</v>
      </c>
      <c r="P94" s="94" t="s">
        <v>27</v>
      </c>
    </row>
    <row r="95" spans="5:16" ht="16" x14ac:dyDescent="0.2">
      <c r="E95" s="102"/>
      <c r="F95" s="102"/>
      <c r="H95" s="103"/>
      <c r="I95" s="103"/>
      <c r="J95" s="103"/>
      <c r="L95" s="92" t="s">
        <v>99</v>
      </c>
      <c r="M95" s="93">
        <v>45.5</v>
      </c>
      <c r="N95" s="93">
        <v>0.87854586954783798</v>
      </c>
      <c r="O95" s="93" t="s">
        <v>104</v>
      </c>
      <c r="P95" s="94" t="s">
        <v>27</v>
      </c>
    </row>
    <row r="96" spans="5:16" ht="16" x14ac:dyDescent="0.2">
      <c r="E96" s="102"/>
      <c r="F96" s="102"/>
      <c r="H96" s="103"/>
      <c r="I96" s="103"/>
      <c r="J96" s="103"/>
      <c r="L96" s="92" t="s">
        <v>101</v>
      </c>
      <c r="M96" s="93">
        <v>38</v>
      </c>
      <c r="N96" s="93">
        <v>0.93973596027234796</v>
      </c>
      <c r="O96" s="93" t="s">
        <v>104</v>
      </c>
      <c r="P96" s="94" t="s">
        <v>27</v>
      </c>
    </row>
    <row r="97" spans="5:16" ht="16" x14ac:dyDescent="0.2">
      <c r="E97" s="102"/>
      <c r="F97" s="102"/>
      <c r="H97" s="103"/>
      <c r="I97" s="103"/>
      <c r="J97" s="103"/>
      <c r="L97" s="92" t="s">
        <v>90</v>
      </c>
      <c r="M97" s="93">
        <v>63.5</v>
      </c>
      <c r="N97" s="93">
        <v>0.741455078125</v>
      </c>
      <c r="O97" s="93" t="s">
        <v>104</v>
      </c>
      <c r="P97" s="94" t="s">
        <v>27</v>
      </c>
    </row>
    <row r="98" spans="5:16" ht="16" x14ac:dyDescent="0.2">
      <c r="E98" s="102"/>
      <c r="F98" s="102"/>
      <c r="H98" s="103"/>
      <c r="I98" s="103"/>
      <c r="J98" s="103"/>
      <c r="L98" s="92" t="s">
        <v>107</v>
      </c>
      <c r="M98" s="93">
        <v>47.5</v>
      </c>
      <c r="N98" s="93">
        <v>0.92031097412109297</v>
      </c>
      <c r="O98" s="93" t="s">
        <v>104</v>
      </c>
      <c r="P98" s="94" t="s">
        <v>27</v>
      </c>
    </row>
    <row r="99" spans="5:16" ht="16" x14ac:dyDescent="0.2">
      <c r="E99" s="102"/>
      <c r="F99" s="102"/>
      <c r="H99" s="103"/>
      <c r="I99" s="103"/>
      <c r="J99" s="103"/>
      <c r="L99" s="92" t="s">
        <v>102</v>
      </c>
      <c r="M99" s="93">
        <v>90.5</v>
      </c>
      <c r="N99" s="93">
        <v>0.121454130452161</v>
      </c>
      <c r="O99" s="93" t="s">
        <v>104</v>
      </c>
      <c r="P99" s="94" t="s">
        <v>27</v>
      </c>
    </row>
    <row r="100" spans="5:16" ht="16" x14ac:dyDescent="0.2">
      <c r="E100" s="102"/>
      <c r="F100" s="102"/>
      <c r="H100" s="103"/>
      <c r="I100" s="103"/>
      <c r="J100" s="103"/>
      <c r="L100" s="92" t="s">
        <v>124</v>
      </c>
      <c r="M100" s="93">
        <v>49</v>
      </c>
      <c r="N100" s="93">
        <v>0.83730777821418301</v>
      </c>
      <c r="O100" s="93" t="s">
        <v>104</v>
      </c>
      <c r="P100" s="94" t="s">
        <v>27</v>
      </c>
    </row>
    <row r="101" spans="5:16" ht="16" x14ac:dyDescent="0.2">
      <c r="E101" s="102"/>
      <c r="F101" s="102"/>
      <c r="H101" s="103"/>
      <c r="I101" s="103"/>
      <c r="J101" s="103"/>
      <c r="L101" s="92" t="s">
        <v>94</v>
      </c>
      <c r="M101" s="93">
        <v>70</v>
      </c>
      <c r="N101" s="93">
        <v>0.45879520764708798</v>
      </c>
      <c r="O101" s="93" t="s">
        <v>104</v>
      </c>
      <c r="P101" s="94" t="s">
        <v>27</v>
      </c>
    </row>
    <row r="102" spans="5:16" ht="16" x14ac:dyDescent="0.2">
      <c r="E102" s="102"/>
      <c r="F102" s="102"/>
      <c r="H102" s="103"/>
      <c r="I102" s="103"/>
      <c r="J102" s="103"/>
      <c r="L102" s="92" t="s">
        <v>97</v>
      </c>
      <c r="M102" s="93">
        <v>51.5</v>
      </c>
      <c r="N102" s="93">
        <v>0.68540417457073699</v>
      </c>
      <c r="O102" s="93" t="s">
        <v>104</v>
      </c>
      <c r="P102" s="94" t="s">
        <v>27</v>
      </c>
    </row>
    <row r="103" spans="5:16" ht="16" x14ac:dyDescent="0.2">
      <c r="E103" s="102"/>
      <c r="F103" s="102"/>
      <c r="H103" s="103"/>
      <c r="I103" s="103"/>
      <c r="J103" s="103"/>
      <c r="L103" s="92" t="s">
        <v>100</v>
      </c>
      <c r="M103" s="93">
        <v>98</v>
      </c>
      <c r="N103" s="93">
        <v>6.0264039727652E-2</v>
      </c>
      <c r="O103" s="93" t="s">
        <v>104</v>
      </c>
      <c r="P103" s="94" t="s">
        <v>27</v>
      </c>
    </row>
    <row r="104" spans="5:16" ht="17" thickBot="1" x14ac:dyDescent="0.25">
      <c r="E104" s="102"/>
      <c r="F104" s="102"/>
      <c r="H104" s="103"/>
      <c r="I104" s="103"/>
      <c r="J104" s="103"/>
      <c r="L104" s="113" t="s">
        <v>126</v>
      </c>
      <c r="M104" s="114">
        <v>87</v>
      </c>
      <c r="N104" s="114">
        <v>0.16269222178581599</v>
      </c>
      <c r="O104" s="114" t="s">
        <v>104</v>
      </c>
      <c r="P104" s="115" t="s">
        <v>27</v>
      </c>
    </row>
    <row r="105" spans="5:16" ht="16" x14ac:dyDescent="0.2">
      <c r="E105" s="102"/>
      <c r="F105" s="102"/>
      <c r="H105" s="103"/>
      <c r="I105" s="103"/>
      <c r="J105" s="103"/>
      <c r="L105" s="95" t="s">
        <v>92</v>
      </c>
      <c r="M105" s="96">
        <v>9</v>
      </c>
      <c r="N105" s="96">
        <v>0.40625</v>
      </c>
      <c r="O105" s="96" t="s">
        <v>128</v>
      </c>
      <c r="P105" s="97" t="s">
        <v>27</v>
      </c>
    </row>
    <row r="106" spans="5:16" ht="16" x14ac:dyDescent="0.2">
      <c r="L106" s="92" t="s">
        <v>120</v>
      </c>
      <c r="M106" s="93">
        <v>8</v>
      </c>
      <c r="N106" s="93">
        <v>0.13666083914614899</v>
      </c>
      <c r="O106" s="93" t="s">
        <v>128</v>
      </c>
      <c r="P106" s="94" t="s">
        <v>27</v>
      </c>
    </row>
    <row r="107" spans="5:16" ht="16" x14ac:dyDescent="0.2">
      <c r="L107" s="92" t="s">
        <v>95</v>
      </c>
      <c r="M107" s="93">
        <v>10</v>
      </c>
      <c r="N107" s="93">
        <v>0.3125</v>
      </c>
      <c r="O107" s="93" t="s">
        <v>128</v>
      </c>
      <c r="P107" s="94" t="s">
        <v>27</v>
      </c>
    </row>
    <row r="108" spans="5:16" ht="16" x14ac:dyDescent="0.2">
      <c r="L108" s="92" t="s">
        <v>105</v>
      </c>
      <c r="M108" s="93">
        <v>6</v>
      </c>
      <c r="N108" s="93">
        <v>0.6875</v>
      </c>
      <c r="O108" s="93" t="s">
        <v>128</v>
      </c>
      <c r="P108" s="94" t="s">
        <v>27</v>
      </c>
    </row>
    <row r="109" spans="5:16" ht="16" x14ac:dyDescent="0.2">
      <c r="L109" s="92" t="s">
        <v>106</v>
      </c>
      <c r="M109" s="93">
        <v>8</v>
      </c>
      <c r="N109" s="93">
        <v>0.5</v>
      </c>
      <c r="O109" s="93" t="s">
        <v>128</v>
      </c>
      <c r="P109" s="94" t="s">
        <v>27</v>
      </c>
    </row>
    <row r="110" spans="5:16" ht="16" x14ac:dyDescent="0.2">
      <c r="L110" s="92" t="s">
        <v>121</v>
      </c>
      <c r="M110" s="93">
        <v>3</v>
      </c>
      <c r="N110" s="93">
        <v>0.76739559077392905</v>
      </c>
      <c r="O110" s="93" t="s">
        <v>128</v>
      </c>
      <c r="P110" s="94" t="s">
        <v>27</v>
      </c>
    </row>
    <row r="111" spans="5:16" ht="16" x14ac:dyDescent="0.2">
      <c r="L111" s="92" t="s">
        <v>93</v>
      </c>
      <c r="M111" s="93">
        <v>2</v>
      </c>
      <c r="N111" s="93">
        <v>0.86333916085385098</v>
      </c>
      <c r="O111" s="93" t="s">
        <v>128</v>
      </c>
      <c r="P111" s="94" t="s">
        <v>27</v>
      </c>
    </row>
    <row r="112" spans="5:16" ht="16" x14ac:dyDescent="0.2">
      <c r="L112" s="92" t="s">
        <v>96</v>
      </c>
      <c r="M112" s="93">
        <v>7</v>
      </c>
      <c r="N112" s="93">
        <v>0.59375</v>
      </c>
      <c r="O112" s="93" t="s">
        <v>128</v>
      </c>
      <c r="P112" s="94" t="s">
        <v>27</v>
      </c>
    </row>
    <row r="113" spans="12:16" ht="16" x14ac:dyDescent="0.2">
      <c r="L113" s="92" t="s">
        <v>90</v>
      </c>
      <c r="M113" s="93">
        <v>5</v>
      </c>
      <c r="N113" s="93">
        <v>0.78125</v>
      </c>
      <c r="O113" s="93" t="s">
        <v>128</v>
      </c>
      <c r="P113" s="94" t="s">
        <v>27</v>
      </c>
    </row>
    <row r="114" spans="12:16" ht="16" x14ac:dyDescent="0.2">
      <c r="L114" s="92" t="s">
        <v>107</v>
      </c>
      <c r="M114" s="93">
        <v>7</v>
      </c>
      <c r="N114" s="93">
        <v>0.23260440922607001</v>
      </c>
      <c r="O114" s="93" t="s">
        <v>128</v>
      </c>
      <c r="P114" s="94" t="s">
        <v>27</v>
      </c>
    </row>
    <row r="115" spans="12:16" ht="16" x14ac:dyDescent="0.2">
      <c r="L115" s="92" t="s">
        <v>124</v>
      </c>
      <c r="M115" s="93" t="s">
        <v>7</v>
      </c>
      <c r="N115" s="93" t="s">
        <v>7</v>
      </c>
      <c r="O115" s="93" t="s">
        <v>128</v>
      </c>
      <c r="P115" s="94" t="s">
        <v>27</v>
      </c>
    </row>
  </sheetData>
  <autoFilter ref="L7:P115" xr:uid="{7CBC5C0E-C86D-AE46-9D7D-E5789613F737}"/>
  <conditionalFormatting sqref="G8:G66">
    <cfRule type="cellIs" dxfId="5" priority="2" stopIfTrue="1" operator="lessThan">
      <formula>0.05</formula>
    </cfRule>
  </conditionalFormatting>
  <conditionalFormatting sqref="N8:N115">
    <cfRule type="cellIs" dxfId="4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5F985-EC93-7F4E-AF65-D96D1CB2EFC5}">
  <sheetPr filterMode="1">
    <tabColor rgb="FF7030A0"/>
  </sheetPr>
  <dimension ref="A1:W112"/>
  <sheetViews>
    <sheetView showGridLines="0" topLeftCell="F1" zoomScale="117" zoomScaleNormal="117" workbookViewId="0">
      <pane ySplit="6" topLeftCell="A7" activePane="bottomLeft" state="frozen"/>
      <selection activeCell="O3" sqref="O3:S16"/>
      <selection pane="bottomLeft" activeCell="O3" sqref="O3:S16"/>
    </sheetView>
  </sheetViews>
  <sheetFormatPr baseColWidth="10" defaultColWidth="10.83203125" defaultRowHeight="14" x14ac:dyDescent="0.15"/>
  <cols>
    <col min="1" max="1" width="21" style="98" hidden="1" customWidth="1"/>
    <col min="2" max="2" width="14.5" style="99" hidden="1" customWidth="1"/>
    <col min="3" max="3" width="11.33203125" style="99" hidden="1" customWidth="1"/>
    <col min="4" max="4" width="10.5" style="99" hidden="1" customWidth="1"/>
    <col min="5" max="5" width="15.6640625" style="99" customWidth="1"/>
    <col min="6" max="6" width="11.6640625" style="99" bestFit="1" customWidth="1"/>
    <col min="7" max="7" width="9.83203125" style="102" bestFit="1" customWidth="1"/>
    <col min="8" max="8" width="15.1640625" style="102" customWidth="1"/>
    <col min="9" max="9" width="9.83203125" style="102" bestFit="1" customWidth="1"/>
    <col min="10" max="10" width="12.1640625" style="102" bestFit="1" customWidth="1"/>
    <col min="11" max="11" width="13.5" style="103" bestFit="1" customWidth="1"/>
    <col min="12" max="12" width="15" style="103" bestFit="1" customWidth="1"/>
    <col min="13" max="14" width="15.33203125" style="103" customWidth="1"/>
    <col min="15" max="15" width="15.33203125" style="99" customWidth="1"/>
    <col min="16" max="16" width="13.1640625" style="99" bestFit="1" customWidth="1"/>
    <col min="17" max="17" width="10.83203125" style="99" bestFit="1" customWidth="1"/>
    <col min="18" max="18" width="13.5" style="99" bestFit="1" customWidth="1"/>
    <col min="19" max="19" width="15.33203125" style="99" customWidth="1"/>
    <col min="20" max="20" width="10.83203125" style="99"/>
    <col min="21" max="21" width="17.6640625" style="99" customWidth="1"/>
    <col min="22" max="16384" width="10.83203125" style="99"/>
  </cols>
  <sheetData>
    <row r="1" spans="1:23" s="121" customFormat="1" ht="18" x14ac:dyDescent="0.2">
      <c r="A1" s="120"/>
      <c r="E1" s="120" t="s">
        <v>108</v>
      </c>
      <c r="H1" s="120" t="s">
        <v>129</v>
      </c>
      <c r="I1" s="122" t="s">
        <v>110</v>
      </c>
      <c r="J1" s="123"/>
      <c r="K1" s="124"/>
      <c r="L1" s="125"/>
      <c r="M1" s="125"/>
      <c r="N1" s="125"/>
      <c r="T1" s="120"/>
    </row>
    <row r="2" spans="1:23" x14ac:dyDescent="0.15">
      <c r="E2" s="104" t="s">
        <v>111</v>
      </c>
      <c r="F2" s="99" t="s">
        <v>112</v>
      </c>
      <c r="G2" s="98"/>
      <c r="T2" s="98"/>
    </row>
    <row r="3" spans="1:23" x14ac:dyDescent="0.15">
      <c r="E3" s="99" t="s">
        <v>113</v>
      </c>
      <c r="F3" s="98"/>
      <c r="G3" s="98"/>
      <c r="T3" s="98"/>
    </row>
    <row r="4" spans="1:23" x14ac:dyDescent="0.15">
      <c r="E4" s="99" t="s">
        <v>114</v>
      </c>
      <c r="F4" s="98"/>
      <c r="G4" s="98"/>
      <c r="T4" s="98"/>
    </row>
    <row r="5" spans="1:23" x14ac:dyDescent="0.15">
      <c r="F5" s="98"/>
      <c r="G5" s="98"/>
      <c r="T5" s="98"/>
    </row>
    <row r="6" spans="1:23" ht="16" x14ac:dyDescent="0.2">
      <c r="A6" s="98" t="s">
        <v>115</v>
      </c>
      <c r="E6" s="105" t="s">
        <v>116</v>
      </c>
      <c r="F6" s="102"/>
      <c r="H6" s="103"/>
      <c r="I6" s="103"/>
      <c r="J6" s="103"/>
      <c r="L6" s="105" t="s">
        <v>117</v>
      </c>
      <c r="M6" s="99"/>
      <c r="N6" s="99"/>
      <c r="U6" s="106"/>
      <c r="V6" s="106"/>
      <c r="W6" s="106"/>
    </row>
    <row r="7" spans="1:23" ht="16" x14ac:dyDescent="0.2">
      <c r="B7" s="107" t="s">
        <v>85</v>
      </c>
      <c r="C7" s="107" t="s">
        <v>118</v>
      </c>
      <c r="D7" s="107" t="s">
        <v>87</v>
      </c>
      <c r="E7" s="90" t="s">
        <v>85</v>
      </c>
      <c r="F7" s="90" t="s">
        <v>86</v>
      </c>
      <c r="G7" s="91" t="s">
        <v>87</v>
      </c>
      <c r="H7" s="90" t="s">
        <v>119</v>
      </c>
      <c r="I7" s="90" t="s">
        <v>89</v>
      </c>
      <c r="J7" s="1"/>
      <c r="K7" s="1"/>
      <c r="L7" s="90" t="s">
        <v>85</v>
      </c>
      <c r="M7" s="90" t="s">
        <v>86</v>
      </c>
      <c r="N7" s="91" t="s">
        <v>87</v>
      </c>
      <c r="O7" s="90" t="s">
        <v>119</v>
      </c>
      <c r="P7" s="90" t="s">
        <v>89</v>
      </c>
      <c r="T7" s="106"/>
      <c r="U7" s="108"/>
      <c r="V7" s="108"/>
      <c r="W7" s="108"/>
    </row>
    <row r="8" spans="1:23" ht="16" x14ac:dyDescent="0.2">
      <c r="A8" s="107">
        <v>0</v>
      </c>
      <c r="B8" s="109" t="s">
        <v>92</v>
      </c>
      <c r="C8" s="109">
        <v>-0.92508699999999999</v>
      </c>
      <c r="D8" s="109">
        <v>0.35954799999999998</v>
      </c>
      <c r="E8" s="93" t="s">
        <v>92</v>
      </c>
      <c r="F8" s="93">
        <v>1234.5</v>
      </c>
      <c r="G8" s="93">
        <v>9.1317673088712206E-2</v>
      </c>
      <c r="H8" s="93" t="s">
        <v>91</v>
      </c>
      <c r="I8" s="93" t="s">
        <v>31</v>
      </c>
      <c r="J8" s="1"/>
      <c r="K8" s="1"/>
      <c r="L8" s="93" t="s">
        <v>92</v>
      </c>
      <c r="M8" s="93">
        <v>1925.5</v>
      </c>
      <c r="N8" s="93">
        <v>4.5658836544356103E-2</v>
      </c>
      <c r="O8" s="93" t="s">
        <v>91</v>
      </c>
      <c r="P8" s="93" t="s">
        <v>31</v>
      </c>
      <c r="T8" s="106"/>
      <c r="U8" s="108"/>
      <c r="V8" s="108"/>
      <c r="W8" s="108"/>
    </row>
    <row r="9" spans="1:23" ht="16" hidden="1" x14ac:dyDescent="0.2">
      <c r="A9" s="107">
        <v>1</v>
      </c>
      <c r="B9" s="109" t="s">
        <v>120</v>
      </c>
      <c r="C9" s="109">
        <v>-0.24448800000000001</v>
      </c>
      <c r="D9" s="109">
        <v>0.80787399999999998</v>
      </c>
      <c r="E9" s="93" t="s">
        <v>120</v>
      </c>
      <c r="F9" s="93">
        <v>1251</v>
      </c>
      <c r="G9" s="93">
        <v>0.107864730764391</v>
      </c>
      <c r="H9" s="93" t="s">
        <v>91</v>
      </c>
      <c r="I9" s="93" t="s">
        <v>31</v>
      </c>
      <c r="J9" s="1"/>
      <c r="K9" s="1"/>
      <c r="L9" s="93" t="s">
        <v>120</v>
      </c>
      <c r="M9" s="93">
        <v>1909</v>
      </c>
      <c r="N9" s="93">
        <v>5.39323653821955E-2</v>
      </c>
      <c r="O9" s="93" t="s">
        <v>91</v>
      </c>
      <c r="P9" s="93" t="s">
        <v>31</v>
      </c>
      <c r="T9" s="106"/>
      <c r="U9" s="108"/>
      <c r="V9" s="108"/>
      <c r="W9" s="108"/>
    </row>
    <row r="10" spans="1:23" ht="16" x14ac:dyDescent="0.2">
      <c r="A10" s="107">
        <v>2</v>
      </c>
      <c r="B10" s="109" t="s">
        <v>95</v>
      </c>
      <c r="C10" s="109">
        <v>-0.39703300000000002</v>
      </c>
      <c r="D10" s="109">
        <v>0.69317899999999999</v>
      </c>
      <c r="E10" s="93" t="s">
        <v>95</v>
      </c>
      <c r="F10" s="93">
        <v>1163</v>
      </c>
      <c r="G10" s="93">
        <v>6.0075001189132303E-2</v>
      </c>
      <c r="H10" s="93" t="s">
        <v>91</v>
      </c>
      <c r="I10" s="93" t="s">
        <v>31</v>
      </c>
      <c r="J10" s="1"/>
      <c r="K10" s="1"/>
      <c r="L10" s="93" t="s">
        <v>95</v>
      </c>
      <c r="M10" s="93">
        <v>1918</v>
      </c>
      <c r="N10" s="93">
        <v>3.0037500594566099E-2</v>
      </c>
      <c r="O10" s="93" t="s">
        <v>91</v>
      </c>
      <c r="P10" s="93" t="s">
        <v>31</v>
      </c>
      <c r="T10" s="106"/>
      <c r="U10" s="108"/>
      <c r="V10" s="108"/>
      <c r="W10" s="108"/>
    </row>
    <row r="11" spans="1:23" ht="16" x14ac:dyDescent="0.2">
      <c r="A11" s="107">
        <v>4</v>
      </c>
      <c r="B11" s="109" t="s">
        <v>106</v>
      </c>
      <c r="C11" s="109">
        <v>0.65697700000000003</v>
      </c>
      <c r="D11" s="109">
        <v>0.51415</v>
      </c>
      <c r="E11" s="93" t="s">
        <v>98</v>
      </c>
      <c r="F11" s="93">
        <v>1100</v>
      </c>
      <c r="G11" s="93">
        <v>1.8986094290879101E-2</v>
      </c>
      <c r="H11" s="93" t="s">
        <v>91</v>
      </c>
      <c r="I11" s="93" t="s">
        <v>31</v>
      </c>
      <c r="J11" s="1"/>
      <c r="K11" s="1"/>
      <c r="L11" s="93" t="s">
        <v>98</v>
      </c>
      <c r="M11" s="93">
        <v>2060</v>
      </c>
      <c r="N11" s="93">
        <v>9.4930471454395503E-3</v>
      </c>
      <c r="O11" s="93" t="s">
        <v>91</v>
      </c>
      <c r="P11" s="93" t="s">
        <v>31</v>
      </c>
      <c r="T11" s="106"/>
      <c r="U11" s="108"/>
      <c r="V11" s="108"/>
      <c r="W11" s="108"/>
    </row>
    <row r="12" spans="1:23" ht="16" hidden="1" x14ac:dyDescent="0.2">
      <c r="A12" s="107">
        <v>5</v>
      </c>
      <c r="B12" s="109" t="s">
        <v>121</v>
      </c>
      <c r="C12" s="109">
        <v>0.553172</v>
      </c>
      <c r="D12" s="109">
        <v>0.58271300000000004</v>
      </c>
      <c r="E12" s="93" t="s">
        <v>106</v>
      </c>
      <c r="F12" s="93">
        <v>1488.5</v>
      </c>
      <c r="G12" s="93">
        <v>0.94737185738218999</v>
      </c>
      <c r="H12" s="93" t="s">
        <v>91</v>
      </c>
      <c r="I12" s="93" t="s">
        <v>31</v>
      </c>
      <c r="J12" s="1"/>
      <c r="K12" s="1"/>
      <c r="L12" s="93" t="s">
        <v>105</v>
      </c>
      <c r="M12" s="93">
        <v>1234.5</v>
      </c>
      <c r="N12" s="93">
        <v>0.95434116345564302</v>
      </c>
      <c r="O12" s="93" t="s">
        <v>91</v>
      </c>
      <c r="P12" s="93" t="s">
        <v>31</v>
      </c>
      <c r="T12" s="106"/>
      <c r="U12" s="108"/>
      <c r="V12" s="108"/>
      <c r="W12" s="108"/>
    </row>
    <row r="13" spans="1:23" ht="16" hidden="1" x14ac:dyDescent="0.2">
      <c r="A13" s="107">
        <v>8</v>
      </c>
      <c r="B13" s="109" t="s">
        <v>99</v>
      </c>
      <c r="C13" s="109">
        <v>-0.136905</v>
      </c>
      <c r="D13" s="109">
        <v>0.89166699999999999</v>
      </c>
      <c r="E13" s="93" t="s">
        <v>121</v>
      </c>
      <c r="F13" s="93">
        <v>1358</v>
      </c>
      <c r="G13" s="93">
        <v>0.36335310872243898</v>
      </c>
      <c r="H13" s="93" t="s">
        <v>91</v>
      </c>
      <c r="I13" s="93" t="s">
        <v>31</v>
      </c>
      <c r="J13" s="1"/>
      <c r="K13" s="1"/>
      <c r="L13" s="93" t="s">
        <v>106</v>
      </c>
      <c r="M13" s="93">
        <v>1514.5</v>
      </c>
      <c r="N13" s="93">
        <v>0.47368592869109499</v>
      </c>
      <c r="O13" s="93" t="s">
        <v>91</v>
      </c>
      <c r="P13" s="93" t="s">
        <v>31</v>
      </c>
      <c r="T13" s="106"/>
      <c r="U13" s="108"/>
      <c r="V13" s="108"/>
      <c r="W13" s="108"/>
    </row>
    <row r="14" spans="1:23" ht="16" hidden="1" x14ac:dyDescent="0.2">
      <c r="E14" s="93" t="s">
        <v>122</v>
      </c>
      <c r="F14" s="93">
        <v>1283.5</v>
      </c>
      <c r="G14" s="93">
        <v>0.20052288329965501</v>
      </c>
      <c r="H14" s="93" t="s">
        <v>91</v>
      </c>
      <c r="I14" s="93" t="s">
        <v>31</v>
      </c>
      <c r="J14" s="1"/>
      <c r="K14" s="1"/>
      <c r="L14" s="93" t="s">
        <v>121</v>
      </c>
      <c r="M14" s="93">
        <v>1723</v>
      </c>
      <c r="N14" s="93">
        <v>0.18167655436121899</v>
      </c>
      <c r="O14" s="93" t="s">
        <v>91</v>
      </c>
      <c r="P14" s="93" t="s">
        <v>31</v>
      </c>
      <c r="T14" s="106"/>
      <c r="U14" s="108"/>
      <c r="V14" s="108"/>
      <c r="W14" s="108"/>
    </row>
    <row r="15" spans="1:23" ht="16" hidden="1" x14ac:dyDescent="0.2">
      <c r="A15" s="98" t="s">
        <v>123</v>
      </c>
      <c r="E15" s="93" t="s">
        <v>99</v>
      </c>
      <c r="F15" s="93">
        <v>1468</v>
      </c>
      <c r="G15" s="93">
        <v>0.58413370266204401</v>
      </c>
      <c r="H15" s="93" t="s">
        <v>91</v>
      </c>
      <c r="I15" s="93" t="s">
        <v>31</v>
      </c>
      <c r="J15" s="1"/>
      <c r="K15" s="1"/>
      <c r="L15" s="93" t="s">
        <v>122</v>
      </c>
      <c r="M15" s="93">
        <v>1797.5</v>
      </c>
      <c r="N15" s="93">
        <v>0.100261441649827</v>
      </c>
      <c r="O15" s="93" t="s">
        <v>91</v>
      </c>
      <c r="P15" s="93" t="s">
        <v>31</v>
      </c>
      <c r="T15" s="106"/>
      <c r="U15" s="108"/>
      <c r="V15" s="108"/>
      <c r="W15" s="108"/>
    </row>
    <row r="16" spans="1:23" ht="16" hidden="1" x14ac:dyDescent="0.2">
      <c r="B16" s="107" t="s">
        <v>85</v>
      </c>
      <c r="C16" s="107" t="s">
        <v>118</v>
      </c>
      <c r="D16" s="107" t="s">
        <v>87</v>
      </c>
      <c r="E16" s="93" t="s">
        <v>101</v>
      </c>
      <c r="F16" s="93">
        <v>1369.5</v>
      </c>
      <c r="G16" s="93">
        <v>0.30360455558692001</v>
      </c>
      <c r="H16" s="93" t="s">
        <v>91</v>
      </c>
      <c r="I16" s="93" t="s">
        <v>31</v>
      </c>
      <c r="J16" s="1"/>
      <c r="K16" s="1"/>
      <c r="L16" s="93" t="s">
        <v>93</v>
      </c>
      <c r="M16" s="93">
        <v>1251</v>
      </c>
      <c r="N16" s="93">
        <v>0.94606763461780397</v>
      </c>
      <c r="O16" s="93" t="s">
        <v>91</v>
      </c>
      <c r="P16" s="93" t="s">
        <v>31</v>
      </c>
      <c r="T16" s="106"/>
      <c r="U16" s="108"/>
      <c r="V16" s="108"/>
      <c r="W16" s="108"/>
    </row>
    <row r="17" spans="1:23" ht="16" hidden="1" x14ac:dyDescent="0.2">
      <c r="A17" s="107">
        <v>0</v>
      </c>
      <c r="B17" s="109" t="s">
        <v>92</v>
      </c>
      <c r="C17" s="109">
        <v>-0.27916400000000002</v>
      </c>
      <c r="D17" s="109">
        <v>0.78369500000000003</v>
      </c>
      <c r="E17" s="93" t="s">
        <v>124</v>
      </c>
      <c r="F17" s="93">
        <v>1419</v>
      </c>
      <c r="G17" s="93">
        <v>0.54506427358163601</v>
      </c>
      <c r="H17" s="93" t="s">
        <v>91</v>
      </c>
      <c r="I17" s="93" t="s">
        <v>31</v>
      </c>
      <c r="J17" s="1"/>
      <c r="K17" s="1"/>
      <c r="L17" s="93" t="s">
        <v>96</v>
      </c>
      <c r="M17" s="93">
        <v>1488.5</v>
      </c>
      <c r="N17" s="93">
        <v>0.52631407130890395</v>
      </c>
      <c r="O17" s="93" t="s">
        <v>91</v>
      </c>
      <c r="P17" s="93" t="s">
        <v>31</v>
      </c>
      <c r="T17" s="116"/>
      <c r="U17" s="117"/>
      <c r="V17" s="117"/>
      <c r="W17" s="117"/>
    </row>
    <row r="18" spans="1:23" ht="16" hidden="1" x14ac:dyDescent="0.2">
      <c r="A18" s="107">
        <v>1</v>
      </c>
      <c r="B18" s="109" t="s">
        <v>120</v>
      </c>
      <c r="C18" s="109">
        <v>0.42138999999999999</v>
      </c>
      <c r="D18" s="109">
        <v>0.67845900000000003</v>
      </c>
      <c r="E18" s="93" t="s">
        <v>92</v>
      </c>
      <c r="F18" s="93">
        <v>94</v>
      </c>
      <c r="G18" s="93">
        <v>0.45488884468908097</v>
      </c>
      <c r="H18" s="93" t="s">
        <v>40</v>
      </c>
      <c r="I18" s="93" t="s">
        <v>31</v>
      </c>
      <c r="J18" s="103"/>
      <c r="L18" s="93" t="s">
        <v>99</v>
      </c>
      <c r="M18" s="93">
        <v>1692</v>
      </c>
      <c r="N18" s="93">
        <v>0.292066851331022</v>
      </c>
      <c r="O18" s="93" t="s">
        <v>91</v>
      </c>
      <c r="P18" s="93" t="s">
        <v>31</v>
      </c>
    </row>
    <row r="19" spans="1:23" ht="16" hidden="1" x14ac:dyDescent="0.2">
      <c r="A19" s="107">
        <v>2</v>
      </c>
      <c r="B19" s="109" t="s">
        <v>95</v>
      </c>
      <c r="C19" s="109">
        <v>-0.43520399999999998</v>
      </c>
      <c r="D19" s="109">
        <v>0.66888899999999996</v>
      </c>
      <c r="E19" s="93" t="s">
        <v>120</v>
      </c>
      <c r="F19" s="93">
        <v>84</v>
      </c>
      <c r="G19" s="93">
        <v>0.176191806793212</v>
      </c>
      <c r="H19" s="93" t="s">
        <v>40</v>
      </c>
      <c r="I19" s="93" t="s">
        <v>31</v>
      </c>
      <c r="J19" s="103"/>
      <c r="L19" s="93" t="s">
        <v>101</v>
      </c>
      <c r="M19" s="93">
        <v>1790.5</v>
      </c>
      <c r="N19" s="93">
        <v>0.15180227779346001</v>
      </c>
      <c r="O19" s="93" t="s">
        <v>91</v>
      </c>
      <c r="P19" s="93" t="s">
        <v>31</v>
      </c>
      <c r="U19" s="106"/>
      <c r="V19" s="106"/>
      <c r="W19" s="106"/>
    </row>
    <row r="20" spans="1:23" ht="16" hidden="1" x14ac:dyDescent="0.2">
      <c r="A20" s="107">
        <v>4</v>
      </c>
      <c r="B20" s="109" t="s">
        <v>106</v>
      </c>
      <c r="C20" s="109">
        <v>0.71356200000000003</v>
      </c>
      <c r="D20" s="109">
        <v>0.48464800000000002</v>
      </c>
      <c r="E20" s="93" t="s">
        <v>95</v>
      </c>
      <c r="F20" s="93">
        <v>81.5</v>
      </c>
      <c r="G20" s="93">
        <v>0.155970573425292</v>
      </c>
      <c r="H20" s="93" t="s">
        <v>40</v>
      </c>
      <c r="I20" s="93" t="s">
        <v>31</v>
      </c>
      <c r="J20" s="118"/>
      <c r="K20" s="118"/>
      <c r="L20" s="93" t="s">
        <v>90</v>
      </c>
      <c r="M20" s="93">
        <v>1163</v>
      </c>
      <c r="N20" s="93">
        <v>0.969962499405433</v>
      </c>
      <c r="O20" s="93" t="s">
        <v>91</v>
      </c>
      <c r="P20" s="93" t="s">
        <v>31</v>
      </c>
      <c r="T20" s="106"/>
      <c r="U20" s="108"/>
      <c r="V20" s="108"/>
      <c r="W20" s="108"/>
    </row>
    <row r="21" spans="1:23" ht="16" hidden="1" x14ac:dyDescent="0.2">
      <c r="A21" s="107">
        <v>5</v>
      </c>
      <c r="B21" s="109" t="s">
        <v>121</v>
      </c>
      <c r="C21" s="109">
        <v>-0.13297600000000001</v>
      </c>
      <c r="D21" s="109">
        <v>0.89577399999999996</v>
      </c>
      <c r="E21" s="93" t="s">
        <v>106</v>
      </c>
      <c r="F21" s="93">
        <v>115</v>
      </c>
      <c r="G21" s="93">
        <v>0.72618389129638605</v>
      </c>
      <c r="H21" s="93" t="s">
        <v>40</v>
      </c>
      <c r="I21" s="93" t="s">
        <v>31</v>
      </c>
      <c r="J21" s="103"/>
      <c r="L21" s="93" t="s">
        <v>107</v>
      </c>
      <c r="M21" s="93">
        <v>1358</v>
      </c>
      <c r="N21" s="93">
        <v>0.81832344563878001</v>
      </c>
      <c r="O21" s="93" t="s">
        <v>91</v>
      </c>
      <c r="P21" s="93" t="s">
        <v>31</v>
      </c>
      <c r="T21" s="106"/>
      <c r="U21" s="108"/>
      <c r="V21" s="108"/>
      <c r="W21" s="108"/>
    </row>
    <row r="22" spans="1:23" ht="16" hidden="1" x14ac:dyDescent="0.2">
      <c r="A22" s="107">
        <v>8</v>
      </c>
      <c r="B22" s="109" t="s">
        <v>99</v>
      </c>
      <c r="C22" s="109">
        <v>-0.90751800000000005</v>
      </c>
      <c r="D22" s="109">
        <v>0.3755</v>
      </c>
      <c r="E22" s="93" t="s">
        <v>121</v>
      </c>
      <c r="F22" s="93">
        <v>117</v>
      </c>
      <c r="G22" s="93">
        <v>0.77452898025512695</v>
      </c>
      <c r="H22" s="93" t="s">
        <v>40</v>
      </c>
      <c r="I22" s="93" t="s">
        <v>31</v>
      </c>
      <c r="J22" s="103"/>
      <c r="L22" s="93" t="s">
        <v>102</v>
      </c>
      <c r="M22" s="93">
        <v>1468</v>
      </c>
      <c r="N22" s="93">
        <v>0.70793314866897705</v>
      </c>
      <c r="O22" s="93" t="s">
        <v>91</v>
      </c>
      <c r="P22" s="93" t="s">
        <v>31</v>
      </c>
      <c r="T22" s="106"/>
      <c r="U22" s="108"/>
      <c r="V22" s="108"/>
      <c r="W22" s="108"/>
    </row>
    <row r="23" spans="1:23" ht="16" hidden="1" x14ac:dyDescent="0.2">
      <c r="E23" s="93" t="s">
        <v>99</v>
      </c>
      <c r="F23" s="93">
        <v>105</v>
      </c>
      <c r="G23" s="93">
        <v>0.50284004211425704</v>
      </c>
      <c r="H23" s="93" t="s">
        <v>40</v>
      </c>
      <c r="I23" s="93" t="s">
        <v>31</v>
      </c>
      <c r="J23" s="103"/>
      <c r="L23" s="93" t="s">
        <v>124</v>
      </c>
      <c r="M23" s="93">
        <v>1662</v>
      </c>
      <c r="N23" s="93">
        <v>0.272532136790818</v>
      </c>
      <c r="O23" s="93" t="s">
        <v>91</v>
      </c>
      <c r="P23" s="93" t="s">
        <v>31</v>
      </c>
      <c r="T23" s="106"/>
      <c r="U23" s="108"/>
      <c r="V23" s="108"/>
      <c r="W23" s="108"/>
    </row>
    <row r="24" spans="1:23" ht="16" hidden="1" x14ac:dyDescent="0.2">
      <c r="A24" s="98" t="s">
        <v>125</v>
      </c>
      <c r="E24" s="93" t="s">
        <v>101</v>
      </c>
      <c r="F24" s="93">
        <v>96.5</v>
      </c>
      <c r="G24" s="93">
        <v>0.50890415618075402</v>
      </c>
      <c r="H24" s="93" t="s">
        <v>40</v>
      </c>
      <c r="I24" s="93" t="s">
        <v>31</v>
      </c>
      <c r="J24" s="103"/>
      <c r="L24" s="93" t="s">
        <v>94</v>
      </c>
      <c r="M24" s="93">
        <v>1100</v>
      </c>
      <c r="N24" s="93">
        <v>0.99050695285456003</v>
      </c>
      <c r="O24" s="93" t="s">
        <v>91</v>
      </c>
      <c r="P24" s="93" t="s">
        <v>31</v>
      </c>
      <c r="T24" s="106"/>
      <c r="U24" s="108"/>
      <c r="V24" s="108"/>
      <c r="W24" s="108"/>
    </row>
    <row r="25" spans="1:23" ht="16" hidden="1" x14ac:dyDescent="0.2">
      <c r="A25" s="107"/>
      <c r="B25" s="107" t="s">
        <v>85</v>
      </c>
      <c r="C25" s="107" t="s">
        <v>118</v>
      </c>
      <c r="D25" s="107" t="s">
        <v>87</v>
      </c>
      <c r="E25" s="93" t="s">
        <v>90</v>
      </c>
      <c r="F25" s="93">
        <v>81.5</v>
      </c>
      <c r="G25" s="93">
        <v>0.14651679992675701</v>
      </c>
      <c r="H25" s="93" t="s">
        <v>40</v>
      </c>
      <c r="I25" s="93" t="s">
        <v>31</v>
      </c>
      <c r="J25" s="103"/>
      <c r="L25" s="93" t="s">
        <v>97</v>
      </c>
      <c r="M25" s="93">
        <v>1283.5</v>
      </c>
      <c r="N25" s="93">
        <v>0.89973855835017202</v>
      </c>
      <c r="O25" s="93" t="s">
        <v>91</v>
      </c>
      <c r="P25" s="93" t="s">
        <v>31</v>
      </c>
      <c r="T25" s="106"/>
      <c r="U25" s="108"/>
      <c r="V25" s="108"/>
      <c r="W25" s="108"/>
    </row>
    <row r="26" spans="1:23" ht="16" hidden="1" x14ac:dyDescent="0.2">
      <c r="A26" s="107">
        <v>0</v>
      </c>
      <c r="B26" s="109" t="s">
        <v>92</v>
      </c>
      <c r="C26" s="109">
        <v>-0.57473700000000005</v>
      </c>
      <c r="D26" s="109">
        <v>0.57346299999999995</v>
      </c>
      <c r="E26" s="93" t="s">
        <v>124</v>
      </c>
      <c r="F26" s="93">
        <v>103</v>
      </c>
      <c r="G26" s="93">
        <v>0.94048098590043905</v>
      </c>
      <c r="H26" s="93" t="s">
        <v>40</v>
      </c>
      <c r="I26" s="93" t="s">
        <v>31</v>
      </c>
      <c r="J26" s="103"/>
      <c r="L26" s="93" t="s">
        <v>100</v>
      </c>
      <c r="M26" s="93">
        <v>1369.5</v>
      </c>
      <c r="N26" s="93">
        <v>0.84819772220653999</v>
      </c>
      <c r="O26" s="93" t="s">
        <v>91</v>
      </c>
      <c r="P26" s="93" t="s">
        <v>31</v>
      </c>
      <c r="T26" s="106"/>
      <c r="U26" s="108"/>
      <c r="V26" s="108"/>
      <c r="W26" s="108"/>
    </row>
    <row r="27" spans="1:23" ht="16" hidden="1" x14ac:dyDescent="0.2">
      <c r="A27" s="107">
        <v>1</v>
      </c>
      <c r="B27" s="109" t="s">
        <v>120</v>
      </c>
      <c r="C27" s="109">
        <v>-1.0531839999999999</v>
      </c>
      <c r="D27" s="109">
        <v>0.30546699999999999</v>
      </c>
      <c r="E27" s="93" t="s">
        <v>92</v>
      </c>
      <c r="F27" s="93">
        <v>81</v>
      </c>
      <c r="G27" s="93">
        <v>1.6385864604931698E-2</v>
      </c>
      <c r="H27" s="93" t="s">
        <v>1</v>
      </c>
      <c r="I27" s="93" t="s">
        <v>31</v>
      </c>
      <c r="J27" s="103"/>
      <c r="L27" s="93" t="s">
        <v>126</v>
      </c>
      <c r="M27" s="93">
        <v>1419</v>
      </c>
      <c r="N27" s="93">
        <v>0.727467863209181</v>
      </c>
      <c r="O27" s="93" t="s">
        <v>91</v>
      </c>
      <c r="P27" s="93" t="s">
        <v>31</v>
      </c>
      <c r="T27" s="106"/>
      <c r="U27" s="108"/>
      <c r="V27" s="108"/>
      <c r="W27" s="108"/>
    </row>
    <row r="28" spans="1:23" ht="16" hidden="1" x14ac:dyDescent="0.2">
      <c r="A28" s="107">
        <v>2</v>
      </c>
      <c r="B28" s="109" t="s">
        <v>95</v>
      </c>
      <c r="C28" s="109">
        <v>-0.22514700000000001</v>
      </c>
      <c r="D28" s="109">
        <v>0.82426900000000003</v>
      </c>
      <c r="E28" s="93" t="s">
        <v>120</v>
      </c>
      <c r="F28" s="93">
        <v>187</v>
      </c>
      <c r="G28" s="93">
        <v>0.34933281981564401</v>
      </c>
      <c r="H28" s="93" t="s">
        <v>1</v>
      </c>
      <c r="I28" s="93" t="s">
        <v>31</v>
      </c>
      <c r="J28" s="103"/>
      <c r="L28" s="93" t="s">
        <v>92</v>
      </c>
      <c r="M28" s="93">
        <v>137</v>
      </c>
      <c r="N28" s="93">
        <v>0.22744442234453999</v>
      </c>
      <c r="O28" s="93" t="s">
        <v>40</v>
      </c>
      <c r="P28" s="93" t="s">
        <v>31</v>
      </c>
      <c r="T28" s="106"/>
      <c r="U28" s="108"/>
      <c r="V28" s="108"/>
      <c r="W28" s="108"/>
    </row>
    <row r="29" spans="1:23" ht="16" hidden="1" x14ac:dyDescent="0.2">
      <c r="A29" s="107">
        <v>4</v>
      </c>
      <c r="B29" s="109" t="s">
        <v>106</v>
      </c>
      <c r="C29" s="109">
        <v>-0.420601</v>
      </c>
      <c r="D29" s="109">
        <v>0.67876599999999998</v>
      </c>
      <c r="E29" s="93" t="s">
        <v>95</v>
      </c>
      <c r="F29" s="93">
        <v>207.5</v>
      </c>
      <c r="G29" s="93">
        <v>0.60708722596550502</v>
      </c>
      <c r="H29" s="93" t="s">
        <v>1</v>
      </c>
      <c r="I29" s="93" t="s">
        <v>31</v>
      </c>
      <c r="J29" s="103"/>
      <c r="L29" s="93" t="s">
        <v>120</v>
      </c>
      <c r="M29" s="93">
        <v>169</v>
      </c>
      <c r="N29" s="93">
        <v>8.8095903396606404E-2</v>
      </c>
      <c r="O29" s="93" t="s">
        <v>40</v>
      </c>
      <c r="P29" s="93" t="s">
        <v>31</v>
      </c>
      <c r="T29" s="106"/>
      <c r="U29" s="108"/>
      <c r="V29" s="108"/>
      <c r="W29" s="108"/>
    </row>
    <row r="30" spans="1:23" ht="16" hidden="1" x14ac:dyDescent="0.2">
      <c r="A30" s="107">
        <v>5</v>
      </c>
      <c r="B30" s="109" t="s">
        <v>121</v>
      </c>
      <c r="C30" s="109">
        <v>0.45339200000000002</v>
      </c>
      <c r="D30" s="109">
        <v>0.65540200000000004</v>
      </c>
      <c r="E30" s="93" t="s">
        <v>98</v>
      </c>
      <c r="F30" s="93">
        <v>161</v>
      </c>
      <c r="G30" s="93">
        <v>0.141378989545102</v>
      </c>
      <c r="H30" s="93" t="s">
        <v>1</v>
      </c>
      <c r="I30" s="93" t="s">
        <v>31</v>
      </c>
      <c r="J30" s="103"/>
      <c r="L30" s="93" t="s">
        <v>95</v>
      </c>
      <c r="M30" s="93">
        <v>171.5</v>
      </c>
      <c r="N30" s="93">
        <v>7.7985286712646401E-2</v>
      </c>
      <c r="O30" s="93" t="s">
        <v>40</v>
      </c>
      <c r="P30" s="93" t="s">
        <v>31</v>
      </c>
      <c r="T30" s="116"/>
      <c r="U30" s="117"/>
      <c r="V30" s="117"/>
      <c r="W30" s="117"/>
    </row>
    <row r="31" spans="1:23" ht="16" hidden="1" x14ac:dyDescent="0.2">
      <c r="A31" s="98" t="s">
        <v>127</v>
      </c>
      <c r="E31" s="93" t="s">
        <v>106</v>
      </c>
      <c r="F31" s="93">
        <v>224.5</v>
      </c>
      <c r="G31" s="93">
        <v>0.86929734987206697</v>
      </c>
      <c r="H31" s="93" t="s">
        <v>1</v>
      </c>
      <c r="I31" s="93" t="s">
        <v>31</v>
      </c>
      <c r="J31" s="103"/>
      <c r="L31" s="93" t="s">
        <v>105</v>
      </c>
      <c r="M31" s="93">
        <v>94</v>
      </c>
      <c r="N31" s="93">
        <v>0.77255557765545901</v>
      </c>
      <c r="O31" s="93" t="s">
        <v>40</v>
      </c>
      <c r="P31" s="93" t="s">
        <v>31</v>
      </c>
    </row>
    <row r="32" spans="1:23" ht="16" hidden="1" x14ac:dyDescent="0.2">
      <c r="A32" s="107">
        <v>0</v>
      </c>
      <c r="B32" s="109" t="s">
        <v>92</v>
      </c>
      <c r="C32" s="109">
        <v>-0.66838200000000003</v>
      </c>
      <c r="D32" s="109">
        <v>0.51654100000000003</v>
      </c>
      <c r="E32" s="93" t="s">
        <v>121</v>
      </c>
      <c r="F32" s="93">
        <v>197.5</v>
      </c>
      <c r="G32" s="93">
        <v>0.47156812672093801</v>
      </c>
      <c r="H32" s="93" t="s">
        <v>1</v>
      </c>
      <c r="I32" s="93" t="s">
        <v>31</v>
      </c>
      <c r="J32" s="103"/>
      <c r="L32" s="93" t="s">
        <v>106</v>
      </c>
      <c r="M32" s="93">
        <v>115</v>
      </c>
      <c r="N32" s="93">
        <v>0.64880752563476496</v>
      </c>
      <c r="O32" s="93" t="s">
        <v>40</v>
      </c>
      <c r="P32" s="93" t="s">
        <v>31</v>
      </c>
      <c r="U32" s="106"/>
      <c r="V32" s="106"/>
      <c r="W32" s="106"/>
    </row>
    <row r="33" spans="1:23" ht="16" hidden="1" x14ac:dyDescent="0.2">
      <c r="A33" s="107">
        <v>1</v>
      </c>
      <c r="B33" s="109" t="s">
        <v>120</v>
      </c>
      <c r="C33" s="109">
        <v>8.7390999999999996E-2</v>
      </c>
      <c r="D33" s="109">
        <v>0.932508</v>
      </c>
      <c r="E33" s="93" t="s">
        <v>122</v>
      </c>
      <c r="F33" s="93">
        <v>222</v>
      </c>
      <c r="G33" s="93">
        <v>0.829013031694669</v>
      </c>
      <c r="H33" s="93" t="s">
        <v>1</v>
      </c>
      <c r="I33" s="93" t="s">
        <v>31</v>
      </c>
      <c r="J33" s="103"/>
      <c r="L33" s="93" t="s">
        <v>121</v>
      </c>
      <c r="M33" s="93">
        <v>136</v>
      </c>
      <c r="N33" s="93">
        <v>0.38726449012756298</v>
      </c>
      <c r="O33" s="93" t="s">
        <v>40</v>
      </c>
      <c r="P33" s="93" t="s">
        <v>31</v>
      </c>
      <c r="T33" s="106"/>
      <c r="U33" s="108"/>
      <c r="V33" s="108"/>
      <c r="W33" s="108"/>
    </row>
    <row r="34" spans="1:23" ht="16" hidden="1" x14ac:dyDescent="0.2">
      <c r="A34" s="107">
        <v>2</v>
      </c>
      <c r="B34" s="109" t="s">
        <v>95</v>
      </c>
      <c r="C34" s="109">
        <v>-1.2124360000000001</v>
      </c>
      <c r="D34" s="109">
        <v>0.27091500000000002</v>
      </c>
      <c r="E34" s="93" t="s">
        <v>99</v>
      </c>
      <c r="F34" s="93">
        <v>100</v>
      </c>
      <c r="G34" s="93">
        <v>3.2479722511466802E-2</v>
      </c>
      <c r="H34" s="93" t="s">
        <v>1</v>
      </c>
      <c r="I34" s="93" t="s">
        <v>31</v>
      </c>
      <c r="J34" s="118"/>
      <c r="K34" s="118"/>
      <c r="L34" s="93" t="s">
        <v>122</v>
      </c>
      <c r="M34" s="93">
        <v>138</v>
      </c>
      <c r="N34" s="93">
        <v>0.36309194564819303</v>
      </c>
      <c r="O34" s="93" t="s">
        <v>40</v>
      </c>
      <c r="P34" s="93" t="s">
        <v>31</v>
      </c>
      <c r="T34" s="106"/>
      <c r="U34" s="108"/>
      <c r="V34" s="108"/>
      <c r="W34" s="108"/>
    </row>
    <row r="35" spans="1:23" ht="16" hidden="1" x14ac:dyDescent="0.2">
      <c r="A35" s="107">
        <v>4</v>
      </c>
      <c r="B35" s="109" t="s">
        <v>106</v>
      </c>
      <c r="C35" s="109">
        <v>0.64304099999999997</v>
      </c>
      <c r="D35" s="109">
        <v>0.53466400000000003</v>
      </c>
      <c r="E35" s="93" t="s">
        <v>101</v>
      </c>
      <c r="F35" s="93">
        <v>181</v>
      </c>
      <c r="G35" s="93">
        <v>0.61639131110064305</v>
      </c>
      <c r="H35" s="93" t="s">
        <v>1</v>
      </c>
      <c r="I35" s="93" t="s">
        <v>31</v>
      </c>
      <c r="J35" s="103"/>
      <c r="L35" s="93" t="s">
        <v>93</v>
      </c>
      <c r="M35" s="93">
        <v>84</v>
      </c>
      <c r="N35" s="93">
        <v>0.91707062721252397</v>
      </c>
      <c r="O35" s="93" t="s">
        <v>40</v>
      </c>
      <c r="P35" s="93" t="s">
        <v>31</v>
      </c>
      <c r="T35" s="106"/>
      <c r="U35" s="108"/>
      <c r="V35" s="108"/>
      <c r="W35" s="108"/>
    </row>
    <row r="36" spans="1:23" ht="16" hidden="1" x14ac:dyDescent="0.2">
      <c r="A36" s="107">
        <v>5</v>
      </c>
      <c r="B36" s="109" t="s">
        <v>121</v>
      </c>
      <c r="C36" s="109">
        <v>-1.62026</v>
      </c>
      <c r="D36" s="109">
        <v>0.14383499999999999</v>
      </c>
      <c r="E36" s="93" t="s">
        <v>124</v>
      </c>
      <c r="F36" s="93">
        <v>164</v>
      </c>
      <c r="G36" s="93">
        <v>0.24732340548215501</v>
      </c>
      <c r="H36" s="93" t="s">
        <v>1</v>
      </c>
      <c r="I36" s="93" t="s">
        <v>31</v>
      </c>
      <c r="J36" s="103"/>
      <c r="L36" s="93" t="s">
        <v>99</v>
      </c>
      <c r="M36" s="93">
        <v>148</v>
      </c>
      <c r="N36" s="93">
        <v>0.25142002105712802</v>
      </c>
      <c r="O36" s="93" t="s">
        <v>40</v>
      </c>
      <c r="P36" s="93" t="s">
        <v>31</v>
      </c>
      <c r="T36" s="106"/>
      <c r="U36" s="108"/>
      <c r="V36" s="108"/>
      <c r="W36" s="108"/>
    </row>
    <row r="37" spans="1:23" ht="16" hidden="1" x14ac:dyDescent="0.2">
      <c r="A37" s="107">
        <v>8</v>
      </c>
      <c r="B37" s="109" t="s">
        <v>99</v>
      </c>
      <c r="C37" s="109">
        <v>-0.95563699999999996</v>
      </c>
      <c r="D37" s="109">
        <v>0.393372</v>
      </c>
      <c r="E37" s="93" t="s">
        <v>92</v>
      </c>
      <c r="F37" s="93">
        <v>15</v>
      </c>
      <c r="G37" s="93">
        <v>6.396484375E-2</v>
      </c>
      <c r="H37" s="93" t="s">
        <v>103</v>
      </c>
      <c r="I37" s="93" t="s">
        <v>31</v>
      </c>
      <c r="J37" s="103"/>
      <c r="L37" s="93" t="s">
        <v>101</v>
      </c>
      <c r="M37" s="93">
        <v>134.5</v>
      </c>
      <c r="N37" s="93">
        <v>0.25445207809037701</v>
      </c>
      <c r="O37" s="93" t="s">
        <v>40</v>
      </c>
      <c r="P37" s="93" t="s">
        <v>31</v>
      </c>
      <c r="T37" s="106"/>
      <c r="U37" s="108"/>
      <c r="V37" s="108"/>
      <c r="W37" s="108"/>
    </row>
    <row r="38" spans="1:23" ht="16" hidden="1" x14ac:dyDescent="0.2">
      <c r="E38" s="93" t="s">
        <v>120</v>
      </c>
      <c r="F38" s="93">
        <v>30</v>
      </c>
      <c r="G38" s="93">
        <v>0.5185546875</v>
      </c>
      <c r="H38" s="93" t="s">
        <v>103</v>
      </c>
      <c r="I38" s="93" t="s">
        <v>31</v>
      </c>
      <c r="J38" s="103"/>
      <c r="L38" s="93" t="s">
        <v>90</v>
      </c>
      <c r="M38" s="93">
        <v>81.5</v>
      </c>
      <c r="N38" s="93">
        <v>0.93125534057617099</v>
      </c>
      <c r="O38" s="93" t="s">
        <v>40</v>
      </c>
      <c r="P38" s="93" t="s">
        <v>31</v>
      </c>
      <c r="T38" s="106"/>
      <c r="U38" s="108"/>
      <c r="V38" s="108"/>
      <c r="W38" s="108"/>
    </row>
    <row r="39" spans="1:23" ht="16" hidden="1" x14ac:dyDescent="0.2">
      <c r="E39" s="93" t="s">
        <v>95</v>
      </c>
      <c r="F39" s="93">
        <v>33</v>
      </c>
      <c r="G39" s="93">
        <v>0.67724609375</v>
      </c>
      <c r="H39" s="93" t="s">
        <v>103</v>
      </c>
      <c r="I39" s="93" t="s">
        <v>31</v>
      </c>
      <c r="J39" s="103"/>
      <c r="L39" s="93" t="s">
        <v>107</v>
      </c>
      <c r="M39" s="93">
        <v>117</v>
      </c>
      <c r="N39" s="93">
        <v>0.62488102912902799</v>
      </c>
      <c r="O39" s="93" t="s">
        <v>40</v>
      </c>
      <c r="P39" s="93" t="s">
        <v>31</v>
      </c>
      <c r="T39" s="106"/>
      <c r="U39" s="108"/>
      <c r="V39" s="108"/>
      <c r="W39" s="108"/>
    </row>
    <row r="40" spans="1:23" ht="16" hidden="1" x14ac:dyDescent="0.2">
      <c r="E40" s="93" t="s">
        <v>106</v>
      </c>
      <c r="F40" s="93">
        <v>27</v>
      </c>
      <c r="G40" s="93">
        <v>0.38037109375</v>
      </c>
      <c r="H40" s="93" t="s">
        <v>103</v>
      </c>
      <c r="I40" s="93" t="s">
        <v>31</v>
      </c>
      <c r="J40" s="103"/>
      <c r="L40" s="93" t="s">
        <v>102</v>
      </c>
      <c r="M40" s="93">
        <v>105</v>
      </c>
      <c r="N40" s="93">
        <v>0.75870442390441895</v>
      </c>
      <c r="O40" s="93" t="s">
        <v>40</v>
      </c>
      <c r="P40" s="93" t="s">
        <v>31</v>
      </c>
      <c r="T40" s="106"/>
      <c r="U40" s="108"/>
      <c r="V40" s="108"/>
      <c r="W40" s="108"/>
    </row>
    <row r="41" spans="1:23" ht="16" hidden="1" x14ac:dyDescent="0.2">
      <c r="E41" s="93" t="s">
        <v>121</v>
      </c>
      <c r="F41" s="93">
        <v>38</v>
      </c>
      <c r="G41" s="93">
        <v>0.9697265625</v>
      </c>
      <c r="H41" s="93" t="s">
        <v>103</v>
      </c>
      <c r="I41" s="93" t="s">
        <v>31</v>
      </c>
      <c r="J41" s="103"/>
      <c r="L41" s="93" t="s">
        <v>124</v>
      </c>
      <c r="M41" s="93">
        <v>107</v>
      </c>
      <c r="N41" s="93">
        <v>0.47024049295021902</v>
      </c>
      <c r="O41" s="93" t="s">
        <v>40</v>
      </c>
      <c r="P41" s="93" t="s">
        <v>31</v>
      </c>
      <c r="T41" s="106"/>
      <c r="U41" s="108"/>
      <c r="V41" s="108"/>
      <c r="W41" s="108"/>
    </row>
    <row r="42" spans="1:23" ht="16" hidden="1" x14ac:dyDescent="0.2">
      <c r="E42" s="93" t="s">
        <v>122</v>
      </c>
      <c r="F42" s="93">
        <v>36</v>
      </c>
      <c r="G42" s="93">
        <v>0.85009765625</v>
      </c>
      <c r="H42" s="93" t="s">
        <v>103</v>
      </c>
      <c r="I42" s="93" t="s">
        <v>31</v>
      </c>
      <c r="J42" s="103"/>
      <c r="L42" s="93" t="s">
        <v>100</v>
      </c>
      <c r="M42" s="93">
        <v>96.5</v>
      </c>
      <c r="N42" s="93">
        <v>0.74554792190962205</v>
      </c>
      <c r="O42" s="93" t="s">
        <v>40</v>
      </c>
      <c r="P42" s="93" t="s">
        <v>31</v>
      </c>
      <c r="T42" s="106"/>
      <c r="U42" s="108"/>
      <c r="V42" s="108"/>
      <c r="W42" s="108"/>
    </row>
    <row r="43" spans="1:23" ht="16" hidden="1" x14ac:dyDescent="0.2">
      <c r="E43" s="93" t="s">
        <v>99</v>
      </c>
      <c r="F43" s="93">
        <v>26</v>
      </c>
      <c r="G43" s="93">
        <v>0.33935546875</v>
      </c>
      <c r="H43" s="93" t="s">
        <v>103</v>
      </c>
      <c r="I43" s="93" t="s">
        <v>31</v>
      </c>
      <c r="J43" s="103"/>
      <c r="L43" s="93" t="s">
        <v>126</v>
      </c>
      <c r="M43" s="93">
        <v>103</v>
      </c>
      <c r="N43" s="93">
        <v>0.52975950704978003</v>
      </c>
      <c r="O43" s="93" t="s">
        <v>40</v>
      </c>
      <c r="P43" s="93" t="s">
        <v>31</v>
      </c>
      <c r="T43" s="106"/>
      <c r="U43" s="108"/>
      <c r="V43" s="108"/>
      <c r="W43" s="108"/>
    </row>
    <row r="44" spans="1:23" ht="16" x14ac:dyDescent="0.2">
      <c r="E44" s="93" t="s">
        <v>101</v>
      </c>
      <c r="F44" s="93">
        <v>18</v>
      </c>
      <c r="G44" s="93">
        <v>0.10986328125</v>
      </c>
      <c r="H44" s="93" t="s">
        <v>103</v>
      </c>
      <c r="I44" s="93" t="s">
        <v>31</v>
      </c>
      <c r="J44" s="103"/>
      <c r="L44" s="93" t="s">
        <v>92</v>
      </c>
      <c r="M44" s="93">
        <v>270</v>
      </c>
      <c r="N44" s="93">
        <v>8.1929323024658492E-3</v>
      </c>
      <c r="O44" s="93" t="s">
        <v>1</v>
      </c>
      <c r="P44" s="93" t="s">
        <v>31</v>
      </c>
      <c r="T44" s="106"/>
      <c r="U44" s="108"/>
      <c r="V44" s="108"/>
      <c r="W44" s="108"/>
    </row>
    <row r="45" spans="1:23" ht="16" hidden="1" x14ac:dyDescent="0.2">
      <c r="E45" s="93" t="s">
        <v>124</v>
      </c>
      <c r="F45" s="93">
        <v>31.5</v>
      </c>
      <c r="G45" s="93">
        <v>0.6220703125</v>
      </c>
      <c r="H45" s="93" t="s">
        <v>103</v>
      </c>
      <c r="I45" s="93" t="s">
        <v>31</v>
      </c>
      <c r="J45" s="103"/>
      <c r="L45" s="93" t="s">
        <v>120</v>
      </c>
      <c r="M45" s="93">
        <v>278</v>
      </c>
      <c r="N45" s="93">
        <v>0.17466640990782201</v>
      </c>
      <c r="O45" s="93" t="s">
        <v>1</v>
      </c>
      <c r="P45" s="93" t="s">
        <v>31</v>
      </c>
      <c r="T45" s="106"/>
      <c r="U45" s="108"/>
      <c r="V45" s="108"/>
      <c r="W45" s="108"/>
    </row>
    <row r="46" spans="1:23" ht="16" hidden="1" x14ac:dyDescent="0.2">
      <c r="E46" s="93" t="s">
        <v>126</v>
      </c>
      <c r="F46" s="93">
        <v>31.5</v>
      </c>
      <c r="G46" s="93">
        <v>0.5693359375</v>
      </c>
      <c r="H46" s="93" t="s">
        <v>103</v>
      </c>
      <c r="I46" s="93" t="s">
        <v>31</v>
      </c>
      <c r="J46" s="103"/>
      <c r="L46" s="93" t="s">
        <v>95</v>
      </c>
      <c r="M46" s="93">
        <v>257.5</v>
      </c>
      <c r="N46" s="93">
        <v>0.30354361298275201</v>
      </c>
      <c r="O46" s="93" t="s">
        <v>1</v>
      </c>
      <c r="P46" s="93" t="s">
        <v>31</v>
      </c>
      <c r="T46" s="116"/>
      <c r="U46" s="117"/>
      <c r="V46" s="117"/>
      <c r="W46" s="117"/>
    </row>
    <row r="47" spans="1:23" ht="16" hidden="1" x14ac:dyDescent="0.2">
      <c r="E47" s="93" t="s">
        <v>92</v>
      </c>
      <c r="F47" s="93">
        <v>59</v>
      </c>
      <c r="G47" s="93">
        <v>0.430679321289062</v>
      </c>
      <c r="H47" s="93" t="s">
        <v>104</v>
      </c>
      <c r="I47" s="93" t="s">
        <v>31</v>
      </c>
      <c r="J47" s="103"/>
      <c r="L47" s="93" t="s">
        <v>98</v>
      </c>
      <c r="M47" s="93">
        <v>304</v>
      </c>
      <c r="N47" s="93">
        <v>7.0689494772551098E-2</v>
      </c>
      <c r="O47" s="93" t="s">
        <v>1</v>
      </c>
      <c r="P47" s="93" t="s">
        <v>31</v>
      </c>
      <c r="T47" s="116"/>
      <c r="U47" s="117"/>
      <c r="V47" s="117"/>
      <c r="W47" s="117"/>
    </row>
    <row r="48" spans="1:23" ht="16" hidden="1" x14ac:dyDescent="0.2">
      <c r="E48" s="93" t="s">
        <v>120</v>
      </c>
      <c r="F48" s="93">
        <v>64.5</v>
      </c>
      <c r="G48" s="93">
        <v>0.57905578613281194</v>
      </c>
      <c r="H48" s="93" t="s">
        <v>104</v>
      </c>
      <c r="I48" s="93" t="s">
        <v>31</v>
      </c>
      <c r="J48" s="103"/>
      <c r="L48" s="93" t="s">
        <v>105</v>
      </c>
      <c r="M48" s="93">
        <v>81</v>
      </c>
      <c r="N48" s="93">
        <v>0.99180706769753402</v>
      </c>
      <c r="O48" s="93" t="s">
        <v>1</v>
      </c>
      <c r="P48" s="93" t="s">
        <v>31</v>
      </c>
      <c r="T48" s="119"/>
      <c r="U48" s="119"/>
      <c r="V48" s="119"/>
      <c r="W48" s="119"/>
    </row>
    <row r="49" spans="5:23" ht="16" hidden="1" x14ac:dyDescent="0.2">
      <c r="E49" s="93" t="s">
        <v>95</v>
      </c>
      <c r="F49" s="93">
        <v>75.5</v>
      </c>
      <c r="G49" s="93">
        <v>0.963226318359375</v>
      </c>
      <c r="H49" s="93" t="s">
        <v>104</v>
      </c>
      <c r="I49" s="93" t="s">
        <v>31</v>
      </c>
      <c r="J49" s="103"/>
      <c r="L49" s="93" t="s">
        <v>106</v>
      </c>
      <c r="M49" s="93">
        <v>224.5</v>
      </c>
      <c r="N49" s="93">
        <v>0.56535132506396601</v>
      </c>
      <c r="O49" s="93" t="s">
        <v>1</v>
      </c>
      <c r="P49" s="93" t="s">
        <v>31</v>
      </c>
    </row>
    <row r="50" spans="5:23" ht="16" hidden="1" x14ac:dyDescent="0.2">
      <c r="E50" s="93" t="s">
        <v>98</v>
      </c>
      <c r="F50" s="93">
        <v>57.5</v>
      </c>
      <c r="G50" s="93">
        <v>0.403762817382812</v>
      </c>
      <c r="H50" s="93" t="s">
        <v>104</v>
      </c>
      <c r="I50" s="93" t="s">
        <v>31</v>
      </c>
      <c r="J50" s="118"/>
      <c r="K50" s="118"/>
      <c r="L50" s="93" t="s">
        <v>121</v>
      </c>
      <c r="M50" s="93">
        <v>197.5</v>
      </c>
      <c r="N50" s="93">
        <v>0.76421593663953002</v>
      </c>
      <c r="O50" s="93" t="s">
        <v>1</v>
      </c>
      <c r="P50" s="93" t="s">
        <v>31</v>
      </c>
      <c r="U50" s="106"/>
      <c r="V50" s="106"/>
      <c r="W50" s="106"/>
    </row>
    <row r="51" spans="5:23" ht="16" hidden="1" x14ac:dyDescent="0.2">
      <c r="E51" s="93" t="s">
        <v>106</v>
      </c>
      <c r="F51" s="93">
        <v>38.5</v>
      </c>
      <c r="G51" s="93">
        <v>7.14111328125E-2</v>
      </c>
      <c r="H51" s="93" t="s">
        <v>104</v>
      </c>
      <c r="I51" s="93" t="s">
        <v>31</v>
      </c>
      <c r="J51" s="103"/>
      <c r="L51" s="93" t="s">
        <v>122</v>
      </c>
      <c r="M51" s="93">
        <v>243</v>
      </c>
      <c r="N51" s="93">
        <v>0.414506515847334</v>
      </c>
      <c r="O51" s="93" t="s">
        <v>1</v>
      </c>
      <c r="P51" s="93" t="s">
        <v>31</v>
      </c>
      <c r="T51" s="106"/>
      <c r="U51" s="108"/>
      <c r="V51" s="108"/>
      <c r="W51" s="108"/>
    </row>
    <row r="52" spans="5:23" ht="16" hidden="1" x14ac:dyDescent="0.2">
      <c r="E52" s="93" t="s">
        <v>121</v>
      </c>
      <c r="F52" s="93">
        <v>56</v>
      </c>
      <c r="G52" s="93">
        <v>0.352874755859375</v>
      </c>
      <c r="H52" s="93" t="s">
        <v>104</v>
      </c>
      <c r="I52" s="93" t="s">
        <v>31</v>
      </c>
      <c r="J52" s="103"/>
      <c r="L52" s="93" t="s">
        <v>93</v>
      </c>
      <c r="M52" s="93">
        <v>187</v>
      </c>
      <c r="N52" s="93">
        <v>0.82533359009217699</v>
      </c>
      <c r="O52" s="93" t="s">
        <v>1</v>
      </c>
      <c r="P52" s="93" t="s">
        <v>31</v>
      </c>
      <c r="T52" s="106"/>
      <c r="U52" s="108"/>
      <c r="V52" s="108"/>
      <c r="W52" s="108"/>
    </row>
    <row r="53" spans="5:23" ht="16" hidden="1" x14ac:dyDescent="0.2">
      <c r="E53" s="93" t="s">
        <v>122</v>
      </c>
      <c r="F53" s="93">
        <v>71</v>
      </c>
      <c r="G53" s="93">
        <v>0.81758117675781194</v>
      </c>
      <c r="H53" s="93" t="s">
        <v>104</v>
      </c>
      <c r="I53" s="93" t="s">
        <v>31</v>
      </c>
      <c r="J53" s="103"/>
      <c r="L53" s="93" t="s">
        <v>96</v>
      </c>
      <c r="M53" s="93">
        <v>240.5</v>
      </c>
      <c r="N53" s="93">
        <v>0.43464867493603299</v>
      </c>
      <c r="O53" s="93" t="s">
        <v>1</v>
      </c>
      <c r="P53" s="93" t="s">
        <v>31</v>
      </c>
      <c r="T53" s="106"/>
      <c r="U53" s="108"/>
      <c r="V53" s="108"/>
      <c r="W53" s="108"/>
    </row>
    <row r="54" spans="5:23" ht="16" hidden="1" x14ac:dyDescent="0.2">
      <c r="E54" s="93" t="s">
        <v>93</v>
      </c>
      <c r="F54" s="93">
        <v>64.5</v>
      </c>
      <c r="G54" s="93">
        <v>0.61122131347656194</v>
      </c>
      <c r="H54" s="93" t="s">
        <v>104</v>
      </c>
      <c r="I54" s="93" t="s">
        <v>31</v>
      </c>
      <c r="J54" s="103"/>
      <c r="L54" s="93" t="s">
        <v>99</v>
      </c>
      <c r="M54" s="93">
        <v>100</v>
      </c>
      <c r="N54" s="93">
        <v>0.98376013874426604</v>
      </c>
      <c r="O54" s="93" t="s">
        <v>1</v>
      </c>
      <c r="P54" s="93" t="s">
        <v>31</v>
      </c>
      <c r="T54" s="106"/>
      <c r="U54" s="108"/>
      <c r="V54" s="108"/>
      <c r="W54" s="108"/>
    </row>
    <row r="55" spans="5:23" ht="16" hidden="1" x14ac:dyDescent="0.2">
      <c r="E55" s="93" t="s">
        <v>96</v>
      </c>
      <c r="F55" s="93">
        <v>38.5</v>
      </c>
      <c r="G55" s="93">
        <v>7.9681396484375E-2</v>
      </c>
      <c r="H55" s="93" t="s">
        <v>104</v>
      </c>
      <c r="I55" s="93" t="s">
        <v>31</v>
      </c>
      <c r="J55" s="103"/>
      <c r="L55" s="93" t="s">
        <v>101</v>
      </c>
      <c r="M55" s="93">
        <v>225</v>
      </c>
      <c r="N55" s="93">
        <v>0.30819565555032102</v>
      </c>
      <c r="O55" s="93" t="s">
        <v>1</v>
      </c>
      <c r="P55" s="93" t="s">
        <v>31</v>
      </c>
      <c r="T55" s="106"/>
      <c r="U55" s="108"/>
      <c r="V55" s="108"/>
      <c r="W55" s="108"/>
    </row>
    <row r="56" spans="5:23" ht="16" hidden="1" x14ac:dyDescent="0.2">
      <c r="E56" s="93" t="s">
        <v>99</v>
      </c>
      <c r="F56" s="93">
        <v>48</v>
      </c>
      <c r="G56" s="93">
        <v>0.301054181622598</v>
      </c>
      <c r="H56" s="93" t="s">
        <v>104</v>
      </c>
      <c r="I56" s="93" t="s">
        <v>31</v>
      </c>
      <c r="J56" s="103"/>
      <c r="L56" s="93" t="s">
        <v>90</v>
      </c>
      <c r="M56" s="93">
        <v>207.5</v>
      </c>
      <c r="N56" s="93">
        <v>0.69645638701724699</v>
      </c>
      <c r="O56" s="93" t="s">
        <v>1</v>
      </c>
      <c r="P56" s="93" t="s">
        <v>31</v>
      </c>
      <c r="T56" s="106"/>
      <c r="U56" s="108"/>
      <c r="V56" s="108"/>
      <c r="W56" s="108"/>
    </row>
    <row r="57" spans="5:23" ht="16" hidden="1" x14ac:dyDescent="0.2">
      <c r="E57" s="93" t="s">
        <v>101</v>
      </c>
      <c r="F57" s="93">
        <v>43</v>
      </c>
      <c r="G57" s="93">
        <v>0.120208740234375</v>
      </c>
      <c r="H57" s="93" t="s">
        <v>104</v>
      </c>
      <c r="I57" s="93" t="s">
        <v>31</v>
      </c>
      <c r="J57" s="103"/>
      <c r="L57" s="93" t="s">
        <v>107</v>
      </c>
      <c r="M57" s="93">
        <v>267.5</v>
      </c>
      <c r="N57" s="93">
        <v>0.235784063360469</v>
      </c>
      <c r="O57" s="93" t="s">
        <v>1</v>
      </c>
      <c r="P57" s="93" t="s">
        <v>31</v>
      </c>
      <c r="T57" s="106"/>
      <c r="U57" s="108"/>
      <c r="V57" s="108"/>
      <c r="W57" s="108"/>
    </row>
    <row r="58" spans="5:23" ht="16" x14ac:dyDescent="0.2">
      <c r="E58" s="93" t="s">
        <v>90</v>
      </c>
      <c r="F58" s="93">
        <v>75.5</v>
      </c>
      <c r="G58" s="93">
        <v>1</v>
      </c>
      <c r="H58" s="93" t="s">
        <v>104</v>
      </c>
      <c r="I58" s="93" t="s">
        <v>31</v>
      </c>
      <c r="J58" s="103"/>
      <c r="L58" s="93" t="s">
        <v>102</v>
      </c>
      <c r="M58" s="93">
        <v>278</v>
      </c>
      <c r="N58" s="93">
        <v>1.6239861255733401E-2</v>
      </c>
      <c r="O58" s="93" t="s">
        <v>1</v>
      </c>
      <c r="P58" s="93" t="s">
        <v>31</v>
      </c>
      <c r="T58" s="106"/>
      <c r="U58" s="108"/>
      <c r="V58" s="108"/>
      <c r="W58" s="108"/>
    </row>
    <row r="59" spans="5:23" ht="16" hidden="1" x14ac:dyDescent="0.2">
      <c r="E59" s="93" t="s">
        <v>124</v>
      </c>
      <c r="F59" s="93">
        <v>41.5</v>
      </c>
      <c r="G59" s="93">
        <v>0.17052731084339001</v>
      </c>
      <c r="H59" s="93" t="s">
        <v>104</v>
      </c>
      <c r="I59" s="93" t="s">
        <v>31</v>
      </c>
      <c r="J59" s="103"/>
      <c r="L59" s="93" t="s">
        <v>124</v>
      </c>
      <c r="M59" s="93">
        <v>271</v>
      </c>
      <c r="N59" s="93">
        <v>0.123661702741077</v>
      </c>
      <c r="O59" s="93" t="s">
        <v>1</v>
      </c>
      <c r="P59" s="93" t="s">
        <v>31</v>
      </c>
    </row>
    <row r="60" spans="5:23" ht="16" hidden="1" x14ac:dyDescent="0.2">
      <c r="E60" s="93" t="s">
        <v>94</v>
      </c>
      <c r="F60" s="93">
        <v>57.5</v>
      </c>
      <c r="G60" s="93">
        <v>0.377822875976562</v>
      </c>
      <c r="H60" s="93" t="s">
        <v>104</v>
      </c>
      <c r="I60" s="93" t="s">
        <v>31</v>
      </c>
      <c r="J60" s="103"/>
      <c r="L60" s="93" t="s">
        <v>94</v>
      </c>
      <c r="M60" s="93">
        <v>161</v>
      </c>
      <c r="N60" s="93">
        <v>0.92931050522744796</v>
      </c>
      <c r="O60" s="93" t="s">
        <v>1</v>
      </c>
      <c r="P60" s="93" t="s">
        <v>31</v>
      </c>
    </row>
    <row r="61" spans="5:23" ht="16" hidden="1" x14ac:dyDescent="0.2">
      <c r="E61" s="93" t="s">
        <v>92</v>
      </c>
      <c r="F61" s="93">
        <v>2</v>
      </c>
      <c r="G61" s="93">
        <v>0.27332167829229798</v>
      </c>
      <c r="H61" s="93" t="s">
        <v>128</v>
      </c>
      <c r="I61" s="93" t="s">
        <v>31</v>
      </c>
      <c r="J61" s="103"/>
      <c r="L61" s="93" t="s">
        <v>97</v>
      </c>
      <c r="M61" s="93">
        <v>222</v>
      </c>
      <c r="N61" s="93">
        <v>0.585493484152665</v>
      </c>
      <c r="O61" s="93" t="s">
        <v>1</v>
      </c>
      <c r="P61" s="93" t="s">
        <v>31</v>
      </c>
    </row>
    <row r="62" spans="5:23" ht="16" hidden="1" x14ac:dyDescent="0.2">
      <c r="E62" s="93" t="s">
        <v>120</v>
      </c>
      <c r="F62" s="93">
        <v>6</v>
      </c>
      <c r="G62" s="93">
        <v>0.8125</v>
      </c>
      <c r="H62" s="93" t="s">
        <v>128</v>
      </c>
      <c r="I62" s="93" t="s">
        <v>31</v>
      </c>
      <c r="J62" s="103"/>
      <c r="L62" s="93" t="s">
        <v>100</v>
      </c>
      <c r="M62" s="93">
        <v>181</v>
      </c>
      <c r="N62" s="93">
        <v>0.69180434444967798</v>
      </c>
      <c r="O62" s="93" t="s">
        <v>1</v>
      </c>
      <c r="P62" s="93" t="s">
        <v>31</v>
      </c>
    </row>
    <row r="63" spans="5:23" ht="16" hidden="1" x14ac:dyDescent="0.2">
      <c r="E63" s="93" t="s">
        <v>95</v>
      </c>
      <c r="F63" s="93">
        <v>4</v>
      </c>
      <c r="G63" s="93">
        <v>0.4375</v>
      </c>
      <c r="H63" s="93" t="s">
        <v>128</v>
      </c>
      <c r="I63" s="93" t="s">
        <v>31</v>
      </c>
      <c r="J63" s="103"/>
      <c r="L63" s="93" t="s">
        <v>126</v>
      </c>
      <c r="M63" s="93">
        <v>164</v>
      </c>
      <c r="N63" s="93">
        <v>0.87633829725892198</v>
      </c>
      <c r="O63" s="93" t="s">
        <v>1</v>
      </c>
      <c r="P63" s="93" t="s">
        <v>31</v>
      </c>
    </row>
    <row r="64" spans="5:23" ht="16" x14ac:dyDescent="0.2">
      <c r="E64" s="93" t="s">
        <v>121</v>
      </c>
      <c r="F64" s="93">
        <v>3</v>
      </c>
      <c r="G64" s="93">
        <v>0.46520881845214102</v>
      </c>
      <c r="H64" s="93" t="s">
        <v>128</v>
      </c>
      <c r="I64" s="93" t="s">
        <v>31</v>
      </c>
      <c r="J64" s="103"/>
      <c r="L64" s="93" t="s">
        <v>92</v>
      </c>
      <c r="M64" s="93">
        <v>63</v>
      </c>
      <c r="N64" s="93">
        <v>3.1982421875E-2</v>
      </c>
      <c r="O64" s="93" t="s">
        <v>103</v>
      </c>
      <c r="P64" s="93" t="s">
        <v>31</v>
      </c>
    </row>
    <row r="65" spans="5:16" ht="16" hidden="1" x14ac:dyDescent="0.2">
      <c r="E65" s="93" t="s">
        <v>96</v>
      </c>
      <c r="F65" s="93">
        <v>6.5</v>
      </c>
      <c r="G65" s="93">
        <v>1</v>
      </c>
      <c r="H65" s="93" t="s">
        <v>128</v>
      </c>
      <c r="I65" s="93" t="s">
        <v>31</v>
      </c>
      <c r="J65" s="103"/>
      <c r="L65" s="93" t="s">
        <v>120</v>
      </c>
      <c r="M65" s="93">
        <v>30</v>
      </c>
      <c r="N65" s="93">
        <v>0.76513671875</v>
      </c>
      <c r="O65" s="93" t="s">
        <v>103</v>
      </c>
      <c r="P65" s="93" t="s">
        <v>31</v>
      </c>
    </row>
    <row r="66" spans="5:16" ht="16" hidden="1" x14ac:dyDescent="0.2">
      <c r="E66" s="93" t="s">
        <v>124</v>
      </c>
      <c r="F66" s="93" t="s">
        <v>7</v>
      </c>
      <c r="G66" s="93" t="s">
        <v>7</v>
      </c>
      <c r="H66" s="93" t="s">
        <v>128</v>
      </c>
      <c r="I66" s="93" t="s">
        <v>31</v>
      </c>
      <c r="J66" s="103"/>
      <c r="L66" s="93" t="s">
        <v>95</v>
      </c>
      <c r="M66" s="93">
        <v>45</v>
      </c>
      <c r="N66" s="93">
        <v>0.338623046875</v>
      </c>
      <c r="O66" s="93" t="s">
        <v>103</v>
      </c>
      <c r="P66" s="93" t="s">
        <v>31</v>
      </c>
    </row>
    <row r="67" spans="5:16" ht="16" hidden="1" x14ac:dyDescent="0.2">
      <c r="E67" s="102"/>
      <c r="F67" s="102"/>
      <c r="H67" s="103"/>
      <c r="I67" s="103"/>
      <c r="J67" s="103"/>
      <c r="L67" s="93" t="s">
        <v>105</v>
      </c>
      <c r="M67" s="93">
        <v>15</v>
      </c>
      <c r="N67" s="93">
        <v>0.973876953125</v>
      </c>
      <c r="O67" s="93" t="s">
        <v>103</v>
      </c>
      <c r="P67" s="93" t="s">
        <v>31</v>
      </c>
    </row>
    <row r="68" spans="5:16" ht="16" hidden="1" x14ac:dyDescent="0.2">
      <c r="E68" s="102"/>
      <c r="F68" s="102"/>
      <c r="H68" s="103"/>
      <c r="I68" s="103"/>
      <c r="J68" s="103"/>
      <c r="L68" s="93" t="s">
        <v>106</v>
      </c>
      <c r="M68" s="93">
        <v>27</v>
      </c>
      <c r="N68" s="93">
        <v>0.830322265625</v>
      </c>
      <c r="O68" s="93" t="s">
        <v>103</v>
      </c>
      <c r="P68" s="93" t="s">
        <v>31</v>
      </c>
    </row>
    <row r="69" spans="5:16" ht="16" hidden="1" x14ac:dyDescent="0.2">
      <c r="E69" s="102"/>
      <c r="F69" s="102"/>
      <c r="H69" s="103"/>
      <c r="I69" s="103"/>
      <c r="J69" s="103"/>
      <c r="L69" s="93" t="s">
        <v>121</v>
      </c>
      <c r="M69" s="93">
        <v>38</v>
      </c>
      <c r="N69" s="93">
        <v>0.545166015625</v>
      </c>
      <c r="O69" s="93" t="s">
        <v>103</v>
      </c>
      <c r="P69" s="93" t="s">
        <v>31</v>
      </c>
    </row>
    <row r="70" spans="5:16" ht="16" hidden="1" x14ac:dyDescent="0.2">
      <c r="E70" s="102"/>
      <c r="F70" s="102"/>
      <c r="H70" s="103"/>
      <c r="I70" s="103"/>
      <c r="J70" s="103"/>
      <c r="L70" s="93" t="s">
        <v>122</v>
      </c>
      <c r="M70" s="93">
        <v>42</v>
      </c>
      <c r="N70" s="93">
        <v>0.425048828125</v>
      </c>
      <c r="O70" s="93" t="s">
        <v>103</v>
      </c>
      <c r="P70" s="93" t="s">
        <v>31</v>
      </c>
    </row>
    <row r="71" spans="5:16" ht="16" hidden="1" x14ac:dyDescent="0.2">
      <c r="E71" s="102"/>
      <c r="F71" s="102"/>
      <c r="H71" s="103"/>
      <c r="I71" s="103"/>
      <c r="J71" s="103"/>
      <c r="L71" s="93" t="s">
        <v>93</v>
      </c>
      <c r="M71" s="93">
        <v>48</v>
      </c>
      <c r="N71" s="93">
        <v>0.25927734375</v>
      </c>
      <c r="O71" s="93" t="s">
        <v>103</v>
      </c>
      <c r="P71" s="93" t="s">
        <v>31</v>
      </c>
    </row>
    <row r="72" spans="5:16" ht="16" hidden="1" x14ac:dyDescent="0.2">
      <c r="E72" s="102"/>
      <c r="F72" s="102"/>
      <c r="H72" s="103"/>
      <c r="I72" s="103"/>
      <c r="J72" s="103"/>
      <c r="L72" s="93" t="s">
        <v>96</v>
      </c>
      <c r="M72" s="93">
        <v>51</v>
      </c>
      <c r="N72" s="93">
        <v>0.190185546875</v>
      </c>
      <c r="O72" s="93" t="s">
        <v>103</v>
      </c>
      <c r="P72" s="93" t="s">
        <v>31</v>
      </c>
    </row>
    <row r="73" spans="5:16" ht="16" hidden="1" x14ac:dyDescent="0.2">
      <c r="E73" s="102"/>
      <c r="F73" s="102"/>
      <c r="H73" s="103"/>
      <c r="I73" s="103"/>
      <c r="J73" s="103"/>
      <c r="L73" s="93" t="s">
        <v>99</v>
      </c>
      <c r="M73" s="93">
        <v>52</v>
      </c>
      <c r="N73" s="93">
        <v>0.169677734375</v>
      </c>
      <c r="O73" s="93" t="s">
        <v>103</v>
      </c>
      <c r="P73" s="93" t="s">
        <v>31</v>
      </c>
    </row>
    <row r="74" spans="5:16" ht="16" hidden="1" x14ac:dyDescent="0.2">
      <c r="E74" s="102"/>
      <c r="F74" s="102"/>
      <c r="H74" s="103"/>
      <c r="I74" s="103"/>
      <c r="J74" s="103"/>
      <c r="L74" s="93" t="s">
        <v>101</v>
      </c>
      <c r="M74" s="93">
        <v>60</v>
      </c>
      <c r="N74" s="93">
        <v>5.4931640625E-2</v>
      </c>
      <c r="O74" s="93" t="s">
        <v>103</v>
      </c>
      <c r="P74" s="93" t="s">
        <v>31</v>
      </c>
    </row>
    <row r="75" spans="5:16" ht="16" hidden="1" x14ac:dyDescent="0.2">
      <c r="E75" s="102"/>
      <c r="F75" s="102"/>
      <c r="H75" s="103"/>
      <c r="I75" s="103"/>
      <c r="J75" s="103"/>
      <c r="L75" s="93" t="s">
        <v>90</v>
      </c>
      <c r="M75" s="93">
        <v>33</v>
      </c>
      <c r="N75" s="93">
        <v>0.68896484375</v>
      </c>
      <c r="O75" s="93" t="s">
        <v>103</v>
      </c>
      <c r="P75" s="93" t="s">
        <v>31</v>
      </c>
    </row>
    <row r="76" spans="5:16" ht="16" hidden="1" x14ac:dyDescent="0.2">
      <c r="E76" s="102"/>
      <c r="F76" s="102"/>
      <c r="H76" s="103"/>
      <c r="I76" s="103"/>
      <c r="J76" s="103"/>
      <c r="L76" s="93" t="s">
        <v>107</v>
      </c>
      <c r="M76" s="93">
        <v>40</v>
      </c>
      <c r="N76" s="93">
        <v>0.48486328125</v>
      </c>
      <c r="O76" s="93" t="s">
        <v>103</v>
      </c>
      <c r="P76" s="93" t="s">
        <v>31</v>
      </c>
    </row>
    <row r="77" spans="5:16" ht="16" hidden="1" x14ac:dyDescent="0.2">
      <c r="E77" s="102"/>
      <c r="F77" s="102"/>
      <c r="H77" s="103"/>
      <c r="I77" s="103"/>
      <c r="J77" s="103"/>
      <c r="L77" s="93" t="s">
        <v>102</v>
      </c>
      <c r="M77" s="93">
        <v>26</v>
      </c>
      <c r="N77" s="93">
        <v>0.849365234375</v>
      </c>
      <c r="O77" s="93" t="s">
        <v>103</v>
      </c>
      <c r="P77" s="93" t="s">
        <v>31</v>
      </c>
    </row>
    <row r="78" spans="5:16" ht="16" hidden="1" x14ac:dyDescent="0.2">
      <c r="E78" s="102"/>
      <c r="F78" s="102"/>
      <c r="H78" s="103"/>
      <c r="I78" s="103"/>
      <c r="J78" s="103"/>
      <c r="L78" s="93" t="s">
        <v>124</v>
      </c>
      <c r="M78" s="93">
        <v>46.5</v>
      </c>
      <c r="N78" s="93">
        <v>0.31103515625</v>
      </c>
      <c r="O78" s="93" t="s">
        <v>103</v>
      </c>
      <c r="P78" s="93" t="s">
        <v>31</v>
      </c>
    </row>
    <row r="79" spans="5:16" ht="16" hidden="1" x14ac:dyDescent="0.2">
      <c r="E79" s="102"/>
      <c r="F79" s="102"/>
      <c r="H79" s="103"/>
      <c r="I79" s="103"/>
      <c r="J79" s="103"/>
      <c r="L79" s="93" t="s">
        <v>97</v>
      </c>
      <c r="M79" s="93">
        <v>36</v>
      </c>
      <c r="N79" s="93">
        <v>0.6044921875</v>
      </c>
      <c r="O79" s="93" t="s">
        <v>103</v>
      </c>
      <c r="P79" s="93" t="s">
        <v>31</v>
      </c>
    </row>
    <row r="80" spans="5:16" ht="16" hidden="1" x14ac:dyDescent="0.2">
      <c r="E80" s="102"/>
      <c r="F80" s="102"/>
      <c r="H80" s="103"/>
      <c r="I80" s="103"/>
      <c r="J80" s="103"/>
      <c r="L80" s="93" t="s">
        <v>100</v>
      </c>
      <c r="M80" s="93">
        <v>18</v>
      </c>
      <c r="N80" s="93">
        <v>0.953857421875</v>
      </c>
      <c r="O80" s="93" t="s">
        <v>103</v>
      </c>
      <c r="P80" s="93" t="s">
        <v>31</v>
      </c>
    </row>
    <row r="81" spans="5:16" ht="16" hidden="1" x14ac:dyDescent="0.2">
      <c r="E81" s="102"/>
      <c r="F81" s="102"/>
      <c r="H81" s="103"/>
      <c r="I81" s="103"/>
      <c r="J81" s="103"/>
      <c r="L81" s="93" t="s">
        <v>126</v>
      </c>
      <c r="M81" s="93">
        <v>31.5</v>
      </c>
      <c r="N81" s="93">
        <v>0.74072265625</v>
      </c>
      <c r="O81" s="93" t="s">
        <v>103</v>
      </c>
      <c r="P81" s="93" t="s">
        <v>31</v>
      </c>
    </row>
    <row r="82" spans="5:16" ht="16" hidden="1" x14ac:dyDescent="0.2">
      <c r="E82" s="102"/>
      <c r="F82" s="102"/>
      <c r="H82" s="103"/>
      <c r="I82" s="103"/>
      <c r="J82" s="103"/>
      <c r="L82" s="93" t="s">
        <v>92</v>
      </c>
      <c r="M82" s="93">
        <v>94</v>
      </c>
      <c r="N82" s="93">
        <v>0.215339660644531</v>
      </c>
      <c r="O82" s="93" t="s">
        <v>104</v>
      </c>
      <c r="P82" s="93" t="s">
        <v>31</v>
      </c>
    </row>
    <row r="83" spans="5:16" ht="16" hidden="1" x14ac:dyDescent="0.2">
      <c r="E83" s="102"/>
      <c r="F83" s="102"/>
      <c r="H83" s="103"/>
      <c r="I83" s="103"/>
      <c r="J83" s="103"/>
      <c r="L83" s="93" t="s">
        <v>120</v>
      </c>
      <c r="M83" s="93">
        <v>64.5</v>
      </c>
      <c r="N83" s="93">
        <v>0.726165771484375</v>
      </c>
      <c r="O83" s="93" t="s">
        <v>104</v>
      </c>
      <c r="P83" s="93" t="s">
        <v>31</v>
      </c>
    </row>
    <row r="84" spans="5:16" ht="16" hidden="1" x14ac:dyDescent="0.2">
      <c r="E84" s="102"/>
      <c r="F84" s="102"/>
      <c r="H84" s="103"/>
      <c r="I84" s="103"/>
      <c r="J84" s="103"/>
      <c r="L84" s="93" t="s">
        <v>95</v>
      </c>
      <c r="M84" s="93">
        <v>75.5</v>
      </c>
      <c r="N84" s="93">
        <v>0.5367431640625</v>
      </c>
      <c r="O84" s="93" t="s">
        <v>104</v>
      </c>
      <c r="P84" s="93" t="s">
        <v>31</v>
      </c>
    </row>
    <row r="85" spans="5:16" ht="16" hidden="1" x14ac:dyDescent="0.2">
      <c r="E85" s="102"/>
      <c r="F85" s="102"/>
      <c r="H85" s="103"/>
      <c r="I85" s="103"/>
      <c r="J85" s="103"/>
      <c r="L85" s="93" t="s">
        <v>98</v>
      </c>
      <c r="M85" s="93">
        <v>95.5</v>
      </c>
      <c r="N85" s="93">
        <v>0.201881408691406</v>
      </c>
      <c r="O85" s="93" t="s">
        <v>104</v>
      </c>
      <c r="P85" s="93" t="s">
        <v>31</v>
      </c>
    </row>
    <row r="86" spans="5:16" ht="16" hidden="1" x14ac:dyDescent="0.2">
      <c r="E86" s="102"/>
      <c r="F86" s="102"/>
      <c r="H86" s="103"/>
      <c r="I86" s="103"/>
      <c r="J86" s="103"/>
      <c r="L86" s="93" t="s">
        <v>105</v>
      </c>
      <c r="M86" s="93">
        <v>59</v>
      </c>
      <c r="N86" s="93">
        <v>0.79811859130859297</v>
      </c>
      <c r="O86" s="93" t="s">
        <v>104</v>
      </c>
      <c r="P86" s="93" t="s">
        <v>31</v>
      </c>
    </row>
    <row r="87" spans="5:16" ht="16" hidden="1" x14ac:dyDescent="0.2">
      <c r="E87" s="102"/>
      <c r="F87" s="102"/>
      <c r="H87" s="103"/>
      <c r="I87" s="103"/>
      <c r="J87" s="103"/>
      <c r="L87" s="93" t="s">
        <v>106</v>
      </c>
      <c r="M87" s="93">
        <v>38.5</v>
      </c>
      <c r="N87" s="93">
        <v>0.96808624267578103</v>
      </c>
      <c r="O87" s="93" t="s">
        <v>104</v>
      </c>
      <c r="P87" s="93" t="s">
        <v>31</v>
      </c>
    </row>
    <row r="88" spans="5:16" ht="16" hidden="1" x14ac:dyDescent="0.2">
      <c r="E88" s="102"/>
      <c r="F88" s="102"/>
      <c r="H88" s="103"/>
      <c r="I88" s="103"/>
      <c r="J88" s="103"/>
      <c r="L88" s="93" t="s">
        <v>121</v>
      </c>
      <c r="M88" s="93">
        <v>56</v>
      </c>
      <c r="N88" s="93">
        <v>0.83552551269531194</v>
      </c>
      <c r="O88" s="93" t="s">
        <v>104</v>
      </c>
      <c r="P88" s="93" t="s">
        <v>31</v>
      </c>
    </row>
    <row r="89" spans="5:16" ht="16" hidden="1" x14ac:dyDescent="0.2">
      <c r="E89" s="102"/>
      <c r="F89" s="102"/>
      <c r="H89" s="103"/>
      <c r="I89" s="103"/>
      <c r="J89" s="103"/>
      <c r="L89" s="93" t="s">
        <v>122</v>
      </c>
      <c r="M89" s="93">
        <v>82</v>
      </c>
      <c r="N89" s="93">
        <v>0.40879058837890597</v>
      </c>
      <c r="O89" s="93" t="s">
        <v>104</v>
      </c>
      <c r="P89" s="93" t="s">
        <v>31</v>
      </c>
    </row>
    <row r="90" spans="5:16" ht="16" hidden="1" x14ac:dyDescent="0.2">
      <c r="E90" s="102"/>
      <c r="F90" s="102"/>
      <c r="H90" s="103"/>
      <c r="I90" s="103"/>
      <c r="J90" s="103"/>
      <c r="L90" s="93" t="s">
        <v>93</v>
      </c>
      <c r="M90" s="93">
        <v>88.5</v>
      </c>
      <c r="N90" s="93">
        <v>0.30561065673828097</v>
      </c>
      <c r="O90" s="93" t="s">
        <v>104</v>
      </c>
      <c r="P90" s="93" t="s">
        <v>31</v>
      </c>
    </row>
    <row r="91" spans="5:16" ht="16" x14ac:dyDescent="0.2">
      <c r="E91" s="102"/>
      <c r="F91" s="102"/>
      <c r="H91" s="103"/>
      <c r="I91" s="103"/>
      <c r="J91" s="103"/>
      <c r="L91" s="93" t="s">
        <v>96</v>
      </c>
      <c r="M91" s="93">
        <v>114.5</v>
      </c>
      <c r="N91" s="93">
        <v>3.98406982421875E-2</v>
      </c>
      <c r="O91" s="93" t="s">
        <v>104</v>
      </c>
      <c r="P91" s="93" t="s">
        <v>31</v>
      </c>
    </row>
    <row r="92" spans="5:16" ht="16" hidden="1" x14ac:dyDescent="0.2">
      <c r="E92" s="102"/>
      <c r="F92" s="102"/>
      <c r="H92" s="103"/>
      <c r="I92" s="103"/>
      <c r="J92" s="103"/>
      <c r="L92" s="93" t="s">
        <v>99</v>
      </c>
      <c r="M92" s="93">
        <v>88</v>
      </c>
      <c r="N92" s="93">
        <v>0.150527090811299</v>
      </c>
      <c r="O92" s="93" t="s">
        <v>104</v>
      </c>
      <c r="P92" s="93" t="s">
        <v>31</v>
      </c>
    </row>
    <row r="93" spans="5:16" ht="16" hidden="1" x14ac:dyDescent="0.2">
      <c r="J93" s="103"/>
      <c r="L93" s="93" t="s">
        <v>101</v>
      </c>
      <c r="M93" s="93">
        <v>110</v>
      </c>
      <c r="N93" s="93">
        <v>6.01043701171875E-2</v>
      </c>
      <c r="O93" s="93" t="s">
        <v>104</v>
      </c>
      <c r="P93" s="93" t="s">
        <v>31</v>
      </c>
    </row>
    <row r="94" spans="5:16" ht="16" hidden="1" x14ac:dyDescent="0.2">
      <c r="J94" s="103"/>
      <c r="L94" s="93" t="s">
        <v>90</v>
      </c>
      <c r="M94" s="93">
        <v>77.5</v>
      </c>
      <c r="N94" s="93">
        <v>0.5</v>
      </c>
      <c r="O94" s="93" t="s">
        <v>104</v>
      </c>
      <c r="P94" s="93" t="s">
        <v>31</v>
      </c>
    </row>
    <row r="95" spans="5:16" ht="16" hidden="1" x14ac:dyDescent="0.2">
      <c r="J95" s="103"/>
      <c r="L95" s="93" t="s">
        <v>107</v>
      </c>
      <c r="M95" s="93">
        <v>97</v>
      </c>
      <c r="N95" s="93">
        <v>0.176437377929687</v>
      </c>
      <c r="O95" s="93" t="s">
        <v>104</v>
      </c>
      <c r="P95" s="93" t="s">
        <v>31</v>
      </c>
    </row>
    <row r="96" spans="5:16" ht="16" hidden="1" x14ac:dyDescent="0.2">
      <c r="J96" s="103"/>
      <c r="L96" s="93" t="s">
        <v>102</v>
      </c>
      <c r="M96" s="93">
        <v>48</v>
      </c>
      <c r="N96" s="93">
        <v>0.8494729091887</v>
      </c>
      <c r="O96" s="93" t="s">
        <v>104</v>
      </c>
      <c r="P96" s="93" t="s">
        <v>31</v>
      </c>
    </row>
    <row r="97" spans="10:16" ht="16" hidden="1" x14ac:dyDescent="0.2">
      <c r="J97" s="103"/>
      <c r="L97" s="93" t="s">
        <v>124</v>
      </c>
      <c r="M97" s="93">
        <v>94.5</v>
      </c>
      <c r="N97" s="93">
        <v>8.5263655421695297E-2</v>
      </c>
      <c r="O97" s="93" t="s">
        <v>104</v>
      </c>
      <c r="P97" s="93" t="s">
        <v>31</v>
      </c>
    </row>
    <row r="98" spans="10:16" ht="16" hidden="1" x14ac:dyDescent="0.2">
      <c r="L98" s="93" t="s">
        <v>94</v>
      </c>
      <c r="M98" s="93">
        <v>57.5</v>
      </c>
      <c r="N98" s="93">
        <v>0.82356262207031194</v>
      </c>
      <c r="O98" s="93" t="s">
        <v>104</v>
      </c>
      <c r="P98" s="93" t="s">
        <v>31</v>
      </c>
    </row>
    <row r="99" spans="10:16" ht="16" hidden="1" x14ac:dyDescent="0.2">
      <c r="L99" s="93" t="s">
        <v>97</v>
      </c>
      <c r="M99" s="93">
        <v>71</v>
      </c>
      <c r="N99" s="93">
        <v>0.60904693603515603</v>
      </c>
      <c r="O99" s="93" t="s">
        <v>104</v>
      </c>
      <c r="P99" s="93" t="s">
        <v>31</v>
      </c>
    </row>
    <row r="100" spans="10:16" ht="16" hidden="1" x14ac:dyDescent="0.2">
      <c r="L100" s="93" t="s">
        <v>100</v>
      </c>
      <c r="M100" s="93">
        <v>43</v>
      </c>
      <c r="N100" s="93">
        <v>0.945556640625</v>
      </c>
      <c r="O100" s="93" t="s">
        <v>104</v>
      </c>
      <c r="P100" s="93" t="s">
        <v>31</v>
      </c>
    </row>
    <row r="101" spans="10:16" ht="16" hidden="1" x14ac:dyDescent="0.2">
      <c r="L101" s="93" t="s">
        <v>126</v>
      </c>
      <c r="M101" s="93">
        <v>41.5</v>
      </c>
      <c r="N101" s="93">
        <v>0.91473634457830399</v>
      </c>
      <c r="O101" s="93" t="s">
        <v>104</v>
      </c>
      <c r="P101" s="93" t="s">
        <v>31</v>
      </c>
    </row>
    <row r="102" spans="10:16" ht="16" hidden="1" x14ac:dyDescent="0.2">
      <c r="L102" s="93" t="s">
        <v>92</v>
      </c>
      <c r="M102" s="93">
        <v>2</v>
      </c>
      <c r="N102" s="93">
        <v>0.86333916085385098</v>
      </c>
      <c r="O102" s="93" t="s">
        <v>128</v>
      </c>
      <c r="P102" s="93" t="s">
        <v>31</v>
      </c>
    </row>
    <row r="103" spans="10:16" ht="16" hidden="1" x14ac:dyDescent="0.2">
      <c r="L103" s="93" t="s">
        <v>120</v>
      </c>
      <c r="M103" s="93">
        <v>6</v>
      </c>
      <c r="N103" s="93">
        <v>0.6875</v>
      </c>
      <c r="O103" s="93" t="s">
        <v>128</v>
      </c>
      <c r="P103" s="93" t="s">
        <v>31</v>
      </c>
    </row>
    <row r="104" spans="10:16" ht="16" hidden="1" x14ac:dyDescent="0.2">
      <c r="L104" s="93" t="s">
        <v>95</v>
      </c>
      <c r="M104" s="93">
        <v>4</v>
      </c>
      <c r="N104" s="93">
        <v>0.84375</v>
      </c>
      <c r="O104" s="93" t="s">
        <v>128</v>
      </c>
      <c r="P104" s="93" t="s">
        <v>31</v>
      </c>
    </row>
    <row r="105" spans="10:16" ht="16" hidden="1" x14ac:dyDescent="0.2">
      <c r="L105" s="93" t="s">
        <v>105</v>
      </c>
      <c r="M105" s="93">
        <v>8</v>
      </c>
      <c r="N105" s="93">
        <v>0.13666083914614899</v>
      </c>
      <c r="O105" s="93" t="s">
        <v>128</v>
      </c>
      <c r="P105" s="93" t="s">
        <v>31</v>
      </c>
    </row>
    <row r="106" spans="10:16" ht="16" hidden="1" x14ac:dyDescent="0.2">
      <c r="L106" s="93" t="s">
        <v>121</v>
      </c>
      <c r="M106" s="93">
        <v>7</v>
      </c>
      <c r="N106" s="93">
        <v>0.23260440922607001</v>
      </c>
      <c r="O106" s="93" t="s">
        <v>128</v>
      </c>
      <c r="P106" s="93" t="s">
        <v>31</v>
      </c>
    </row>
    <row r="107" spans="10:16" ht="16" hidden="1" x14ac:dyDescent="0.2">
      <c r="L107" s="93" t="s">
        <v>93</v>
      </c>
      <c r="M107" s="93">
        <v>9</v>
      </c>
      <c r="N107" s="93">
        <v>0.40625</v>
      </c>
      <c r="O107" s="93" t="s">
        <v>128</v>
      </c>
      <c r="P107" s="93" t="s">
        <v>31</v>
      </c>
    </row>
    <row r="108" spans="10:16" ht="16" hidden="1" x14ac:dyDescent="0.2">
      <c r="L108" s="93" t="s">
        <v>96</v>
      </c>
      <c r="M108" s="93">
        <v>8.5</v>
      </c>
      <c r="N108" s="93">
        <v>0.5</v>
      </c>
      <c r="O108" s="93" t="s">
        <v>128</v>
      </c>
      <c r="P108" s="93" t="s">
        <v>31</v>
      </c>
    </row>
    <row r="109" spans="10:16" ht="16" hidden="1" x14ac:dyDescent="0.2">
      <c r="L109" s="93" t="s">
        <v>90</v>
      </c>
      <c r="M109" s="93">
        <v>11</v>
      </c>
      <c r="N109" s="93">
        <v>0.21875</v>
      </c>
      <c r="O109" s="93" t="s">
        <v>128</v>
      </c>
      <c r="P109" s="93" t="s">
        <v>31</v>
      </c>
    </row>
    <row r="110" spans="10:16" ht="16" hidden="1" x14ac:dyDescent="0.2">
      <c r="L110" s="93" t="s">
        <v>107</v>
      </c>
      <c r="M110" s="93">
        <v>3</v>
      </c>
      <c r="N110" s="93">
        <v>0.76739559077392905</v>
      </c>
      <c r="O110" s="93" t="s">
        <v>128</v>
      </c>
      <c r="P110" s="93" t="s">
        <v>31</v>
      </c>
    </row>
    <row r="111" spans="10:16" ht="16" hidden="1" x14ac:dyDescent="0.2">
      <c r="L111" s="93" t="s">
        <v>102</v>
      </c>
      <c r="M111" s="93">
        <v>7</v>
      </c>
      <c r="N111" s="93">
        <v>0.59375</v>
      </c>
      <c r="O111" s="93" t="s">
        <v>128</v>
      </c>
      <c r="P111" s="93" t="s">
        <v>31</v>
      </c>
    </row>
    <row r="112" spans="10:16" ht="16" hidden="1" x14ac:dyDescent="0.2">
      <c r="L112" s="93" t="s">
        <v>124</v>
      </c>
      <c r="M112" s="93" t="s">
        <v>7</v>
      </c>
      <c r="N112" s="93" t="s">
        <v>7</v>
      </c>
      <c r="O112" s="93" t="s">
        <v>128</v>
      </c>
      <c r="P112" s="93" t="s">
        <v>31</v>
      </c>
    </row>
  </sheetData>
  <autoFilter ref="L7:P112" xr:uid="{AF187D06-C6BD-594E-BBD8-79E238066E5F}">
    <filterColumn colId="2">
      <colorFilter dxfId="10"/>
    </filterColumn>
  </autoFilter>
  <conditionalFormatting sqref="G8:G66">
    <cfRule type="cellIs" dxfId="3" priority="2" stopIfTrue="1" operator="lessThan">
      <formula>0.05</formula>
    </cfRule>
  </conditionalFormatting>
  <conditionalFormatting sqref="N8:N112">
    <cfRule type="cellIs" dxfId="2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F3CCD-FDE3-D44E-8740-ECA38F06F4A4}">
  <sheetPr filterMode="1">
    <tabColor rgb="FF7030A0"/>
  </sheetPr>
  <dimension ref="A1:W110"/>
  <sheetViews>
    <sheetView showGridLines="0" topLeftCell="F1" zoomScale="117" zoomScaleNormal="117" workbookViewId="0">
      <pane ySplit="6" topLeftCell="A7" activePane="bottomLeft" state="frozen"/>
      <selection activeCell="O3" sqref="O3:S16"/>
      <selection pane="bottomLeft" activeCell="O3" sqref="O3:S16"/>
    </sheetView>
  </sheetViews>
  <sheetFormatPr baseColWidth="10" defaultColWidth="10.83203125" defaultRowHeight="14" x14ac:dyDescent="0.15"/>
  <cols>
    <col min="1" max="1" width="21" style="98" hidden="1" customWidth="1"/>
    <col min="2" max="2" width="14.5" style="99" hidden="1" customWidth="1"/>
    <col min="3" max="3" width="11.33203125" style="99" hidden="1" customWidth="1"/>
    <col min="4" max="4" width="10.5" style="99" hidden="1" customWidth="1"/>
    <col min="5" max="5" width="15.6640625" style="99" customWidth="1"/>
    <col min="6" max="6" width="11.6640625" style="99" bestFit="1" customWidth="1"/>
    <col min="7" max="7" width="9.83203125" style="102" bestFit="1" customWidth="1"/>
    <col min="8" max="8" width="15.1640625" style="102" customWidth="1"/>
    <col min="9" max="9" width="9.83203125" style="102" bestFit="1" customWidth="1"/>
    <col min="10" max="10" width="12.1640625" style="102" bestFit="1" customWidth="1"/>
    <col min="11" max="11" width="13.5" style="103" bestFit="1" customWidth="1"/>
    <col min="12" max="12" width="15" style="103" bestFit="1" customWidth="1"/>
    <col min="13" max="14" width="15.33203125" style="103" customWidth="1"/>
    <col min="15" max="15" width="15" style="99" bestFit="1" customWidth="1"/>
    <col min="16" max="16" width="13.1640625" style="99" bestFit="1" customWidth="1"/>
    <col min="17" max="17" width="10.83203125" style="99" bestFit="1" customWidth="1"/>
    <col min="18" max="18" width="13.5" style="99" bestFit="1" customWidth="1"/>
    <col min="19" max="19" width="15.33203125" style="99" customWidth="1"/>
    <col min="20" max="20" width="10.83203125" style="99"/>
    <col min="21" max="21" width="17.6640625" style="99" customWidth="1"/>
    <col min="22" max="16384" width="10.83203125" style="99"/>
  </cols>
  <sheetData>
    <row r="1" spans="1:23" s="121" customFormat="1" ht="18" x14ac:dyDescent="0.2">
      <c r="A1" s="120"/>
      <c r="E1" s="120" t="s">
        <v>108</v>
      </c>
      <c r="H1" s="120" t="s">
        <v>130</v>
      </c>
      <c r="I1" s="122" t="s">
        <v>110</v>
      </c>
      <c r="J1" s="123"/>
      <c r="K1" s="124"/>
      <c r="L1" s="125"/>
      <c r="M1" s="125"/>
      <c r="N1" s="125"/>
      <c r="T1" s="120"/>
    </row>
    <row r="2" spans="1:23" x14ac:dyDescent="0.15">
      <c r="E2" s="104" t="s">
        <v>111</v>
      </c>
      <c r="F2" s="99" t="s">
        <v>112</v>
      </c>
      <c r="G2" s="98"/>
      <c r="T2" s="98"/>
    </row>
    <row r="3" spans="1:23" x14ac:dyDescent="0.15">
      <c r="E3" s="99" t="s">
        <v>113</v>
      </c>
      <c r="F3" s="98"/>
      <c r="G3" s="98"/>
      <c r="T3" s="98"/>
    </row>
    <row r="4" spans="1:23" x14ac:dyDescent="0.15">
      <c r="E4" s="99" t="s">
        <v>114</v>
      </c>
      <c r="F4" s="98"/>
      <c r="G4" s="98"/>
      <c r="T4" s="98"/>
    </row>
    <row r="5" spans="1:23" x14ac:dyDescent="0.15">
      <c r="F5" s="98"/>
      <c r="G5" s="98"/>
      <c r="T5" s="98"/>
    </row>
    <row r="6" spans="1:23" ht="17" thickBot="1" x14ac:dyDescent="0.25">
      <c r="A6" s="98" t="s">
        <v>115</v>
      </c>
      <c r="E6" s="105" t="s">
        <v>116</v>
      </c>
      <c r="F6" s="102"/>
      <c r="H6" s="103"/>
      <c r="I6" s="103"/>
      <c r="J6" s="103"/>
      <c r="L6" s="105" t="s">
        <v>117</v>
      </c>
      <c r="M6" s="99"/>
      <c r="N6" s="99"/>
      <c r="U6" s="106"/>
      <c r="V6" s="106"/>
      <c r="W6" s="106"/>
    </row>
    <row r="7" spans="1:23" ht="17" thickBot="1" x14ac:dyDescent="0.25">
      <c r="B7" s="107" t="s">
        <v>85</v>
      </c>
      <c r="C7" s="107" t="s">
        <v>118</v>
      </c>
      <c r="D7" s="107" t="s">
        <v>87</v>
      </c>
      <c r="E7" s="90" t="s">
        <v>85</v>
      </c>
      <c r="F7" s="90" t="s">
        <v>86</v>
      </c>
      <c r="G7" s="91" t="s">
        <v>87</v>
      </c>
      <c r="H7" s="90" t="s">
        <v>119</v>
      </c>
      <c r="I7" s="90" t="s">
        <v>89</v>
      </c>
      <c r="J7" s="1"/>
      <c r="K7" s="1"/>
      <c r="L7" s="86" t="s">
        <v>85</v>
      </c>
      <c r="M7" s="87" t="s">
        <v>86</v>
      </c>
      <c r="N7" s="88" t="s">
        <v>87</v>
      </c>
      <c r="O7" s="87" t="s">
        <v>119</v>
      </c>
      <c r="P7" s="89" t="s">
        <v>89</v>
      </c>
      <c r="T7" s="106"/>
      <c r="U7" s="108"/>
      <c r="V7" s="108"/>
      <c r="W7" s="108"/>
    </row>
    <row r="8" spans="1:23" ht="16" hidden="1" x14ac:dyDescent="0.2">
      <c r="A8" s="107">
        <v>0</v>
      </c>
      <c r="B8" s="109" t="s">
        <v>92</v>
      </c>
      <c r="C8" s="109">
        <v>-0.92508699999999999</v>
      </c>
      <c r="D8" s="109">
        <v>0.35954799999999998</v>
      </c>
      <c r="E8" s="93" t="s">
        <v>92</v>
      </c>
      <c r="F8" s="93">
        <v>1486.5</v>
      </c>
      <c r="G8" s="93">
        <v>0.64771001947051798</v>
      </c>
      <c r="H8" s="93" t="s">
        <v>91</v>
      </c>
      <c r="I8" s="93" t="s">
        <v>32</v>
      </c>
      <c r="J8" s="1"/>
      <c r="K8" s="1"/>
      <c r="L8" s="95" t="s">
        <v>92</v>
      </c>
      <c r="M8" s="96">
        <v>1673.5</v>
      </c>
      <c r="N8" s="96">
        <v>0.32385500973525899</v>
      </c>
      <c r="O8" s="96" t="s">
        <v>91</v>
      </c>
      <c r="P8" s="97" t="s">
        <v>32</v>
      </c>
      <c r="T8" s="106"/>
      <c r="U8" s="108"/>
      <c r="V8" s="108"/>
      <c r="W8" s="108"/>
    </row>
    <row r="9" spans="1:23" ht="16" hidden="1" x14ac:dyDescent="0.2">
      <c r="A9" s="107">
        <v>1</v>
      </c>
      <c r="B9" s="109" t="s">
        <v>120</v>
      </c>
      <c r="C9" s="109">
        <v>-0.24448800000000001</v>
      </c>
      <c r="D9" s="109">
        <v>0.80787399999999998</v>
      </c>
      <c r="E9" s="93" t="s">
        <v>120</v>
      </c>
      <c r="F9" s="93">
        <v>1153</v>
      </c>
      <c r="G9" s="93">
        <v>3.6905890028801E-2</v>
      </c>
      <c r="H9" s="93" t="s">
        <v>91</v>
      </c>
      <c r="I9" s="93" t="s">
        <v>32</v>
      </c>
      <c r="J9" s="1"/>
      <c r="K9" s="1"/>
      <c r="L9" s="95" t="s">
        <v>120</v>
      </c>
      <c r="M9" s="96">
        <v>1153</v>
      </c>
      <c r="N9" s="96">
        <v>0.98154705498559902</v>
      </c>
      <c r="O9" s="96" t="s">
        <v>91</v>
      </c>
      <c r="P9" s="97" t="s">
        <v>32</v>
      </c>
      <c r="T9" s="106"/>
      <c r="U9" s="108"/>
      <c r="V9" s="108"/>
      <c r="W9" s="108"/>
    </row>
    <row r="10" spans="1:23" ht="16" hidden="1" x14ac:dyDescent="0.2">
      <c r="A10" s="107">
        <v>2</v>
      </c>
      <c r="B10" s="109" t="s">
        <v>95</v>
      </c>
      <c r="C10" s="109">
        <v>-0.39703300000000002</v>
      </c>
      <c r="D10" s="109">
        <v>0.69317899999999999</v>
      </c>
      <c r="E10" s="93" t="s">
        <v>95</v>
      </c>
      <c r="F10" s="93">
        <v>1540</v>
      </c>
      <c r="G10" s="93">
        <v>0.99801286768074504</v>
      </c>
      <c r="H10" s="93" t="s">
        <v>91</v>
      </c>
      <c r="I10" s="93" t="s">
        <v>32</v>
      </c>
      <c r="J10" s="1"/>
      <c r="K10" s="1"/>
      <c r="L10" s="95" t="s">
        <v>95</v>
      </c>
      <c r="M10" s="96">
        <v>1541</v>
      </c>
      <c r="N10" s="96">
        <v>0.49900643384037202</v>
      </c>
      <c r="O10" s="96" t="s">
        <v>91</v>
      </c>
      <c r="P10" s="97" t="s">
        <v>32</v>
      </c>
      <c r="T10" s="106"/>
      <c r="U10" s="108"/>
      <c r="V10" s="108"/>
      <c r="W10" s="108"/>
    </row>
    <row r="11" spans="1:23" ht="16" hidden="1" x14ac:dyDescent="0.2">
      <c r="A11" s="107">
        <v>4</v>
      </c>
      <c r="B11" s="109" t="s">
        <v>106</v>
      </c>
      <c r="C11" s="109">
        <v>0.65697700000000003</v>
      </c>
      <c r="D11" s="109">
        <v>0.51415</v>
      </c>
      <c r="E11" s="93" t="s">
        <v>98</v>
      </c>
      <c r="F11" s="93">
        <v>1533.5</v>
      </c>
      <c r="G11" s="93">
        <v>0.97218670299876497</v>
      </c>
      <c r="H11" s="93" t="s">
        <v>91</v>
      </c>
      <c r="I11" s="93" t="s">
        <v>32</v>
      </c>
      <c r="J11" s="1"/>
      <c r="K11" s="1"/>
      <c r="L11" s="95" t="s">
        <v>98</v>
      </c>
      <c r="M11" s="96">
        <v>1547.5</v>
      </c>
      <c r="N11" s="96">
        <v>0.48609335149938199</v>
      </c>
      <c r="O11" s="96" t="s">
        <v>91</v>
      </c>
      <c r="P11" s="97" t="s">
        <v>32</v>
      </c>
      <c r="T11" s="106"/>
      <c r="U11" s="108"/>
      <c r="V11" s="108"/>
      <c r="W11" s="108"/>
    </row>
    <row r="12" spans="1:23" ht="16" hidden="1" x14ac:dyDescent="0.2">
      <c r="A12" s="107">
        <v>5</v>
      </c>
      <c r="B12" s="109" t="s">
        <v>121</v>
      </c>
      <c r="C12" s="109">
        <v>0.553172</v>
      </c>
      <c r="D12" s="109">
        <v>0.58271300000000004</v>
      </c>
      <c r="E12" s="93" t="s">
        <v>106</v>
      </c>
      <c r="F12" s="93">
        <v>1120</v>
      </c>
      <c r="G12" s="93">
        <v>2.4570521360616E-2</v>
      </c>
      <c r="H12" s="93" t="s">
        <v>91</v>
      </c>
      <c r="I12" s="93" t="s">
        <v>32</v>
      </c>
      <c r="J12" s="1"/>
      <c r="K12" s="1"/>
      <c r="L12" s="95" t="s">
        <v>105</v>
      </c>
      <c r="M12" s="96">
        <v>1486.5</v>
      </c>
      <c r="N12" s="96">
        <v>0.67614499026473995</v>
      </c>
      <c r="O12" s="96" t="s">
        <v>91</v>
      </c>
      <c r="P12" s="97" t="s">
        <v>32</v>
      </c>
      <c r="T12" s="106"/>
      <c r="U12" s="108"/>
      <c r="V12" s="108"/>
      <c r="W12" s="108"/>
    </row>
    <row r="13" spans="1:23" ht="16" hidden="1" x14ac:dyDescent="0.2">
      <c r="A13" s="107">
        <v>8</v>
      </c>
      <c r="B13" s="109" t="s">
        <v>99</v>
      </c>
      <c r="C13" s="109">
        <v>-0.136905</v>
      </c>
      <c r="D13" s="109">
        <v>0.89166699999999999</v>
      </c>
      <c r="E13" s="93" t="s">
        <v>121</v>
      </c>
      <c r="F13" s="93">
        <v>1472</v>
      </c>
      <c r="G13" s="93">
        <v>0.59762751631781097</v>
      </c>
      <c r="H13" s="93" t="s">
        <v>91</v>
      </c>
      <c r="I13" s="93" t="s">
        <v>32</v>
      </c>
      <c r="J13" s="1"/>
      <c r="K13" s="1"/>
      <c r="L13" s="95" t="s">
        <v>106</v>
      </c>
      <c r="M13" s="96">
        <v>1120</v>
      </c>
      <c r="N13" s="96">
        <v>0.987714739319692</v>
      </c>
      <c r="O13" s="96" t="s">
        <v>91</v>
      </c>
      <c r="P13" s="97" t="s">
        <v>32</v>
      </c>
      <c r="T13" s="106"/>
      <c r="U13" s="108"/>
      <c r="V13" s="108"/>
      <c r="W13" s="108"/>
    </row>
    <row r="14" spans="1:23" ht="16" hidden="1" x14ac:dyDescent="0.2">
      <c r="E14" s="93" t="s">
        <v>122</v>
      </c>
      <c r="F14" s="93">
        <v>1518.5</v>
      </c>
      <c r="G14" s="93">
        <v>0.76375128301009398</v>
      </c>
      <c r="H14" s="93" t="s">
        <v>91</v>
      </c>
      <c r="I14" s="93" t="s">
        <v>32</v>
      </c>
      <c r="J14" s="1"/>
      <c r="K14" s="1"/>
      <c r="L14" s="95" t="s">
        <v>121</v>
      </c>
      <c r="M14" s="96">
        <v>1688</v>
      </c>
      <c r="N14" s="96">
        <v>0.29881375815890499</v>
      </c>
      <c r="O14" s="96" t="s">
        <v>91</v>
      </c>
      <c r="P14" s="97" t="s">
        <v>32</v>
      </c>
      <c r="T14" s="106"/>
      <c r="U14" s="108"/>
      <c r="V14" s="108"/>
      <c r="W14" s="108"/>
    </row>
    <row r="15" spans="1:23" ht="16" hidden="1" x14ac:dyDescent="0.2">
      <c r="A15" s="98" t="s">
        <v>123</v>
      </c>
      <c r="E15" s="93" t="s">
        <v>99</v>
      </c>
      <c r="F15" s="93">
        <v>1153</v>
      </c>
      <c r="G15" s="93">
        <v>3.6904763232266803E-2</v>
      </c>
      <c r="H15" s="93" t="s">
        <v>91</v>
      </c>
      <c r="I15" s="93" t="s">
        <v>32</v>
      </c>
      <c r="J15" s="1"/>
      <c r="K15" s="1"/>
      <c r="L15" s="95" t="s">
        <v>122</v>
      </c>
      <c r="M15" s="96">
        <v>1518.5</v>
      </c>
      <c r="N15" s="96">
        <v>0.61812435849495195</v>
      </c>
      <c r="O15" s="96" t="s">
        <v>91</v>
      </c>
      <c r="P15" s="97" t="s">
        <v>32</v>
      </c>
      <c r="T15" s="106"/>
      <c r="U15" s="108"/>
      <c r="V15" s="108"/>
      <c r="W15" s="108"/>
    </row>
    <row r="16" spans="1:23" ht="16" x14ac:dyDescent="0.2">
      <c r="B16" s="107" t="s">
        <v>85</v>
      </c>
      <c r="C16" s="107" t="s">
        <v>118</v>
      </c>
      <c r="D16" s="107" t="s">
        <v>87</v>
      </c>
      <c r="E16" s="93" t="s">
        <v>101</v>
      </c>
      <c r="F16" s="93">
        <v>1099.5</v>
      </c>
      <c r="G16" s="93">
        <v>2.8053628390536298E-2</v>
      </c>
      <c r="H16" s="93" t="s">
        <v>91</v>
      </c>
      <c r="I16" s="93" t="s">
        <v>32</v>
      </c>
      <c r="J16" s="1"/>
      <c r="K16" s="1"/>
      <c r="L16" s="95" t="s">
        <v>93</v>
      </c>
      <c r="M16" s="96">
        <v>2007</v>
      </c>
      <c r="N16" s="96">
        <v>1.84529450144005E-2</v>
      </c>
      <c r="O16" s="96" t="s">
        <v>91</v>
      </c>
      <c r="P16" s="97" t="s">
        <v>32</v>
      </c>
      <c r="T16" s="106"/>
      <c r="U16" s="108"/>
      <c r="V16" s="108"/>
      <c r="W16" s="108"/>
    </row>
    <row r="17" spans="1:23" ht="16" x14ac:dyDescent="0.2">
      <c r="A17" s="107">
        <v>0</v>
      </c>
      <c r="B17" s="109" t="s">
        <v>92</v>
      </c>
      <c r="C17" s="109">
        <v>-0.27916400000000002</v>
      </c>
      <c r="D17" s="109">
        <v>0.78369500000000003</v>
      </c>
      <c r="E17" s="93" t="s">
        <v>124</v>
      </c>
      <c r="F17" s="93">
        <v>1408.5</v>
      </c>
      <c r="G17" s="93">
        <v>0.93056737701807601</v>
      </c>
      <c r="H17" s="93" t="s">
        <v>91</v>
      </c>
      <c r="I17" s="93" t="s">
        <v>32</v>
      </c>
      <c r="J17" s="1"/>
      <c r="K17" s="1"/>
      <c r="L17" s="95" t="s">
        <v>96</v>
      </c>
      <c r="M17" s="96">
        <v>2040</v>
      </c>
      <c r="N17" s="96">
        <v>1.2285260680308E-2</v>
      </c>
      <c r="O17" s="96" t="s">
        <v>91</v>
      </c>
      <c r="P17" s="97" t="s">
        <v>32</v>
      </c>
      <c r="T17" s="116"/>
      <c r="U17" s="117"/>
      <c r="V17" s="117"/>
      <c r="W17" s="117"/>
    </row>
    <row r="18" spans="1:23" ht="16" x14ac:dyDescent="0.2">
      <c r="A18" s="107">
        <v>1</v>
      </c>
      <c r="B18" s="109" t="s">
        <v>120</v>
      </c>
      <c r="C18" s="109">
        <v>0.42138999999999999</v>
      </c>
      <c r="D18" s="109">
        <v>0.67845900000000003</v>
      </c>
      <c r="E18" s="93" t="s">
        <v>92</v>
      </c>
      <c r="F18" s="93">
        <v>114</v>
      </c>
      <c r="G18" s="93">
        <v>0.95841994966510902</v>
      </c>
      <c r="H18" s="93" t="s">
        <v>40</v>
      </c>
      <c r="I18" s="93" t="s">
        <v>32</v>
      </c>
      <c r="J18" s="103"/>
      <c r="L18" s="95" t="s">
        <v>99</v>
      </c>
      <c r="M18" s="96">
        <v>2007</v>
      </c>
      <c r="N18" s="96">
        <v>1.8452381616133402E-2</v>
      </c>
      <c r="O18" s="96" t="s">
        <v>91</v>
      </c>
      <c r="P18" s="97" t="s">
        <v>32</v>
      </c>
    </row>
    <row r="19" spans="1:23" ht="16" x14ac:dyDescent="0.2">
      <c r="A19" s="107">
        <v>2</v>
      </c>
      <c r="B19" s="109" t="s">
        <v>95</v>
      </c>
      <c r="C19" s="109">
        <v>-0.43520399999999998</v>
      </c>
      <c r="D19" s="109">
        <v>0.66888899999999996</v>
      </c>
      <c r="E19" s="93" t="s">
        <v>120</v>
      </c>
      <c r="F19" s="93">
        <v>34</v>
      </c>
      <c r="G19" s="93">
        <v>1.6727447509765599E-3</v>
      </c>
      <c r="H19" s="93" t="s">
        <v>40</v>
      </c>
      <c r="I19" s="93" t="s">
        <v>32</v>
      </c>
      <c r="J19" s="103"/>
      <c r="L19" s="95" t="s">
        <v>101</v>
      </c>
      <c r="M19" s="96">
        <v>1981.5</v>
      </c>
      <c r="N19" s="96">
        <v>1.4026814195268101E-2</v>
      </c>
      <c r="O19" s="96" t="s">
        <v>91</v>
      </c>
      <c r="P19" s="97" t="s">
        <v>32</v>
      </c>
      <c r="U19" s="106"/>
      <c r="V19" s="106"/>
      <c r="W19" s="106"/>
    </row>
    <row r="20" spans="1:23" ht="16" hidden="1" x14ac:dyDescent="0.2">
      <c r="A20" s="107">
        <v>4</v>
      </c>
      <c r="B20" s="109" t="s">
        <v>106</v>
      </c>
      <c r="C20" s="109">
        <v>0.71356200000000003</v>
      </c>
      <c r="D20" s="109">
        <v>0.48464800000000002</v>
      </c>
      <c r="E20" s="93" t="s">
        <v>95</v>
      </c>
      <c r="F20" s="93">
        <v>95.5</v>
      </c>
      <c r="G20" s="93">
        <v>0.48656428961201897</v>
      </c>
      <c r="H20" s="93" t="s">
        <v>40</v>
      </c>
      <c r="I20" s="93" t="s">
        <v>32</v>
      </c>
      <c r="J20" s="118"/>
      <c r="K20" s="118"/>
      <c r="L20" s="95" t="s">
        <v>90</v>
      </c>
      <c r="M20" s="96">
        <v>1540</v>
      </c>
      <c r="N20" s="96">
        <v>0.50099356615962698</v>
      </c>
      <c r="O20" s="96" t="s">
        <v>91</v>
      </c>
      <c r="P20" s="97" t="s">
        <v>32</v>
      </c>
      <c r="T20" s="106"/>
      <c r="U20" s="108"/>
      <c r="V20" s="108"/>
      <c r="W20" s="108"/>
    </row>
    <row r="21" spans="1:23" ht="16" hidden="1" x14ac:dyDescent="0.2">
      <c r="A21" s="107">
        <v>5</v>
      </c>
      <c r="B21" s="109" t="s">
        <v>121</v>
      </c>
      <c r="C21" s="109">
        <v>-0.13297600000000001</v>
      </c>
      <c r="D21" s="109">
        <v>0.89577399999999996</v>
      </c>
      <c r="E21" s="93" t="s">
        <v>98</v>
      </c>
      <c r="F21" s="93">
        <v>85</v>
      </c>
      <c r="G21" s="93">
        <v>0.28909532129486998</v>
      </c>
      <c r="H21" s="93" t="s">
        <v>40</v>
      </c>
      <c r="I21" s="93" t="s">
        <v>32</v>
      </c>
      <c r="J21" s="103"/>
      <c r="L21" s="95" t="s">
        <v>107</v>
      </c>
      <c r="M21" s="96">
        <v>1472</v>
      </c>
      <c r="N21" s="96">
        <v>0.70118624184109402</v>
      </c>
      <c r="O21" s="96" t="s">
        <v>91</v>
      </c>
      <c r="P21" s="97" t="s">
        <v>32</v>
      </c>
      <c r="T21" s="106"/>
      <c r="U21" s="108"/>
      <c r="V21" s="108"/>
      <c r="W21" s="108"/>
    </row>
    <row r="22" spans="1:23" ht="16" hidden="1" x14ac:dyDescent="0.2">
      <c r="A22" s="107">
        <v>8</v>
      </c>
      <c r="B22" s="109" t="s">
        <v>99</v>
      </c>
      <c r="C22" s="109">
        <v>-0.90751800000000005</v>
      </c>
      <c r="D22" s="109">
        <v>0.3755</v>
      </c>
      <c r="E22" s="93" t="s">
        <v>106</v>
      </c>
      <c r="F22" s="93">
        <v>52</v>
      </c>
      <c r="G22" s="93">
        <v>1.4094829559326101E-2</v>
      </c>
      <c r="H22" s="93" t="s">
        <v>40</v>
      </c>
      <c r="I22" s="93" t="s">
        <v>32</v>
      </c>
      <c r="J22" s="103"/>
      <c r="L22" s="95" t="s">
        <v>102</v>
      </c>
      <c r="M22" s="96">
        <v>1153</v>
      </c>
      <c r="N22" s="96">
        <v>0.98154761838386595</v>
      </c>
      <c r="O22" s="96" t="s">
        <v>91</v>
      </c>
      <c r="P22" s="97" t="s">
        <v>32</v>
      </c>
      <c r="T22" s="106"/>
      <c r="U22" s="108"/>
      <c r="V22" s="108"/>
      <c r="W22" s="108"/>
    </row>
    <row r="23" spans="1:23" ht="16" hidden="1" x14ac:dyDescent="0.2">
      <c r="E23" s="93" t="s">
        <v>121</v>
      </c>
      <c r="F23" s="93">
        <v>104</v>
      </c>
      <c r="G23" s="93">
        <v>0.482591152191162</v>
      </c>
      <c r="H23" s="93" t="s">
        <v>40</v>
      </c>
      <c r="I23" s="93" t="s">
        <v>32</v>
      </c>
      <c r="J23" s="103"/>
      <c r="L23" s="95" t="s">
        <v>124</v>
      </c>
      <c r="M23" s="96">
        <v>1408.5</v>
      </c>
      <c r="N23" s="96">
        <v>0.53471631149096099</v>
      </c>
      <c r="O23" s="96" t="s">
        <v>91</v>
      </c>
      <c r="P23" s="97" t="s">
        <v>32</v>
      </c>
      <c r="T23" s="106"/>
      <c r="U23" s="108"/>
      <c r="V23" s="108"/>
      <c r="W23" s="108"/>
    </row>
    <row r="24" spans="1:23" ht="16" hidden="1" x14ac:dyDescent="0.2">
      <c r="A24" s="98" t="s">
        <v>125</v>
      </c>
      <c r="E24" s="93" t="s">
        <v>122</v>
      </c>
      <c r="F24" s="93">
        <v>87.5</v>
      </c>
      <c r="G24" s="93">
        <v>0.209927558898925</v>
      </c>
      <c r="H24" s="93" t="s">
        <v>40</v>
      </c>
      <c r="I24" s="93" t="s">
        <v>32</v>
      </c>
      <c r="J24" s="103"/>
      <c r="L24" s="95" t="s">
        <v>94</v>
      </c>
      <c r="M24" s="96">
        <v>1533.5</v>
      </c>
      <c r="N24" s="96">
        <v>0.51390664850061696</v>
      </c>
      <c r="O24" s="96" t="s">
        <v>91</v>
      </c>
      <c r="P24" s="97" t="s">
        <v>32</v>
      </c>
      <c r="T24" s="106"/>
      <c r="U24" s="108"/>
      <c r="V24" s="108"/>
      <c r="W24" s="108"/>
    </row>
    <row r="25" spans="1:23" ht="16" hidden="1" x14ac:dyDescent="0.2">
      <c r="A25" s="107"/>
      <c r="B25" s="107" t="s">
        <v>85</v>
      </c>
      <c r="C25" s="107" t="s">
        <v>118</v>
      </c>
      <c r="D25" s="107" t="s">
        <v>87</v>
      </c>
      <c r="E25" s="93" t="s">
        <v>99</v>
      </c>
      <c r="F25" s="93">
        <v>65</v>
      </c>
      <c r="G25" s="93">
        <v>4.6160221099853502E-2</v>
      </c>
      <c r="H25" s="93" t="s">
        <v>40</v>
      </c>
      <c r="I25" s="93" t="s">
        <v>32</v>
      </c>
      <c r="J25" s="103"/>
      <c r="L25" s="95" t="s">
        <v>97</v>
      </c>
      <c r="M25" s="96">
        <v>1641.5</v>
      </c>
      <c r="N25" s="96">
        <v>0.38187564150504699</v>
      </c>
      <c r="O25" s="96" t="s">
        <v>91</v>
      </c>
      <c r="P25" s="97" t="s">
        <v>32</v>
      </c>
      <c r="T25" s="106"/>
      <c r="U25" s="108"/>
      <c r="V25" s="108"/>
      <c r="W25" s="108"/>
    </row>
    <row r="26" spans="1:23" ht="16" hidden="1" x14ac:dyDescent="0.2">
      <c r="A26" s="107">
        <v>0</v>
      </c>
      <c r="B26" s="109" t="s">
        <v>92</v>
      </c>
      <c r="C26" s="109">
        <v>-0.57473700000000005</v>
      </c>
      <c r="D26" s="109">
        <v>0.57346299999999995</v>
      </c>
      <c r="E26" s="93" t="s">
        <v>101</v>
      </c>
      <c r="F26" s="93">
        <v>79</v>
      </c>
      <c r="G26" s="93">
        <v>0.128880023956298</v>
      </c>
      <c r="H26" s="93" t="s">
        <v>40</v>
      </c>
      <c r="I26" s="93" t="s">
        <v>32</v>
      </c>
      <c r="J26" s="103"/>
      <c r="L26" s="95" t="s">
        <v>100</v>
      </c>
      <c r="M26" s="96">
        <v>1099.5</v>
      </c>
      <c r="N26" s="96">
        <v>0.98597318580473103</v>
      </c>
      <c r="O26" s="96" t="s">
        <v>91</v>
      </c>
      <c r="P26" s="97" t="s">
        <v>32</v>
      </c>
      <c r="T26" s="106"/>
      <c r="U26" s="108"/>
      <c r="V26" s="108"/>
      <c r="W26" s="108"/>
    </row>
    <row r="27" spans="1:23" ht="16" hidden="1" x14ac:dyDescent="0.2">
      <c r="A27" s="107">
        <v>1</v>
      </c>
      <c r="B27" s="109" t="s">
        <v>120</v>
      </c>
      <c r="C27" s="109">
        <v>-1.0531839999999999</v>
      </c>
      <c r="D27" s="109">
        <v>0.30546699999999999</v>
      </c>
      <c r="E27" s="93" t="s">
        <v>124</v>
      </c>
      <c r="F27" s="93">
        <v>64</v>
      </c>
      <c r="G27" s="93">
        <v>0.55375607654202696</v>
      </c>
      <c r="H27" s="93" t="s">
        <v>40</v>
      </c>
      <c r="I27" s="93" t="s">
        <v>32</v>
      </c>
      <c r="J27" s="103"/>
      <c r="L27" s="95" t="s">
        <v>126</v>
      </c>
      <c r="M27" s="96">
        <v>1441.5</v>
      </c>
      <c r="N27" s="96">
        <v>0.46528368850903801</v>
      </c>
      <c r="O27" s="96" t="s">
        <v>91</v>
      </c>
      <c r="P27" s="97" t="s">
        <v>32</v>
      </c>
      <c r="T27" s="106"/>
      <c r="U27" s="108"/>
      <c r="V27" s="108"/>
      <c r="W27" s="108"/>
    </row>
    <row r="28" spans="1:23" ht="16" hidden="1" x14ac:dyDescent="0.2">
      <c r="A28" s="107">
        <v>2</v>
      </c>
      <c r="B28" s="109" t="s">
        <v>95</v>
      </c>
      <c r="C28" s="109">
        <v>-0.22514700000000001</v>
      </c>
      <c r="D28" s="109">
        <v>0.82426900000000003</v>
      </c>
      <c r="E28" s="93" t="s">
        <v>97</v>
      </c>
      <c r="F28" s="93">
        <v>87.5</v>
      </c>
      <c r="G28" s="93">
        <v>0.22210741043090801</v>
      </c>
      <c r="H28" s="93" t="s">
        <v>40</v>
      </c>
      <c r="I28" s="93" t="s">
        <v>32</v>
      </c>
      <c r="J28" s="103"/>
      <c r="L28" s="95" t="s">
        <v>92</v>
      </c>
      <c r="M28" s="96">
        <v>114</v>
      </c>
      <c r="N28" s="96">
        <v>0.52079002516744499</v>
      </c>
      <c r="O28" s="96" t="s">
        <v>40</v>
      </c>
      <c r="P28" s="97" t="s">
        <v>32</v>
      </c>
      <c r="T28" s="106"/>
      <c r="U28" s="108"/>
      <c r="V28" s="108"/>
      <c r="W28" s="108"/>
    </row>
    <row r="29" spans="1:23" ht="16" hidden="1" x14ac:dyDescent="0.2">
      <c r="A29" s="107">
        <v>4</v>
      </c>
      <c r="B29" s="109" t="s">
        <v>106</v>
      </c>
      <c r="C29" s="109">
        <v>-0.420601</v>
      </c>
      <c r="D29" s="109">
        <v>0.67876599999999998</v>
      </c>
      <c r="E29" s="93" t="s">
        <v>92</v>
      </c>
      <c r="F29" s="93">
        <v>67.5</v>
      </c>
      <c r="G29" s="93">
        <v>2.0291799321498498E-3</v>
      </c>
      <c r="H29" s="93" t="s">
        <v>1</v>
      </c>
      <c r="I29" s="93" t="s">
        <v>32</v>
      </c>
      <c r="J29" s="103"/>
      <c r="L29" s="95" t="s">
        <v>120</v>
      </c>
      <c r="M29" s="96">
        <v>34</v>
      </c>
      <c r="N29" s="96">
        <v>0.99927258491516102</v>
      </c>
      <c r="O29" s="96" t="s">
        <v>40</v>
      </c>
      <c r="P29" s="97" t="s">
        <v>32</v>
      </c>
      <c r="T29" s="106"/>
      <c r="U29" s="108"/>
      <c r="V29" s="108"/>
      <c r="W29" s="108"/>
    </row>
    <row r="30" spans="1:23" ht="16" hidden="1" x14ac:dyDescent="0.2">
      <c r="A30" s="107">
        <v>5</v>
      </c>
      <c r="B30" s="109" t="s">
        <v>121</v>
      </c>
      <c r="C30" s="109">
        <v>0.45339200000000002</v>
      </c>
      <c r="D30" s="109">
        <v>0.65540200000000004</v>
      </c>
      <c r="E30" s="93" t="s">
        <v>120</v>
      </c>
      <c r="F30" s="93">
        <v>177.5</v>
      </c>
      <c r="G30" s="93">
        <v>0.25793365048213501</v>
      </c>
      <c r="H30" s="93" t="s">
        <v>1</v>
      </c>
      <c r="I30" s="93" t="s">
        <v>32</v>
      </c>
      <c r="J30" s="103"/>
      <c r="L30" s="95" t="s">
        <v>95</v>
      </c>
      <c r="M30" s="96">
        <v>95.5</v>
      </c>
      <c r="N30" s="96">
        <v>0.75671785519399004</v>
      </c>
      <c r="O30" s="96" t="s">
        <v>40</v>
      </c>
      <c r="P30" s="97" t="s">
        <v>32</v>
      </c>
      <c r="T30" s="116"/>
      <c r="U30" s="117"/>
      <c r="V30" s="117"/>
      <c r="W30" s="117"/>
    </row>
    <row r="31" spans="1:23" ht="16" hidden="1" x14ac:dyDescent="0.2">
      <c r="A31" s="98" t="s">
        <v>127</v>
      </c>
      <c r="E31" s="93" t="s">
        <v>95</v>
      </c>
      <c r="F31" s="93">
        <v>203</v>
      </c>
      <c r="G31" s="93">
        <v>0.54400620758418905</v>
      </c>
      <c r="H31" s="93" t="s">
        <v>1</v>
      </c>
      <c r="I31" s="93" t="s">
        <v>32</v>
      </c>
      <c r="J31" s="103"/>
      <c r="L31" s="95" t="s">
        <v>98</v>
      </c>
      <c r="M31" s="96">
        <v>85</v>
      </c>
      <c r="N31" s="96">
        <v>0.85545233935256504</v>
      </c>
      <c r="O31" s="96" t="s">
        <v>40</v>
      </c>
      <c r="P31" s="97" t="s">
        <v>32</v>
      </c>
    </row>
    <row r="32" spans="1:23" ht="16" hidden="1" x14ac:dyDescent="0.2">
      <c r="A32" s="107">
        <v>0</v>
      </c>
      <c r="B32" s="109" t="s">
        <v>92</v>
      </c>
      <c r="C32" s="109">
        <v>-0.66838200000000003</v>
      </c>
      <c r="D32" s="109">
        <v>0.51654100000000003</v>
      </c>
      <c r="E32" s="93" t="s">
        <v>98</v>
      </c>
      <c r="F32" s="93">
        <v>183</v>
      </c>
      <c r="G32" s="93">
        <v>0.30860205846196098</v>
      </c>
      <c r="H32" s="93" t="s">
        <v>1</v>
      </c>
      <c r="I32" s="93" t="s">
        <v>32</v>
      </c>
      <c r="J32" s="103"/>
      <c r="L32" s="95" t="s">
        <v>105</v>
      </c>
      <c r="M32" s="96">
        <v>117</v>
      </c>
      <c r="N32" s="96">
        <v>0.47920997483255401</v>
      </c>
      <c r="O32" s="96" t="s">
        <v>40</v>
      </c>
      <c r="P32" s="97" t="s">
        <v>32</v>
      </c>
      <c r="U32" s="106"/>
      <c r="V32" s="106"/>
      <c r="W32" s="106"/>
    </row>
    <row r="33" spans="1:23" ht="16" hidden="1" x14ac:dyDescent="0.2">
      <c r="A33" s="107">
        <v>1</v>
      </c>
      <c r="B33" s="109" t="s">
        <v>120</v>
      </c>
      <c r="C33" s="109">
        <v>8.7390999999999996E-2</v>
      </c>
      <c r="D33" s="109">
        <v>0.932508</v>
      </c>
      <c r="E33" s="93" t="s">
        <v>106</v>
      </c>
      <c r="F33" s="93">
        <v>208</v>
      </c>
      <c r="G33" s="93">
        <v>0.83723898469761904</v>
      </c>
      <c r="H33" s="93" t="s">
        <v>1</v>
      </c>
      <c r="I33" s="93" t="s">
        <v>32</v>
      </c>
      <c r="J33" s="103"/>
      <c r="L33" s="95" t="s">
        <v>106</v>
      </c>
      <c r="M33" s="96">
        <v>52</v>
      </c>
      <c r="N33" s="96">
        <v>0.99363636970519997</v>
      </c>
      <c r="O33" s="96" t="s">
        <v>40</v>
      </c>
      <c r="P33" s="97" t="s">
        <v>32</v>
      </c>
      <c r="T33" s="106"/>
      <c r="U33" s="108"/>
      <c r="V33" s="108"/>
      <c r="W33" s="108"/>
    </row>
    <row r="34" spans="1:23" ht="16" hidden="1" x14ac:dyDescent="0.2">
      <c r="A34" s="107">
        <v>2</v>
      </c>
      <c r="B34" s="109" t="s">
        <v>95</v>
      </c>
      <c r="C34" s="109">
        <v>-1.2124360000000001</v>
      </c>
      <c r="D34" s="109">
        <v>0.27091500000000002</v>
      </c>
      <c r="E34" s="93" t="s">
        <v>121</v>
      </c>
      <c r="F34" s="93">
        <v>218</v>
      </c>
      <c r="G34" s="93">
        <v>0.76551929190161006</v>
      </c>
      <c r="H34" s="93" t="s">
        <v>1</v>
      </c>
      <c r="I34" s="93" t="s">
        <v>32</v>
      </c>
      <c r="J34" s="118"/>
      <c r="K34" s="118"/>
      <c r="L34" s="95" t="s">
        <v>121</v>
      </c>
      <c r="M34" s="96">
        <v>104</v>
      </c>
      <c r="N34" s="96">
        <v>0.76861119270324696</v>
      </c>
      <c r="O34" s="96" t="s">
        <v>40</v>
      </c>
      <c r="P34" s="97" t="s">
        <v>32</v>
      </c>
      <c r="T34" s="106"/>
      <c r="U34" s="108"/>
      <c r="V34" s="108"/>
      <c r="W34" s="108"/>
    </row>
    <row r="35" spans="1:23" ht="16" hidden="1" x14ac:dyDescent="0.2">
      <c r="A35" s="107">
        <v>4</v>
      </c>
      <c r="B35" s="109" t="s">
        <v>106</v>
      </c>
      <c r="C35" s="109">
        <v>0.64304099999999997</v>
      </c>
      <c r="D35" s="109">
        <v>0.53466400000000003</v>
      </c>
      <c r="E35" s="93" t="s">
        <v>122</v>
      </c>
      <c r="F35" s="93">
        <v>228</v>
      </c>
      <c r="G35" s="93">
        <v>0.92624730875663097</v>
      </c>
      <c r="H35" s="93" t="s">
        <v>1</v>
      </c>
      <c r="I35" s="93" t="s">
        <v>32</v>
      </c>
      <c r="J35" s="103"/>
      <c r="L35" s="95" t="s">
        <v>122</v>
      </c>
      <c r="M35" s="96">
        <v>87.5</v>
      </c>
      <c r="N35" s="96">
        <v>0.90089058876037598</v>
      </c>
      <c r="O35" s="96" t="s">
        <v>40</v>
      </c>
      <c r="P35" s="97" t="s">
        <v>32</v>
      </c>
      <c r="T35" s="106"/>
      <c r="U35" s="108"/>
      <c r="V35" s="108"/>
      <c r="W35" s="108"/>
    </row>
    <row r="36" spans="1:23" ht="16" x14ac:dyDescent="0.2">
      <c r="A36" s="107">
        <v>5</v>
      </c>
      <c r="B36" s="109" t="s">
        <v>121</v>
      </c>
      <c r="C36" s="109">
        <v>-1.62026</v>
      </c>
      <c r="D36" s="109">
        <v>0.14383499999999999</v>
      </c>
      <c r="E36" s="93" t="s">
        <v>99</v>
      </c>
      <c r="F36" s="93">
        <v>100.5</v>
      </c>
      <c r="G36" s="93">
        <v>5.6769838569199198E-2</v>
      </c>
      <c r="H36" s="93" t="s">
        <v>1</v>
      </c>
      <c r="I36" s="93" t="s">
        <v>32</v>
      </c>
      <c r="J36" s="103"/>
      <c r="L36" s="95" t="s">
        <v>93</v>
      </c>
      <c r="M36" s="96">
        <v>219</v>
      </c>
      <c r="N36" s="96">
        <v>8.3637237548828103E-4</v>
      </c>
      <c r="O36" s="96" t="s">
        <v>40</v>
      </c>
      <c r="P36" s="97" t="s">
        <v>32</v>
      </c>
      <c r="T36" s="106"/>
      <c r="U36" s="108"/>
      <c r="V36" s="108"/>
      <c r="W36" s="108"/>
    </row>
    <row r="37" spans="1:23" ht="16" x14ac:dyDescent="0.2">
      <c r="A37" s="107">
        <v>8</v>
      </c>
      <c r="B37" s="109" t="s">
        <v>99</v>
      </c>
      <c r="C37" s="109">
        <v>-0.95563699999999996</v>
      </c>
      <c r="D37" s="109">
        <v>0.393372</v>
      </c>
      <c r="E37" s="93" t="s">
        <v>101</v>
      </c>
      <c r="F37" s="93">
        <v>189.5</v>
      </c>
      <c r="G37" s="93">
        <v>0.54485677408064803</v>
      </c>
      <c r="H37" s="93" t="s">
        <v>1</v>
      </c>
      <c r="I37" s="93" t="s">
        <v>32</v>
      </c>
      <c r="J37" s="103"/>
      <c r="L37" s="95" t="s">
        <v>96</v>
      </c>
      <c r="M37" s="96">
        <v>201</v>
      </c>
      <c r="N37" s="96">
        <v>7.0474147796630799E-3</v>
      </c>
      <c r="O37" s="96" t="s">
        <v>40</v>
      </c>
      <c r="P37" s="97" t="s">
        <v>32</v>
      </c>
      <c r="T37" s="106"/>
      <c r="U37" s="108"/>
      <c r="V37" s="108"/>
      <c r="W37" s="108"/>
    </row>
    <row r="38" spans="1:23" ht="16" x14ac:dyDescent="0.2">
      <c r="E38" s="93" t="s">
        <v>124</v>
      </c>
      <c r="F38" s="93">
        <v>213</v>
      </c>
      <c r="G38" s="93">
        <v>0.68834368174745297</v>
      </c>
      <c r="H38" s="93" t="s">
        <v>1</v>
      </c>
      <c r="I38" s="93" t="s">
        <v>32</v>
      </c>
      <c r="J38" s="103"/>
      <c r="L38" s="95" t="s">
        <v>99</v>
      </c>
      <c r="M38" s="96">
        <v>188</v>
      </c>
      <c r="N38" s="96">
        <v>2.3080110549926699E-2</v>
      </c>
      <c r="O38" s="96" t="s">
        <v>40</v>
      </c>
      <c r="P38" s="97" t="s">
        <v>32</v>
      </c>
      <c r="T38" s="106"/>
      <c r="U38" s="108"/>
      <c r="V38" s="108"/>
      <c r="W38" s="108"/>
    </row>
    <row r="39" spans="1:23" ht="16" hidden="1" x14ac:dyDescent="0.2">
      <c r="E39" s="93" t="s">
        <v>92</v>
      </c>
      <c r="F39" s="93">
        <v>29</v>
      </c>
      <c r="G39" s="93">
        <v>0.72210765261502496</v>
      </c>
      <c r="H39" s="93" t="s">
        <v>103</v>
      </c>
      <c r="I39" s="93" t="s">
        <v>32</v>
      </c>
      <c r="J39" s="103"/>
      <c r="L39" s="95" t="s">
        <v>101</v>
      </c>
      <c r="M39" s="96">
        <v>174</v>
      </c>
      <c r="N39" s="96">
        <v>6.44400119781494E-2</v>
      </c>
      <c r="O39" s="96" t="s">
        <v>40</v>
      </c>
      <c r="P39" s="97" t="s">
        <v>32</v>
      </c>
      <c r="T39" s="106"/>
      <c r="U39" s="108"/>
      <c r="V39" s="108"/>
      <c r="W39" s="108"/>
    </row>
    <row r="40" spans="1:23" ht="16" hidden="1" x14ac:dyDescent="0.2">
      <c r="E40" s="93" t="s">
        <v>120</v>
      </c>
      <c r="F40" s="93">
        <v>6</v>
      </c>
      <c r="G40" s="93">
        <v>6.8359375E-3</v>
      </c>
      <c r="H40" s="93" t="s">
        <v>103</v>
      </c>
      <c r="I40" s="93" t="s">
        <v>32</v>
      </c>
      <c r="J40" s="103"/>
      <c r="L40" s="95" t="s">
        <v>90</v>
      </c>
      <c r="M40" s="96">
        <v>135.5</v>
      </c>
      <c r="N40" s="96">
        <v>0.24328214480600899</v>
      </c>
      <c r="O40" s="96" t="s">
        <v>40</v>
      </c>
      <c r="P40" s="97" t="s">
        <v>32</v>
      </c>
      <c r="T40" s="106"/>
      <c r="U40" s="108"/>
      <c r="V40" s="108"/>
      <c r="W40" s="108"/>
    </row>
    <row r="41" spans="1:23" ht="16" hidden="1" x14ac:dyDescent="0.2">
      <c r="E41" s="93" t="s">
        <v>95</v>
      </c>
      <c r="F41" s="93">
        <v>24</v>
      </c>
      <c r="G41" s="93">
        <v>0.26611328125</v>
      </c>
      <c r="H41" s="93" t="s">
        <v>103</v>
      </c>
      <c r="I41" s="93" t="s">
        <v>32</v>
      </c>
      <c r="J41" s="103"/>
      <c r="L41" s="95" t="s">
        <v>107</v>
      </c>
      <c r="M41" s="96">
        <v>149</v>
      </c>
      <c r="N41" s="96">
        <v>0.241295576095581</v>
      </c>
      <c r="O41" s="96" t="s">
        <v>40</v>
      </c>
      <c r="P41" s="97" t="s">
        <v>32</v>
      </c>
      <c r="T41" s="106"/>
      <c r="U41" s="108"/>
      <c r="V41" s="108"/>
      <c r="W41" s="108"/>
    </row>
    <row r="42" spans="1:23" ht="16" hidden="1" x14ac:dyDescent="0.2">
      <c r="E42" s="93" t="s">
        <v>106</v>
      </c>
      <c r="F42" s="93">
        <v>13</v>
      </c>
      <c r="G42" s="93">
        <v>4.248046875E-2</v>
      </c>
      <c r="H42" s="93" t="s">
        <v>103</v>
      </c>
      <c r="I42" s="93" t="s">
        <v>32</v>
      </c>
      <c r="J42" s="103"/>
      <c r="L42" s="95" t="s">
        <v>102</v>
      </c>
      <c r="M42" s="96">
        <v>65</v>
      </c>
      <c r="N42" s="96">
        <v>0.97875094413757302</v>
      </c>
      <c r="O42" s="96" t="s">
        <v>40</v>
      </c>
      <c r="P42" s="97" t="s">
        <v>32</v>
      </c>
      <c r="T42" s="106"/>
      <c r="U42" s="108"/>
      <c r="V42" s="108"/>
      <c r="W42" s="108"/>
    </row>
    <row r="43" spans="1:23" ht="16" hidden="1" x14ac:dyDescent="0.2">
      <c r="E43" s="93" t="s">
        <v>121</v>
      </c>
      <c r="F43" s="93">
        <v>26</v>
      </c>
      <c r="G43" s="93">
        <v>0.33935546875</v>
      </c>
      <c r="H43" s="93" t="s">
        <v>103</v>
      </c>
      <c r="I43" s="93" t="s">
        <v>32</v>
      </c>
      <c r="J43" s="103"/>
      <c r="L43" s="95" t="s">
        <v>124</v>
      </c>
      <c r="M43" s="96">
        <v>64</v>
      </c>
      <c r="N43" s="96">
        <v>0.72312196172898602</v>
      </c>
      <c r="O43" s="96" t="s">
        <v>40</v>
      </c>
      <c r="P43" s="97" t="s">
        <v>32</v>
      </c>
      <c r="T43" s="106"/>
      <c r="U43" s="108"/>
      <c r="V43" s="108"/>
      <c r="W43" s="108"/>
    </row>
    <row r="44" spans="1:23" ht="16" hidden="1" x14ac:dyDescent="0.2">
      <c r="E44" s="93" t="s">
        <v>122</v>
      </c>
      <c r="F44" s="93">
        <v>30</v>
      </c>
      <c r="G44" s="93">
        <v>0.5185546875</v>
      </c>
      <c r="H44" s="93" t="s">
        <v>103</v>
      </c>
      <c r="I44" s="93" t="s">
        <v>32</v>
      </c>
      <c r="J44" s="103"/>
      <c r="L44" s="95" t="s">
        <v>94</v>
      </c>
      <c r="M44" s="96">
        <v>146</v>
      </c>
      <c r="N44" s="96">
        <v>0.14454766064743499</v>
      </c>
      <c r="O44" s="96" t="s">
        <v>40</v>
      </c>
      <c r="P44" s="97" t="s">
        <v>32</v>
      </c>
      <c r="T44" s="106"/>
      <c r="U44" s="108"/>
      <c r="V44" s="108"/>
      <c r="W44" s="108"/>
    </row>
    <row r="45" spans="1:23" ht="16" hidden="1" x14ac:dyDescent="0.2">
      <c r="E45" s="93" t="s">
        <v>99</v>
      </c>
      <c r="F45" s="93">
        <v>33</v>
      </c>
      <c r="G45" s="93">
        <v>0.67724609375</v>
      </c>
      <c r="H45" s="93" t="s">
        <v>103</v>
      </c>
      <c r="I45" s="93" t="s">
        <v>32</v>
      </c>
      <c r="J45" s="103"/>
      <c r="L45" s="95" t="s">
        <v>97</v>
      </c>
      <c r="M45" s="96">
        <v>165.5</v>
      </c>
      <c r="N45" s="96">
        <v>0.111053705215454</v>
      </c>
      <c r="O45" s="96" t="s">
        <v>40</v>
      </c>
      <c r="P45" s="97" t="s">
        <v>32</v>
      </c>
      <c r="T45" s="106"/>
      <c r="U45" s="108"/>
      <c r="V45" s="108"/>
      <c r="W45" s="108"/>
    </row>
    <row r="46" spans="1:23" ht="16" hidden="1" x14ac:dyDescent="0.2">
      <c r="E46" s="93" t="s">
        <v>92</v>
      </c>
      <c r="F46" s="93">
        <v>46</v>
      </c>
      <c r="G46" s="93">
        <v>0.159378051757812</v>
      </c>
      <c r="H46" s="93" t="s">
        <v>104</v>
      </c>
      <c r="I46" s="93" t="s">
        <v>32</v>
      </c>
      <c r="J46" s="103"/>
      <c r="L46" s="95" t="s">
        <v>100</v>
      </c>
      <c r="M46" s="96">
        <v>79</v>
      </c>
      <c r="N46" s="96">
        <v>0.939661264419555</v>
      </c>
      <c r="O46" s="96" t="s">
        <v>40</v>
      </c>
      <c r="P46" s="97" t="s">
        <v>32</v>
      </c>
      <c r="T46" s="116"/>
      <c r="U46" s="117"/>
      <c r="V46" s="117"/>
      <c r="W46" s="117"/>
    </row>
    <row r="47" spans="1:23" ht="16" hidden="1" x14ac:dyDescent="0.2">
      <c r="E47" s="93" t="s">
        <v>120</v>
      </c>
      <c r="F47" s="93">
        <v>43</v>
      </c>
      <c r="G47" s="93">
        <v>0.120208740234375</v>
      </c>
      <c r="H47" s="93" t="s">
        <v>104</v>
      </c>
      <c r="I47" s="93" t="s">
        <v>32</v>
      </c>
      <c r="J47" s="103"/>
      <c r="L47" s="95" t="s">
        <v>126</v>
      </c>
      <c r="M47" s="96">
        <v>89</v>
      </c>
      <c r="N47" s="96">
        <v>0.27687803827101298</v>
      </c>
      <c r="O47" s="96" t="s">
        <v>40</v>
      </c>
      <c r="P47" s="97" t="s">
        <v>32</v>
      </c>
      <c r="T47" s="116"/>
      <c r="U47" s="117"/>
      <c r="V47" s="117"/>
      <c r="W47" s="117"/>
    </row>
    <row r="48" spans="1:23" ht="16" hidden="1" x14ac:dyDescent="0.2">
      <c r="E48" s="93" t="s">
        <v>95</v>
      </c>
      <c r="F48" s="93">
        <v>42</v>
      </c>
      <c r="G48" s="93">
        <v>0.17881002646274499</v>
      </c>
      <c r="H48" s="93" t="s">
        <v>104</v>
      </c>
      <c r="I48" s="93" t="s">
        <v>32</v>
      </c>
      <c r="J48" s="103"/>
      <c r="L48" s="95" t="s">
        <v>92</v>
      </c>
      <c r="M48" s="96">
        <v>67.5</v>
      </c>
      <c r="N48" s="96">
        <v>0.99898541003392505</v>
      </c>
      <c r="O48" s="96" t="s">
        <v>1</v>
      </c>
      <c r="P48" s="97" t="s">
        <v>32</v>
      </c>
      <c r="T48" s="119"/>
      <c r="U48" s="119"/>
      <c r="V48" s="119"/>
      <c r="W48" s="119"/>
    </row>
    <row r="49" spans="5:23" ht="16" hidden="1" x14ac:dyDescent="0.2">
      <c r="E49" s="93" t="s">
        <v>98</v>
      </c>
      <c r="F49" s="93">
        <v>73</v>
      </c>
      <c r="G49" s="93">
        <v>0.88996887207031194</v>
      </c>
      <c r="H49" s="93" t="s">
        <v>104</v>
      </c>
      <c r="I49" s="93" t="s">
        <v>32</v>
      </c>
      <c r="J49" s="103"/>
      <c r="L49" s="95" t="s">
        <v>120</v>
      </c>
      <c r="M49" s="96">
        <v>177.5</v>
      </c>
      <c r="N49" s="96">
        <v>0.87103317475893205</v>
      </c>
      <c r="O49" s="96" t="s">
        <v>1</v>
      </c>
      <c r="P49" s="97" t="s">
        <v>32</v>
      </c>
    </row>
    <row r="50" spans="5:23" ht="16" hidden="1" x14ac:dyDescent="0.2">
      <c r="E50" s="93" t="s">
        <v>106</v>
      </c>
      <c r="F50" s="93">
        <v>21</v>
      </c>
      <c r="G50" s="93">
        <v>6.65283203125E-3</v>
      </c>
      <c r="H50" s="93" t="s">
        <v>104</v>
      </c>
      <c r="I50" s="93" t="s">
        <v>32</v>
      </c>
      <c r="J50" s="118"/>
      <c r="K50" s="118"/>
      <c r="L50" s="95" t="s">
        <v>95</v>
      </c>
      <c r="M50" s="96">
        <v>203</v>
      </c>
      <c r="N50" s="96">
        <v>0.72799689620790498</v>
      </c>
      <c r="O50" s="96" t="s">
        <v>1</v>
      </c>
      <c r="P50" s="97" t="s">
        <v>32</v>
      </c>
      <c r="U50" s="106"/>
      <c r="V50" s="106"/>
      <c r="W50" s="106"/>
    </row>
    <row r="51" spans="5:23" ht="16" hidden="1" x14ac:dyDescent="0.2">
      <c r="E51" s="93" t="s">
        <v>121</v>
      </c>
      <c r="F51" s="93">
        <v>25</v>
      </c>
      <c r="G51" s="93">
        <v>2.6183648097068701E-2</v>
      </c>
      <c r="H51" s="93" t="s">
        <v>104</v>
      </c>
      <c r="I51" s="93" t="s">
        <v>32</v>
      </c>
      <c r="J51" s="103"/>
      <c r="L51" s="95" t="s">
        <v>98</v>
      </c>
      <c r="M51" s="96">
        <v>183</v>
      </c>
      <c r="N51" s="96">
        <v>0.84569897076901901</v>
      </c>
      <c r="O51" s="96" t="s">
        <v>1</v>
      </c>
      <c r="P51" s="97" t="s">
        <v>32</v>
      </c>
      <c r="T51" s="106"/>
      <c r="U51" s="108"/>
      <c r="V51" s="108"/>
      <c r="W51" s="108"/>
    </row>
    <row r="52" spans="5:23" ht="16" x14ac:dyDescent="0.2">
      <c r="E52" s="93" t="s">
        <v>122</v>
      </c>
      <c r="F52" s="93">
        <v>54</v>
      </c>
      <c r="G52" s="93">
        <v>0.306045532226562</v>
      </c>
      <c r="H52" s="93" t="s">
        <v>104</v>
      </c>
      <c r="I52" s="93" t="s">
        <v>32</v>
      </c>
      <c r="J52" s="103"/>
      <c r="L52" s="95" t="s">
        <v>105</v>
      </c>
      <c r="M52" s="96">
        <v>338.5</v>
      </c>
      <c r="N52" s="96">
        <v>1.0145899660749199E-3</v>
      </c>
      <c r="O52" s="96" t="s">
        <v>1</v>
      </c>
      <c r="P52" s="97" t="s">
        <v>32</v>
      </c>
      <c r="T52" s="106"/>
      <c r="U52" s="108"/>
      <c r="V52" s="108"/>
      <c r="W52" s="108"/>
    </row>
    <row r="53" spans="5:23" ht="16" hidden="1" x14ac:dyDescent="0.2">
      <c r="E53" s="93" t="s">
        <v>99</v>
      </c>
      <c r="F53" s="93">
        <v>65</v>
      </c>
      <c r="G53" s="93">
        <v>0.61122131347656194</v>
      </c>
      <c r="H53" s="93" t="s">
        <v>104</v>
      </c>
      <c r="I53" s="93" t="s">
        <v>32</v>
      </c>
      <c r="J53" s="103"/>
      <c r="L53" s="95" t="s">
        <v>106</v>
      </c>
      <c r="M53" s="96">
        <v>208</v>
      </c>
      <c r="N53" s="96">
        <v>0.58138050765118998</v>
      </c>
      <c r="O53" s="96" t="s">
        <v>1</v>
      </c>
      <c r="P53" s="97" t="s">
        <v>32</v>
      </c>
      <c r="T53" s="106"/>
      <c r="U53" s="108"/>
      <c r="V53" s="108"/>
      <c r="W53" s="108"/>
    </row>
    <row r="54" spans="5:23" ht="16" hidden="1" x14ac:dyDescent="0.2">
      <c r="E54" s="93" t="s">
        <v>101</v>
      </c>
      <c r="F54" s="93">
        <v>52</v>
      </c>
      <c r="G54" s="93">
        <v>0.263320922851562</v>
      </c>
      <c r="H54" s="93" t="s">
        <v>104</v>
      </c>
      <c r="I54" s="93" t="s">
        <v>32</v>
      </c>
      <c r="J54" s="103"/>
      <c r="L54" s="95" t="s">
        <v>121</v>
      </c>
      <c r="M54" s="96">
        <v>247</v>
      </c>
      <c r="N54" s="96">
        <v>0.38275964595080503</v>
      </c>
      <c r="O54" s="96" t="s">
        <v>1</v>
      </c>
      <c r="P54" s="97" t="s">
        <v>32</v>
      </c>
      <c r="T54" s="106"/>
      <c r="U54" s="108"/>
      <c r="V54" s="108"/>
      <c r="W54" s="108"/>
    </row>
    <row r="55" spans="5:23" ht="16" hidden="1" x14ac:dyDescent="0.2">
      <c r="E55" s="93" t="s">
        <v>124</v>
      </c>
      <c r="F55" s="93">
        <v>38.5</v>
      </c>
      <c r="G55" s="93">
        <v>0.12709364815965599</v>
      </c>
      <c r="H55" s="93" t="s">
        <v>104</v>
      </c>
      <c r="I55" s="93" t="s">
        <v>32</v>
      </c>
      <c r="J55" s="103"/>
      <c r="L55" s="95" t="s">
        <v>122</v>
      </c>
      <c r="M55" s="96">
        <v>237</v>
      </c>
      <c r="N55" s="96">
        <v>0.46312365437831499</v>
      </c>
      <c r="O55" s="96" t="s">
        <v>1</v>
      </c>
      <c r="P55" s="97" t="s">
        <v>32</v>
      </c>
      <c r="T55" s="106"/>
      <c r="U55" s="108"/>
      <c r="V55" s="108"/>
      <c r="W55" s="108"/>
    </row>
    <row r="56" spans="5:23" ht="16" hidden="1" x14ac:dyDescent="0.2">
      <c r="E56" s="93" t="s">
        <v>92</v>
      </c>
      <c r="F56" s="93">
        <v>5</v>
      </c>
      <c r="G56" s="93">
        <v>0.625</v>
      </c>
      <c r="H56" s="93" t="s">
        <v>128</v>
      </c>
      <c r="I56" s="93" t="s">
        <v>32</v>
      </c>
      <c r="J56" s="103"/>
      <c r="L56" s="95" t="s">
        <v>93</v>
      </c>
      <c r="M56" s="96">
        <v>287.5</v>
      </c>
      <c r="N56" s="96">
        <v>0.12896682524106701</v>
      </c>
      <c r="O56" s="96" t="s">
        <v>1</v>
      </c>
      <c r="P56" s="97" t="s">
        <v>32</v>
      </c>
      <c r="T56" s="106"/>
      <c r="U56" s="108"/>
      <c r="V56" s="108"/>
      <c r="W56" s="108"/>
    </row>
    <row r="57" spans="5:23" ht="16" hidden="1" x14ac:dyDescent="0.2">
      <c r="E57" s="93" t="s">
        <v>120</v>
      </c>
      <c r="F57" s="93">
        <v>3</v>
      </c>
      <c r="G57" s="93">
        <v>0.3125</v>
      </c>
      <c r="H57" s="93" t="s">
        <v>128</v>
      </c>
      <c r="I57" s="93" t="s">
        <v>32</v>
      </c>
      <c r="J57" s="103"/>
      <c r="L57" s="95" t="s">
        <v>96</v>
      </c>
      <c r="M57" s="96">
        <v>227</v>
      </c>
      <c r="N57" s="96">
        <v>0.41861949234880902</v>
      </c>
      <c r="O57" s="96" t="s">
        <v>1</v>
      </c>
      <c r="P57" s="97" t="s">
        <v>32</v>
      </c>
      <c r="T57" s="106"/>
      <c r="U57" s="108"/>
      <c r="V57" s="108"/>
      <c r="W57" s="108"/>
    </row>
    <row r="58" spans="5:23" ht="16" x14ac:dyDescent="0.2">
      <c r="E58" s="93" t="s">
        <v>106</v>
      </c>
      <c r="F58" s="93">
        <v>4</v>
      </c>
      <c r="G58" s="93">
        <v>0.4375</v>
      </c>
      <c r="H58" s="93" t="s">
        <v>128</v>
      </c>
      <c r="I58" s="93" t="s">
        <v>32</v>
      </c>
      <c r="J58" s="103"/>
      <c r="L58" s="95" t="s">
        <v>99</v>
      </c>
      <c r="M58" s="96">
        <v>250.5</v>
      </c>
      <c r="N58" s="96">
        <v>2.8384919284599599E-2</v>
      </c>
      <c r="O58" s="96" t="s">
        <v>1</v>
      </c>
      <c r="P58" s="97" t="s">
        <v>32</v>
      </c>
      <c r="T58" s="106"/>
      <c r="U58" s="108"/>
      <c r="V58" s="108"/>
      <c r="W58" s="108"/>
    </row>
    <row r="59" spans="5:23" ht="16" hidden="1" x14ac:dyDescent="0.2">
      <c r="E59" s="93" t="s">
        <v>121</v>
      </c>
      <c r="F59" s="93">
        <v>7</v>
      </c>
      <c r="G59" s="93">
        <v>1</v>
      </c>
      <c r="H59" s="93" t="s">
        <v>128</v>
      </c>
      <c r="I59" s="93" t="s">
        <v>32</v>
      </c>
      <c r="J59" s="103"/>
      <c r="L59" s="95" t="s">
        <v>101</v>
      </c>
      <c r="M59" s="96">
        <v>245.5</v>
      </c>
      <c r="N59" s="96">
        <v>0.27242838704032402</v>
      </c>
      <c r="O59" s="96" t="s">
        <v>1</v>
      </c>
      <c r="P59" s="97" t="s">
        <v>32</v>
      </c>
    </row>
    <row r="60" spans="5:23" ht="16" hidden="1" x14ac:dyDescent="0.2">
      <c r="E60" s="93" t="s">
        <v>124</v>
      </c>
      <c r="F60" s="93" t="s">
        <v>7</v>
      </c>
      <c r="G60" s="93" t="s">
        <v>7</v>
      </c>
      <c r="H60" s="93" t="s">
        <v>128</v>
      </c>
      <c r="I60" s="93" t="s">
        <v>32</v>
      </c>
      <c r="J60" s="103"/>
      <c r="L60" s="95" t="s">
        <v>90</v>
      </c>
      <c r="M60" s="96">
        <v>262</v>
      </c>
      <c r="N60" s="96">
        <v>0.27200310379209403</v>
      </c>
      <c r="O60" s="96" t="s">
        <v>1</v>
      </c>
      <c r="P60" s="97" t="s">
        <v>32</v>
      </c>
    </row>
    <row r="61" spans="5:23" ht="16" hidden="1" x14ac:dyDescent="0.2">
      <c r="E61" s="102"/>
      <c r="F61" s="102"/>
      <c r="H61" s="103"/>
      <c r="I61" s="103"/>
      <c r="J61" s="103"/>
      <c r="L61" s="95" t="s">
        <v>107</v>
      </c>
      <c r="M61" s="96">
        <v>218</v>
      </c>
      <c r="N61" s="96">
        <v>0.61724035404919397</v>
      </c>
      <c r="O61" s="96" t="s">
        <v>1</v>
      </c>
      <c r="P61" s="97" t="s">
        <v>32</v>
      </c>
    </row>
    <row r="62" spans="5:23" ht="16" hidden="1" x14ac:dyDescent="0.2">
      <c r="E62" s="102"/>
      <c r="F62" s="102"/>
      <c r="H62" s="103"/>
      <c r="I62" s="103"/>
      <c r="J62" s="103"/>
      <c r="L62" s="95" t="s">
        <v>102</v>
      </c>
      <c r="M62" s="96">
        <v>100.5</v>
      </c>
      <c r="N62" s="96">
        <v>0.97161508071540004</v>
      </c>
      <c r="O62" s="96" t="s">
        <v>1</v>
      </c>
      <c r="P62" s="97" t="s">
        <v>32</v>
      </c>
    </row>
    <row r="63" spans="5:23" ht="16" hidden="1" x14ac:dyDescent="0.2">
      <c r="E63" s="102"/>
      <c r="F63" s="102"/>
      <c r="H63" s="103"/>
      <c r="I63" s="103"/>
      <c r="J63" s="103"/>
      <c r="L63" s="95" t="s">
        <v>124</v>
      </c>
      <c r="M63" s="96">
        <v>213</v>
      </c>
      <c r="N63" s="96">
        <v>0.65582815912627301</v>
      </c>
      <c r="O63" s="96" t="s">
        <v>1</v>
      </c>
      <c r="P63" s="97" t="s">
        <v>32</v>
      </c>
    </row>
    <row r="64" spans="5:23" ht="16" hidden="1" x14ac:dyDescent="0.2">
      <c r="E64" s="102"/>
      <c r="F64" s="102"/>
      <c r="H64" s="103"/>
      <c r="I64" s="103"/>
      <c r="J64" s="103"/>
      <c r="L64" s="95" t="s">
        <v>94</v>
      </c>
      <c r="M64" s="96">
        <v>282</v>
      </c>
      <c r="N64" s="96">
        <v>0.15430102923097999</v>
      </c>
      <c r="O64" s="96" t="s">
        <v>1</v>
      </c>
      <c r="P64" s="97" t="s">
        <v>32</v>
      </c>
    </row>
    <row r="65" spans="5:16" ht="16" hidden="1" x14ac:dyDescent="0.2">
      <c r="E65" s="102"/>
      <c r="F65" s="102"/>
      <c r="H65" s="103"/>
      <c r="I65" s="103"/>
      <c r="J65" s="103"/>
      <c r="L65" s="95" t="s">
        <v>97</v>
      </c>
      <c r="M65" s="96">
        <v>228</v>
      </c>
      <c r="N65" s="96">
        <v>0.53687634562168396</v>
      </c>
      <c r="O65" s="96" t="s">
        <v>1</v>
      </c>
      <c r="P65" s="97" t="s">
        <v>32</v>
      </c>
    </row>
    <row r="66" spans="5:16" ht="16" hidden="1" x14ac:dyDescent="0.2">
      <c r="E66" s="102"/>
      <c r="F66" s="102"/>
      <c r="H66" s="103"/>
      <c r="I66" s="103"/>
      <c r="J66" s="103"/>
      <c r="L66" s="95" t="s">
        <v>100</v>
      </c>
      <c r="M66" s="96">
        <v>189.5</v>
      </c>
      <c r="N66" s="96">
        <v>0.72757161295967498</v>
      </c>
      <c r="O66" s="96" t="s">
        <v>1</v>
      </c>
      <c r="P66" s="97" t="s">
        <v>32</v>
      </c>
    </row>
    <row r="67" spans="5:16" ht="16" hidden="1" x14ac:dyDescent="0.2">
      <c r="E67" s="102"/>
      <c r="F67" s="102"/>
      <c r="H67" s="103"/>
      <c r="I67" s="103"/>
      <c r="J67" s="103"/>
      <c r="L67" s="95" t="s">
        <v>126</v>
      </c>
      <c r="M67" s="96">
        <v>252</v>
      </c>
      <c r="N67" s="96">
        <v>0.34417184087372599</v>
      </c>
      <c r="O67" s="96" t="s">
        <v>1</v>
      </c>
      <c r="P67" s="97" t="s">
        <v>32</v>
      </c>
    </row>
    <row r="68" spans="5:16" ht="16" hidden="1" x14ac:dyDescent="0.2">
      <c r="E68" s="102"/>
      <c r="F68" s="102"/>
      <c r="H68" s="103"/>
      <c r="I68" s="103"/>
      <c r="J68" s="103"/>
      <c r="L68" s="95" t="s">
        <v>92</v>
      </c>
      <c r="M68" s="96">
        <v>29</v>
      </c>
      <c r="N68" s="96">
        <v>0.63894617369248696</v>
      </c>
      <c r="O68" s="96" t="s">
        <v>103</v>
      </c>
      <c r="P68" s="97" t="s">
        <v>32</v>
      </c>
    </row>
    <row r="69" spans="5:16" ht="16" hidden="1" x14ac:dyDescent="0.2">
      <c r="E69" s="102"/>
      <c r="F69" s="102"/>
      <c r="H69" s="103"/>
      <c r="I69" s="103"/>
      <c r="J69" s="103"/>
      <c r="L69" s="95" t="s">
        <v>120</v>
      </c>
      <c r="M69" s="96">
        <v>6</v>
      </c>
      <c r="N69" s="96">
        <v>0.99755859375</v>
      </c>
      <c r="O69" s="96" t="s">
        <v>103</v>
      </c>
      <c r="P69" s="97" t="s">
        <v>32</v>
      </c>
    </row>
    <row r="70" spans="5:16" ht="16" hidden="1" x14ac:dyDescent="0.2">
      <c r="E70" s="102"/>
      <c r="F70" s="102"/>
      <c r="H70" s="103"/>
      <c r="I70" s="103"/>
      <c r="J70" s="103"/>
      <c r="L70" s="95" t="s">
        <v>95</v>
      </c>
      <c r="M70" s="96">
        <v>24</v>
      </c>
      <c r="N70" s="96">
        <v>0.88330078125</v>
      </c>
      <c r="O70" s="96" t="s">
        <v>103</v>
      </c>
      <c r="P70" s="97" t="s">
        <v>32</v>
      </c>
    </row>
    <row r="71" spans="5:16" ht="16" hidden="1" x14ac:dyDescent="0.2">
      <c r="E71" s="102"/>
      <c r="F71" s="102"/>
      <c r="H71" s="103"/>
      <c r="I71" s="103"/>
      <c r="J71" s="103"/>
      <c r="L71" s="95" t="s">
        <v>105</v>
      </c>
      <c r="M71" s="96">
        <v>37</v>
      </c>
      <c r="N71" s="96">
        <v>0.36105382630751198</v>
      </c>
      <c r="O71" s="96" t="s">
        <v>103</v>
      </c>
      <c r="P71" s="97" t="s">
        <v>32</v>
      </c>
    </row>
    <row r="72" spans="5:16" ht="16" hidden="1" x14ac:dyDescent="0.2">
      <c r="E72" s="102"/>
      <c r="F72" s="102"/>
      <c r="H72" s="103"/>
      <c r="I72" s="103"/>
      <c r="J72" s="103"/>
      <c r="L72" s="95" t="s">
        <v>106</v>
      </c>
      <c r="M72" s="96">
        <v>13</v>
      </c>
      <c r="N72" s="96">
        <v>0.98291015625</v>
      </c>
      <c r="O72" s="96" t="s">
        <v>103</v>
      </c>
      <c r="P72" s="97" t="s">
        <v>32</v>
      </c>
    </row>
    <row r="73" spans="5:16" ht="16" hidden="1" x14ac:dyDescent="0.2">
      <c r="E73" s="102"/>
      <c r="F73" s="102"/>
      <c r="H73" s="103"/>
      <c r="I73" s="103"/>
      <c r="J73" s="103"/>
      <c r="L73" s="95" t="s">
        <v>121</v>
      </c>
      <c r="M73" s="96">
        <v>26</v>
      </c>
      <c r="N73" s="96">
        <v>0.849365234375</v>
      </c>
      <c r="O73" s="96" t="s">
        <v>103</v>
      </c>
      <c r="P73" s="97" t="s">
        <v>32</v>
      </c>
    </row>
    <row r="74" spans="5:16" ht="16" hidden="1" x14ac:dyDescent="0.2">
      <c r="E74" s="102"/>
      <c r="F74" s="102"/>
      <c r="H74" s="103"/>
      <c r="I74" s="103"/>
      <c r="J74" s="103"/>
      <c r="L74" s="95" t="s">
        <v>122</v>
      </c>
      <c r="M74" s="96">
        <v>30</v>
      </c>
      <c r="N74" s="96">
        <v>0.76513671875</v>
      </c>
      <c r="O74" s="96" t="s">
        <v>103</v>
      </c>
      <c r="P74" s="97" t="s">
        <v>32</v>
      </c>
    </row>
    <row r="75" spans="5:16" ht="16" x14ac:dyDescent="0.2">
      <c r="E75" s="102"/>
      <c r="F75" s="102"/>
      <c r="H75" s="103"/>
      <c r="I75" s="103"/>
      <c r="J75" s="103"/>
      <c r="L75" s="95" t="s">
        <v>93</v>
      </c>
      <c r="M75" s="96">
        <v>72</v>
      </c>
      <c r="N75" s="96">
        <v>3.41796875E-3</v>
      </c>
      <c r="O75" s="96" t="s">
        <v>103</v>
      </c>
      <c r="P75" s="97" t="s">
        <v>32</v>
      </c>
    </row>
    <row r="76" spans="5:16" ht="16" x14ac:dyDescent="0.2">
      <c r="E76" s="102"/>
      <c r="F76" s="102"/>
      <c r="H76" s="103"/>
      <c r="I76" s="103"/>
      <c r="J76" s="103"/>
      <c r="L76" s="95" t="s">
        <v>96</v>
      </c>
      <c r="M76" s="96">
        <v>65</v>
      </c>
      <c r="N76" s="96">
        <v>2.1240234375E-2</v>
      </c>
      <c r="O76" s="96" t="s">
        <v>103</v>
      </c>
      <c r="P76" s="97" t="s">
        <v>32</v>
      </c>
    </row>
    <row r="77" spans="5:16" ht="16" hidden="1" x14ac:dyDescent="0.2">
      <c r="E77" s="102"/>
      <c r="F77" s="102"/>
      <c r="H77" s="103"/>
      <c r="I77" s="103"/>
      <c r="J77" s="103"/>
      <c r="L77" s="95" t="s">
        <v>99</v>
      </c>
      <c r="M77" s="96">
        <v>45</v>
      </c>
      <c r="N77" s="96">
        <v>0.338623046875</v>
      </c>
      <c r="O77" s="96" t="s">
        <v>103</v>
      </c>
      <c r="P77" s="97" t="s">
        <v>32</v>
      </c>
    </row>
    <row r="78" spans="5:16" ht="16" hidden="1" x14ac:dyDescent="0.2">
      <c r="E78" s="102"/>
      <c r="F78" s="102"/>
      <c r="H78" s="103"/>
      <c r="I78" s="103"/>
      <c r="J78" s="103"/>
      <c r="L78" s="95" t="s">
        <v>101</v>
      </c>
      <c r="M78" s="96">
        <v>54</v>
      </c>
      <c r="N78" s="96">
        <v>0.133056640625</v>
      </c>
      <c r="O78" s="96" t="s">
        <v>103</v>
      </c>
      <c r="P78" s="97" t="s">
        <v>32</v>
      </c>
    </row>
    <row r="79" spans="5:16" ht="16" hidden="1" x14ac:dyDescent="0.2">
      <c r="E79" s="102"/>
      <c r="F79" s="102"/>
      <c r="H79" s="103"/>
      <c r="I79" s="103"/>
      <c r="J79" s="103"/>
      <c r="L79" s="95" t="s">
        <v>107</v>
      </c>
      <c r="M79" s="96">
        <v>52</v>
      </c>
      <c r="N79" s="96">
        <v>0.169677734375</v>
      </c>
      <c r="O79" s="96" t="s">
        <v>103</v>
      </c>
      <c r="P79" s="97" t="s">
        <v>32</v>
      </c>
    </row>
    <row r="80" spans="5:16" ht="16" hidden="1" x14ac:dyDescent="0.2">
      <c r="E80" s="102"/>
      <c r="F80" s="102"/>
      <c r="H80" s="103"/>
      <c r="I80" s="103"/>
      <c r="J80" s="103"/>
      <c r="L80" s="95" t="s">
        <v>102</v>
      </c>
      <c r="M80" s="96">
        <v>33</v>
      </c>
      <c r="N80" s="96">
        <v>0.68896484375</v>
      </c>
      <c r="O80" s="96" t="s">
        <v>103</v>
      </c>
      <c r="P80" s="97" t="s">
        <v>32</v>
      </c>
    </row>
    <row r="81" spans="5:16" ht="16" hidden="1" x14ac:dyDescent="0.2">
      <c r="E81" s="102"/>
      <c r="F81" s="102"/>
      <c r="H81" s="103"/>
      <c r="I81" s="103"/>
      <c r="J81" s="103"/>
      <c r="L81" s="95" t="s">
        <v>124</v>
      </c>
      <c r="M81" s="96">
        <v>48</v>
      </c>
      <c r="N81" s="96">
        <v>0.25927734375</v>
      </c>
      <c r="O81" s="96" t="s">
        <v>103</v>
      </c>
      <c r="P81" s="97" t="s">
        <v>32</v>
      </c>
    </row>
    <row r="82" spans="5:16" ht="16" hidden="1" x14ac:dyDescent="0.2">
      <c r="E82" s="102"/>
      <c r="F82" s="102"/>
      <c r="H82" s="103"/>
      <c r="I82" s="103"/>
      <c r="J82" s="103"/>
      <c r="L82" s="95" t="s">
        <v>92</v>
      </c>
      <c r="M82" s="96">
        <v>107</v>
      </c>
      <c r="N82" s="96">
        <v>7.9689025878906194E-2</v>
      </c>
      <c r="O82" s="96" t="s">
        <v>104</v>
      </c>
      <c r="P82" s="97" t="s">
        <v>32</v>
      </c>
    </row>
    <row r="83" spans="5:16" ht="16" hidden="1" x14ac:dyDescent="0.2">
      <c r="E83" s="102"/>
      <c r="F83" s="102"/>
      <c r="H83" s="103"/>
      <c r="I83" s="103"/>
      <c r="J83" s="103"/>
      <c r="L83" s="95" t="s">
        <v>120</v>
      </c>
      <c r="M83" s="96">
        <v>43</v>
      </c>
      <c r="N83" s="96">
        <v>0.945556640625</v>
      </c>
      <c r="O83" s="96" t="s">
        <v>104</v>
      </c>
      <c r="P83" s="97" t="s">
        <v>32</v>
      </c>
    </row>
    <row r="84" spans="5:16" ht="16" hidden="1" x14ac:dyDescent="0.2">
      <c r="E84" s="102"/>
      <c r="F84" s="102"/>
      <c r="H84" s="103"/>
      <c r="I84" s="103"/>
      <c r="J84" s="103"/>
      <c r="L84" s="95" t="s">
        <v>95</v>
      </c>
      <c r="M84" s="96">
        <v>42</v>
      </c>
      <c r="N84" s="96">
        <v>0.91059498676862705</v>
      </c>
      <c r="O84" s="96" t="s">
        <v>104</v>
      </c>
      <c r="P84" s="97" t="s">
        <v>32</v>
      </c>
    </row>
    <row r="85" spans="5:16" ht="16" hidden="1" x14ac:dyDescent="0.2">
      <c r="E85" s="102"/>
      <c r="F85" s="102"/>
      <c r="H85" s="103"/>
      <c r="I85" s="103"/>
      <c r="J85" s="103"/>
      <c r="L85" s="95" t="s">
        <v>98</v>
      </c>
      <c r="M85" s="96">
        <v>80</v>
      </c>
      <c r="N85" s="96">
        <v>0.44498443603515597</v>
      </c>
      <c r="O85" s="96" t="s">
        <v>104</v>
      </c>
      <c r="P85" s="97" t="s">
        <v>32</v>
      </c>
    </row>
    <row r="86" spans="5:16" ht="16" hidden="1" x14ac:dyDescent="0.2">
      <c r="E86" s="102"/>
      <c r="F86" s="102"/>
      <c r="H86" s="103"/>
      <c r="I86" s="103"/>
      <c r="J86" s="103"/>
      <c r="L86" s="95" t="s">
        <v>105</v>
      </c>
      <c r="M86" s="96">
        <v>46</v>
      </c>
      <c r="N86" s="96">
        <v>0.92728424072265603</v>
      </c>
      <c r="O86" s="96" t="s">
        <v>104</v>
      </c>
      <c r="P86" s="97" t="s">
        <v>32</v>
      </c>
    </row>
    <row r="87" spans="5:16" ht="16" hidden="1" x14ac:dyDescent="0.2">
      <c r="E87" s="102"/>
      <c r="F87" s="102"/>
      <c r="H87" s="103"/>
      <c r="I87" s="103"/>
      <c r="J87" s="103"/>
      <c r="L87" s="95" t="s">
        <v>106</v>
      </c>
      <c r="M87" s="96">
        <v>21</v>
      </c>
      <c r="N87" s="96">
        <v>0.99721527099609297</v>
      </c>
      <c r="O87" s="96" t="s">
        <v>104</v>
      </c>
      <c r="P87" s="97" t="s">
        <v>32</v>
      </c>
    </row>
    <row r="88" spans="5:16" ht="16" hidden="1" x14ac:dyDescent="0.2">
      <c r="E88" s="102"/>
      <c r="F88" s="102"/>
      <c r="H88" s="103"/>
      <c r="I88" s="103"/>
      <c r="J88" s="103"/>
      <c r="L88" s="95" t="s">
        <v>121</v>
      </c>
      <c r="M88" s="96">
        <v>25</v>
      </c>
      <c r="N88" s="96">
        <v>0.98690817595146496</v>
      </c>
      <c r="O88" s="96" t="s">
        <v>104</v>
      </c>
      <c r="P88" s="97" t="s">
        <v>32</v>
      </c>
    </row>
    <row r="89" spans="5:16" ht="16" hidden="1" x14ac:dyDescent="0.2">
      <c r="E89" s="102"/>
      <c r="F89" s="102"/>
      <c r="H89" s="103"/>
      <c r="I89" s="103"/>
      <c r="J89" s="103"/>
      <c r="L89" s="95" t="s">
        <v>122</v>
      </c>
      <c r="M89" s="96">
        <v>54</v>
      </c>
      <c r="N89" s="96">
        <v>0.85791778564453103</v>
      </c>
      <c r="O89" s="96" t="s">
        <v>104</v>
      </c>
      <c r="P89" s="97" t="s">
        <v>32</v>
      </c>
    </row>
    <row r="90" spans="5:16" ht="16" hidden="1" x14ac:dyDescent="0.2">
      <c r="E90" s="102"/>
      <c r="F90" s="102"/>
      <c r="H90" s="103"/>
      <c r="I90" s="103"/>
      <c r="J90" s="103"/>
      <c r="L90" s="95" t="s">
        <v>93</v>
      </c>
      <c r="M90" s="96">
        <v>110</v>
      </c>
      <c r="N90" s="96">
        <v>6.01043701171875E-2</v>
      </c>
      <c r="O90" s="96" t="s">
        <v>104</v>
      </c>
      <c r="P90" s="97" t="s">
        <v>32</v>
      </c>
    </row>
    <row r="91" spans="5:16" ht="16" x14ac:dyDescent="0.2">
      <c r="E91" s="102"/>
      <c r="F91" s="102"/>
      <c r="H91" s="103"/>
      <c r="I91" s="103"/>
      <c r="J91" s="103"/>
      <c r="L91" s="95" t="s">
        <v>96</v>
      </c>
      <c r="M91" s="96">
        <v>132</v>
      </c>
      <c r="N91" s="96">
        <v>3.326416015625E-3</v>
      </c>
      <c r="O91" s="96" t="s">
        <v>104</v>
      </c>
      <c r="P91" s="97" t="s">
        <v>32</v>
      </c>
    </row>
    <row r="92" spans="5:16" ht="16" hidden="1" x14ac:dyDescent="0.2">
      <c r="J92" s="103"/>
      <c r="L92" s="95" t="s">
        <v>99</v>
      </c>
      <c r="M92" s="96">
        <v>65</v>
      </c>
      <c r="N92" s="96">
        <v>0.71047210693359297</v>
      </c>
      <c r="O92" s="96" t="s">
        <v>104</v>
      </c>
      <c r="P92" s="97" t="s">
        <v>32</v>
      </c>
    </row>
    <row r="93" spans="5:16" ht="16" hidden="1" x14ac:dyDescent="0.2">
      <c r="J93" s="103"/>
      <c r="L93" s="95" t="s">
        <v>101</v>
      </c>
      <c r="M93" s="96">
        <v>101</v>
      </c>
      <c r="N93" s="96">
        <v>0.131660461425781</v>
      </c>
      <c r="O93" s="96" t="s">
        <v>104</v>
      </c>
      <c r="P93" s="97" t="s">
        <v>32</v>
      </c>
    </row>
    <row r="94" spans="5:16" ht="16" hidden="1" x14ac:dyDescent="0.2">
      <c r="J94" s="103"/>
      <c r="L94" s="95" t="s">
        <v>90</v>
      </c>
      <c r="M94" s="96">
        <v>94</v>
      </c>
      <c r="N94" s="96">
        <v>8.9405013231372593E-2</v>
      </c>
      <c r="O94" s="96" t="s">
        <v>104</v>
      </c>
      <c r="P94" s="97" t="s">
        <v>32</v>
      </c>
    </row>
    <row r="95" spans="5:16" ht="16" x14ac:dyDescent="0.2">
      <c r="J95" s="103"/>
      <c r="L95" s="95" t="s">
        <v>107</v>
      </c>
      <c r="M95" s="96">
        <v>111</v>
      </c>
      <c r="N95" s="96">
        <v>1.30918240485343E-2</v>
      </c>
      <c r="O95" s="96" t="s">
        <v>104</v>
      </c>
      <c r="P95" s="97" t="s">
        <v>32</v>
      </c>
    </row>
    <row r="96" spans="5:16" ht="16" hidden="1" x14ac:dyDescent="0.2">
      <c r="J96" s="103"/>
      <c r="L96" s="95" t="s">
        <v>102</v>
      </c>
      <c r="M96" s="96">
        <v>88</v>
      </c>
      <c r="N96" s="96">
        <v>0.30561065673828097</v>
      </c>
      <c r="O96" s="96" t="s">
        <v>104</v>
      </c>
      <c r="P96" s="97" t="s">
        <v>32</v>
      </c>
    </row>
    <row r="97" spans="10:16" ht="16" hidden="1" x14ac:dyDescent="0.2">
      <c r="J97" s="103"/>
      <c r="L97" s="95" t="s">
        <v>124</v>
      </c>
      <c r="M97" s="96">
        <v>97.5</v>
      </c>
      <c r="N97" s="96">
        <v>6.3546824079828299E-2</v>
      </c>
      <c r="O97" s="96" t="s">
        <v>104</v>
      </c>
      <c r="P97" s="97" t="s">
        <v>32</v>
      </c>
    </row>
    <row r="98" spans="10:16" ht="16" hidden="1" x14ac:dyDescent="0.2">
      <c r="L98" s="95" t="s">
        <v>94</v>
      </c>
      <c r="M98" s="96">
        <v>73</v>
      </c>
      <c r="N98" s="96">
        <v>0.57318115234375</v>
      </c>
      <c r="O98" s="96" t="s">
        <v>104</v>
      </c>
      <c r="P98" s="97" t="s">
        <v>32</v>
      </c>
    </row>
    <row r="99" spans="10:16" ht="16" hidden="1" x14ac:dyDescent="0.2">
      <c r="L99" s="95" t="s">
        <v>97</v>
      </c>
      <c r="M99" s="96">
        <v>99</v>
      </c>
      <c r="N99" s="96">
        <v>0.153022766113281</v>
      </c>
      <c r="O99" s="96" t="s">
        <v>104</v>
      </c>
      <c r="P99" s="97" t="s">
        <v>32</v>
      </c>
    </row>
    <row r="100" spans="10:16" ht="16" hidden="1" x14ac:dyDescent="0.2">
      <c r="L100" s="95" t="s">
        <v>100</v>
      </c>
      <c r="M100" s="96">
        <v>52</v>
      </c>
      <c r="N100" s="96">
        <v>0.87825012207031194</v>
      </c>
      <c r="O100" s="96" t="s">
        <v>104</v>
      </c>
      <c r="P100" s="97" t="s">
        <v>32</v>
      </c>
    </row>
    <row r="101" spans="10:16" ht="16" hidden="1" x14ac:dyDescent="0.2">
      <c r="L101" s="95" t="s">
        <v>126</v>
      </c>
      <c r="M101" s="96">
        <v>38.5</v>
      </c>
      <c r="N101" s="96">
        <v>0.93645317592017097</v>
      </c>
      <c r="O101" s="96" t="s">
        <v>104</v>
      </c>
      <c r="P101" s="97" t="s">
        <v>32</v>
      </c>
    </row>
    <row r="102" spans="10:16" ht="16" hidden="1" x14ac:dyDescent="0.2">
      <c r="L102" s="95" t="s">
        <v>92</v>
      </c>
      <c r="M102" s="96">
        <v>5</v>
      </c>
      <c r="N102" s="96">
        <v>0.78125</v>
      </c>
      <c r="O102" s="96" t="s">
        <v>128</v>
      </c>
      <c r="P102" s="97" t="s">
        <v>32</v>
      </c>
    </row>
    <row r="103" spans="10:16" ht="16" hidden="1" x14ac:dyDescent="0.2">
      <c r="L103" s="95" t="s">
        <v>120</v>
      </c>
      <c r="M103" s="96">
        <v>3</v>
      </c>
      <c r="N103" s="96">
        <v>0.90625</v>
      </c>
      <c r="O103" s="96" t="s">
        <v>128</v>
      </c>
      <c r="P103" s="97" t="s">
        <v>32</v>
      </c>
    </row>
    <row r="104" spans="10:16" ht="16" hidden="1" x14ac:dyDescent="0.2">
      <c r="L104" s="95" t="s">
        <v>105</v>
      </c>
      <c r="M104" s="96">
        <v>10</v>
      </c>
      <c r="N104" s="96">
        <v>0.3125</v>
      </c>
      <c r="O104" s="96" t="s">
        <v>128</v>
      </c>
      <c r="P104" s="97" t="s">
        <v>32</v>
      </c>
    </row>
    <row r="105" spans="10:16" ht="16" hidden="1" x14ac:dyDescent="0.2">
      <c r="L105" s="95" t="s">
        <v>106</v>
      </c>
      <c r="M105" s="96">
        <v>4</v>
      </c>
      <c r="N105" s="96">
        <v>0.84375</v>
      </c>
      <c r="O105" s="96" t="s">
        <v>128</v>
      </c>
      <c r="P105" s="97" t="s">
        <v>32</v>
      </c>
    </row>
    <row r="106" spans="10:16" ht="16" hidden="1" x14ac:dyDescent="0.2">
      <c r="L106" s="95" t="s">
        <v>121</v>
      </c>
      <c r="M106" s="96">
        <v>7</v>
      </c>
      <c r="N106" s="96">
        <v>0.59375</v>
      </c>
      <c r="O106" s="96" t="s">
        <v>128</v>
      </c>
      <c r="P106" s="97" t="s">
        <v>32</v>
      </c>
    </row>
    <row r="107" spans="10:16" ht="16" hidden="1" x14ac:dyDescent="0.2">
      <c r="L107" s="95" t="s">
        <v>93</v>
      </c>
      <c r="M107" s="96">
        <v>12</v>
      </c>
      <c r="N107" s="96">
        <v>0.15625</v>
      </c>
      <c r="O107" s="96" t="s">
        <v>128</v>
      </c>
      <c r="P107" s="97" t="s">
        <v>32</v>
      </c>
    </row>
    <row r="108" spans="10:16" ht="16" hidden="1" x14ac:dyDescent="0.2">
      <c r="L108" s="95" t="s">
        <v>96</v>
      </c>
      <c r="M108" s="96">
        <v>11</v>
      </c>
      <c r="N108" s="96">
        <v>0.21875</v>
      </c>
      <c r="O108" s="96" t="s">
        <v>128</v>
      </c>
      <c r="P108" s="97" t="s">
        <v>32</v>
      </c>
    </row>
    <row r="109" spans="10:16" ht="16" hidden="1" x14ac:dyDescent="0.2">
      <c r="L109" s="95" t="s">
        <v>107</v>
      </c>
      <c r="M109" s="96">
        <v>8</v>
      </c>
      <c r="N109" s="96">
        <v>0.5</v>
      </c>
      <c r="O109" s="96" t="s">
        <v>128</v>
      </c>
      <c r="P109" s="97" t="s">
        <v>32</v>
      </c>
    </row>
    <row r="110" spans="10:16" ht="16" hidden="1" x14ac:dyDescent="0.2">
      <c r="L110" s="95" t="s">
        <v>124</v>
      </c>
      <c r="M110" s="96" t="s">
        <v>7</v>
      </c>
      <c r="N110" s="96" t="s">
        <v>7</v>
      </c>
      <c r="O110" s="96" t="s">
        <v>128</v>
      </c>
      <c r="P110" s="97" t="s">
        <v>32</v>
      </c>
    </row>
  </sheetData>
  <autoFilter ref="L7:P110" xr:uid="{075DEB81-BCCE-CD45-B739-896FDE72073F}">
    <filterColumn colId="2">
      <colorFilter dxfId="9"/>
    </filterColumn>
  </autoFilter>
  <conditionalFormatting sqref="G8:G60">
    <cfRule type="cellIs" dxfId="1" priority="2" stopIfTrue="1" operator="lessThan">
      <formula>0.05</formula>
    </cfRule>
  </conditionalFormatting>
  <conditionalFormatting sqref="N8:N110">
    <cfRule type="cellIs" dxfId="0" priority="1" stopIfTrue="1" operator="less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BD31-4233-CF45-923D-D2A04FC96AA6}">
  <dimension ref="A1:D10"/>
  <sheetViews>
    <sheetView workbookViewId="0">
      <selection activeCell="C5" sqref="C5"/>
    </sheetView>
  </sheetViews>
  <sheetFormatPr baseColWidth="10" defaultColWidth="11.1640625" defaultRowHeight="16" x14ac:dyDescent="0.2"/>
  <cols>
    <col min="1" max="1" width="13" bestFit="1" customWidth="1"/>
    <col min="2" max="2" width="15.6640625" bestFit="1" customWidth="1"/>
    <col min="3" max="3" width="11.83203125" bestFit="1" customWidth="1"/>
    <col min="4" max="4" width="15.5" bestFit="1" customWidth="1"/>
  </cols>
  <sheetData>
    <row r="1" spans="1:4" x14ac:dyDescent="0.2">
      <c r="A1" s="5" t="s">
        <v>26</v>
      </c>
      <c r="B1" t="s">
        <v>15</v>
      </c>
    </row>
    <row r="3" spans="1:4" x14ac:dyDescent="0.2">
      <c r="A3" s="5" t="s">
        <v>11</v>
      </c>
      <c r="B3" t="s">
        <v>37</v>
      </c>
      <c r="C3" t="s">
        <v>38</v>
      </c>
      <c r="D3" t="s">
        <v>39</v>
      </c>
    </row>
    <row r="4" spans="1:4" x14ac:dyDescent="0.2">
      <c r="A4" s="6" t="s">
        <v>9</v>
      </c>
      <c r="B4">
        <v>60</v>
      </c>
      <c r="C4">
        <v>60</v>
      </c>
      <c r="D4">
        <v>60</v>
      </c>
    </row>
    <row r="5" spans="1:4" x14ac:dyDescent="0.2">
      <c r="A5" s="6" t="s">
        <v>21</v>
      </c>
      <c r="B5">
        <v>108</v>
      </c>
      <c r="C5">
        <v>108</v>
      </c>
      <c r="D5">
        <v>108</v>
      </c>
    </row>
    <row r="6" spans="1:4" x14ac:dyDescent="0.2">
      <c r="A6" s="6" t="s">
        <v>5</v>
      </c>
      <c r="B6">
        <v>81</v>
      </c>
      <c r="C6">
        <v>81</v>
      </c>
      <c r="D6">
        <v>81</v>
      </c>
    </row>
    <row r="7" spans="1:4" x14ac:dyDescent="0.2">
      <c r="A7" s="6" t="s">
        <v>4</v>
      </c>
      <c r="B7">
        <v>81</v>
      </c>
      <c r="C7">
        <v>81</v>
      </c>
      <c r="D7">
        <v>81</v>
      </c>
    </row>
    <row r="8" spans="1:4" x14ac:dyDescent="0.2">
      <c r="A8" s="6" t="s">
        <v>6</v>
      </c>
      <c r="B8">
        <v>108</v>
      </c>
      <c r="C8">
        <v>108</v>
      </c>
      <c r="D8">
        <v>108</v>
      </c>
    </row>
    <row r="9" spans="1:4" x14ac:dyDescent="0.2">
      <c r="A9" s="6" t="s">
        <v>52</v>
      </c>
      <c r="B9">
        <v>48</v>
      </c>
      <c r="C9">
        <v>48</v>
      </c>
      <c r="D9">
        <v>48</v>
      </c>
    </row>
    <row r="10" spans="1:4" x14ac:dyDescent="0.2">
      <c r="A10" s="6" t="s">
        <v>12</v>
      </c>
      <c r="B10">
        <v>486</v>
      </c>
      <c r="C10">
        <v>486</v>
      </c>
      <c r="D10">
        <v>486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6D804-B306-EF40-A917-1249C8CA27D0}">
  <sheetPr>
    <tabColor rgb="FFFFC000"/>
  </sheetPr>
  <dimension ref="B1:N542"/>
  <sheetViews>
    <sheetView showGridLines="0" topLeftCell="G39" zoomScale="119" workbookViewId="0">
      <selection activeCell="M2" sqref="M2:N62"/>
    </sheetView>
  </sheetViews>
  <sheetFormatPr baseColWidth="10" defaultColWidth="11" defaultRowHeight="16" x14ac:dyDescent="0.2"/>
  <cols>
    <col min="1" max="1" width="4.33203125" customWidth="1"/>
    <col min="2" max="2" width="10" bestFit="1" customWidth="1"/>
    <col min="3" max="3" width="11.5" bestFit="1" customWidth="1"/>
    <col min="4" max="4" width="10.6640625" bestFit="1" customWidth="1"/>
    <col min="5" max="5" width="17.33203125" style="64" bestFit="1" customWidth="1"/>
    <col min="6" max="7" width="17.33203125" style="1" customWidth="1"/>
    <col min="8" max="8" width="24" style="4" customWidth="1"/>
    <col min="10" max="10" width="12" bestFit="1" customWidth="1"/>
    <col min="11" max="11" width="12.6640625" bestFit="1" customWidth="1"/>
  </cols>
  <sheetData>
    <row r="1" spans="2:14" x14ac:dyDescent="0.2">
      <c r="E1" s="61">
        <f>SUBTOTAL(101,E3:E542)</f>
        <v>2.990913441250001E-2</v>
      </c>
      <c r="F1" s="8"/>
      <c r="G1" s="8"/>
      <c r="H1" s="8"/>
    </row>
    <row r="2" spans="2:14" s="10" customFormat="1" x14ac:dyDescent="0.2">
      <c r="B2" s="41" t="s">
        <v>23</v>
      </c>
      <c r="C2" s="41" t="s">
        <v>33</v>
      </c>
      <c r="D2" s="41" t="s">
        <v>24</v>
      </c>
      <c r="E2" s="62" t="s">
        <v>25</v>
      </c>
      <c r="F2" s="43" t="s">
        <v>28</v>
      </c>
      <c r="G2" s="43" t="s">
        <v>55</v>
      </c>
      <c r="H2" s="44" t="s">
        <v>29</v>
      </c>
      <c r="K2" s="65" t="s">
        <v>33</v>
      </c>
      <c r="L2" s="65" t="s">
        <v>57</v>
      </c>
      <c r="M2" s="65" t="s">
        <v>59</v>
      </c>
      <c r="N2" s="65" t="s">
        <v>58</v>
      </c>
    </row>
    <row r="3" spans="2:14" x14ac:dyDescent="0.2">
      <c r="B3" s="16" t="s">
        <v>0</v>
      </c>
      <c r="C3" s="16" t="s">
        <v>4</v>
      </c>
      <c r="D3" s="17">
        <v>4</v>
      </c>
      <c r="E3" s="63">
        <v>6.6666669999999997E-2</v>
      </c>
      <c r="F3" s="16">
        <v>4</v>
      </c>
      <c r="G3" s="16">
        <v>150</v>
      </c>
      <c r="H3" s="32">
        <v>1.6412019729614199E-2</v>
      </c>
      <c r="K3" s="65" t="s">
        <v>4</v>
      </c>
      <c r="L3" s="57">
        <v>6</v>
      </c>
      <c r="M3" s="55">
        <v>48842</v>
      </c>
      <c r="N3" s="65">
        <f>AVERAGEIFS($E$3:$E$542,$F$3:$F$542,L3,$G$3:$G$542,M3,$C$3:$C$542,K3)</f>
        <v>0</v>
      </c>
    </row>
    <row r="4" spans="2:14" x14ac:dyDescent="0.2">
      <c r="B4" s="16" t="s">
        <v>0</v>
      </c>
      <c r="C4" s="16" t="s">
        <v>4</v>
      </c>
      <c r="D4" s="17">
        <v>7</v>
      </c>
      <c r="E4" s="63">
        <v>0.02</v>
      </c>
      <c r="F4" s="16">
        <v>4</v>
      </c>
      <c r="G4" s="16">
        <v>150</v>
      </c>
      <c r="H4" s="32">
        <v>1.5691995620727501E-2</v>
      </c>
      <c r="K4" s="65" t="s">
        <v>4</v>
      </c>
      <c r="L4" s="58">
        <v>16</v>
      </c>
      <c r="M4" s="56">
        <v>10992</v>
      </c>
      <c r="N4" s="65">
        <f t="shared" ref="N4:N62" si="0">AVERAGEIFS($E$3:$E$542,$F$3:$F$542,L4,$G$3:$G$542,M4,$C$3:$C$542,K4)</f>
        <v>3.1111112333333333E-2</v>
      </c>
    </row>
    <row r="5" spans="2:14" x14ac:dyDescent="0.2">
      <c r="B5" s="16" t="s">
        <v>0</v>
      </c>
      <c r="C5" s="16" t="s">
        <v>4</v>
      </c>
      <c r="D5" s="17">
        <v>10</v>
      </c>
      <c r="E5" s="63">
        <v>6.6666670000000003E-3</v>
      </c>
      <c r="F5" s="16">
        <v>4</v>
      </c>
      <c r="G5" s="16">
        <v>150</v>
      </c>
      <c r="H5" s="32">
        <v>1.6379833221435498E-2</v>
      </c>
      <c r="K5" s="65" t="s">
        <v>4</v>
      </c>
      <c r="L5" s="57">
        <v>166</v>
      </c>
      <c r="M5" s="55">
        <v>6598</v>
      </c>
      <c r="N5" s="65">
        <f t="shared" si="0"/>
        <v>0</v>
      </c>
    </row>
    <row r="6" spans="2:14" x14ac:dyDescent="0.2">
      <c r="B6" s="16" t="s">
        <v>0</v>
      </c>
      <c r="C6" s="16" t="s">
        <v>5</v>
      </c>
      <c r="D6" s="19">
        <v>4</v>
      </c>
      <c r="E6" s="63">
        <v>0.04</v>
      </c>
      <c r="F6" s="16">
        <v>4</v>
      </c>
      <c r="G6" s="16">
        <v>150</v>
      </c>
      <c r="H6" s="32">
        <v>1.6688108444213801E-2</v>
      </c>
      <c r="K6" s="65" t="s">
        <v>4</v>
      </c>
      <c r="L6" s="58">
        <v>36</v>
      </c>
      <c r="M6" s="56">
        <v>6435</v>
      </c>
      <c r="N6" s="65">
        <f t="shared" si="0"/>
        <v>3.1111112333333333E-2</v>
      </c>
    </row>
    <row r="7" spans="2:14" x14ac:dyDescent="0.2">
      <c r="B7" s="16" t="s">
        <v>0</v>
      </c>
      <c r="C7" s="16" t="s">
        <v>5</v>
      </c>
      <c r="D7" s="19">
        <v>7</v>
      </c>
      <c r="E7" s="63">
        <v>0.04</v>
      </c>
      <c r="F7" s="16">
        <v>4</v>
      </c>
      <c r="G7" s="16">
        <v>150</v>
      </c>
      <c r="H7" s="32">
        <v>2.3941278457641602E-2</v>
      </c>
      <c r="K7" s="65" t="s">
        <v>4</v>
      </c>
      <c r="L7" s="58">
        <v>10</v>
      </c>
      <c r="M7" s="56">
        <v>5472</v>
      </c>
      <c r="N7" s="65">
        <f t="shared" si="0"/>
        <v>0</v>
      </c>
    </row>
    <row r="8" spans="2:14" x14ac:dyDescent="0.2">
      <c r="B8" s="16" t="s">
        <v>0</v>
      </c>
      <c r="C8" s="16" t="s">
        <v>5</v>
      </c>
      <c r="D8" s="19">
        <v>10</v>
      </c>
      <c r="E8" s="63">
        <v>0</v>
      </c>
      <c r="F8" s="16">
        <v>4</v>
      </c>
      <c r="G8" s="16">
        <v>150</v>
      </c>
      <c r="H8" s="32">
        <v>1.9040107727050701E-2</v>
      </c>
      <c r="K8" s="65" t="s">
        <v>4</v>
      </c>
      <c r="L8" s="58">
        <v>5</v>
      </c>
      <c r="M8" s="56">
        <v>5404</v>
      </c>
      <c r="N8" s="65">
        <f t="shared" si="0"/>
        <v>0</v>
      </c>
    </row>
    <row r="9" spans="2:14" x14ac:dyDescent="0.2">
      <c r="B9" s="16" t="s">
        <v>0</v>
      </c>
      <c r="C9" s="16" t="s">
        <v>6</v>
      </c>
      <c r="D9" s="20">
        <v>10</v>
      </c>
      <c r="E9" s="63">
        <v>0</v>
      </c>
      <c r="F9" s="16">
        <v>4</v>
      </c>
      <c r="G9" s="16">
        <v>150</v>
      </c>
      <c r="H9" s="32">
        <v>1.9372224807739199E-2</v>
      </c>
      <c r="K9" s="65" t="s">
        <v>4</v>
      </c>
      <c r="L9" s="58">
        <v>8</v>
      </c>
      <c r="M9" s="56">
        <v>768</v>
      </c>
      <c r="N9" s="65">
        <f t="shared" si="0"/>
        <v>5.2517372333333333E-2</v>
      </c>
    </row>
    <row r="10" spans="2:14" x14ac:dyDescent="0.2">
      <c r="B10" s="16" t="s">
        <v>0</v>
      </c>
      <c r="C10" s="16" t="s">
        <v>6</v>
      </c>
      <c r="D10" s="20">
        <v>30</v>
      </c>
      <c r="E10" s="63">
        <v>6.6666670000000003E-3</v>
      </c>
      <c r="F10" s="16">
        <v>4</v>
      </c>
      <c r="G10" s="16">
        <v>150</v>
      </c>
      <c r="H10" s="32">
        <v>1.7087936401367101E-2</v>
      </c>
      <c r="K10" s="65" t="s">
        <v>4</v>
      </c>
      <c r="L10" s="58">
        <v>4</v>
      </c>
      <c r="M10" s="55">
        <v>748</v>
      </c>
      <c r="N10" s="65">
        <f t="shared" si="0"/>
        <v>0</v>
      </c>
    </row>
    <row r="11" spans="2:14" x14ac:dyDescent="0.2">
      <c r="B11" s="16" t="s">
        <v>0</v>
      </c>
      <c r="C11" s="16" t="s">
        <v>6</v>
      </c>
      <c r="D11" s="20">
        <v>60</v>
      </c>
      <c r="E11" s="63">
        <v>0.18666669999999999</v>
      </c>
      <c r="F11" s="16">
        <v>4</v>
      </c>
      <c r="G11" s="16">
        <v>150</v>
      </c>
      <c r="H11" s="32">
        <v>1.6142129898071199E-2</v>
      </c>
      <c r="K11" s="65" t="s">
        <v>4</v>
      </c>
      <c r="L11" s="59">
        <v>8</v>
      </c>
      <c r="M11" s="60">
        <v>690</v>
      </c>
      <c r="N11" s="65" t="e">
        <f t="shared" si="0"/>
        <v>#DIV/0!</v>
      </c>
    </row>
    <row r="12" spans="2:14" x14ac:dyDescent="0.2">
      <c r="B12" s="16" t="s">
        <v>0</v>
      </c>
      <c r="C12" s="16" t="s">
        <v>6</v>
      </c>
      <c r="D12" s="20">
        <v>100</v>
      </c>
      <c r="E12" s="63">
        <v>0.18666669999999999</v>
      </c>
      <c r="F12" s="16">
        <v>4</v>
      </c>
      <c r="G12" s="16">
        <v>150</v>
      </c>
      <c r="H12" s="32">
        <v>1.64821147918701E-2</v>
      </c>
      <c r="K12" s="65" t="s">
        <v>4</v>
      </c>
      <c r="L12" s="58">
        <v>4</v>
      </c>
      <c r="M12" s="55">
        <v>150</v>
      </c>
      <c r="N12" s="65">
        <f t="shared" si="0"/>
        <v>3.1111112333333333E-2</v>
      </c>
    </row>
    <row r="13" spans="2:14" x14ac:dyDescent="0.2">
      <c r="B13" s="16" t="s">
        <v>0</v>
      </c>
      <c r="C13" s="16" t="s">
        <v>9</v>
      </c>
      <c r="D13" s="21">
        <v>6</v>
      </c>
      <c r="E13" s="63">
        <v>1.3333329999999999E-2</v>
      </c>
      <c r="F13" s="16">
        <v>4</v>
      </c>
      <c r="G13" s="16">
        <v>150</v>
      </c>
      <c r="H13" s="33">
        <v>1.5298752784728999</v>
      </c>
      <c r="K13" s="65" t="s">
        <v>5</v>
      </c>
      <c r="L13" s="57">
        <v>6</v>
      </c>
      <c r="M13" s="55">
        <v>48842</v>
      </c>
      <c r="N13" s="65">
        <f t="shared" si="0"/>
        <v>0</v>
      </c>
    </row>
    <row r="14" spans="2:14" x14ac:dyDescent="0.2">
      <c r="B14" s="16" t="s">
        <v>0</v>
      </c>
      <c r="C14" s="16" t="s">
        <v>9</v>
      </c>
      <c r="D14" s="21">
        <v>8</v>
      </c>
      <c r="E14" s="63">
        <v>6.66666E-4</v>
      </c>
      <c r="F14" s="16">
        <v>4</v>
      </c>
      <c r="G14" s="16">
        <v>150</v>
      </c>
      <c r="H14" s="33">
        <v>1.7432107925414999</v>
      </c>
      <c r="K14" s="65" t="s">
        <v>5</v>
      </c>
      <c r="L14" s="58">
        <v>16</v>
      </c>
      <c r="M14" s="56">
        <v>10992</v>
      </c>
      <c r="N14" s="65">
        <f t="shared" si="0"/>
        <v>2.6666666666666668E-2</v>
      </c>
    </row>
    <row r="15" spans="2:14" x14ac:dyDescent="0.2">
      <c r="B15" s="16" t="s">
        <v>0</v>
      </c>
      <c r="C15" s="16" t="s">
        <v>9</v>
      </c>
      <c r="D15" s="21">
        <v>10</v>
      </c>
      <c r="E15" s="63">
        <v>0</v>
      </c>
      <c r="F15" s="16">
        <v>4</v>
      </c>
      <c r="G15" s="16">
        <v>150</v>
      </c>
      <c r="H15" s="33">
        <v>1.6039388179778999</v>
      </c>
      <c r="K15" s="65" t="s">
        <v>5</v>
      </c>
      <c r="L15" s="57">
        <v>166</v>
      </c>
      <c r="M15" s="55">
        <v>6598</v>
      </c>
      <c r="N15" s="65">
        <f t="shared" si="0"/>
        <v>0</v>
      </c>
    </row>
    <row r="16" spans="2:14" x14ac:dyDescent="0.2">
      <c r="B16" s="16" t="s">
        <v>0</v>
      </c>
      <c r="C16" s="16" t="s">
        <v>9</v>
      </c>
      <c r="D16" s="21">
        <v>15</v>
      </c>
      <c r="E16" s="63">
        <v>0</v>
      </c>
      <c r="F16" s="16">
        <v>4</v>
      </c>
      <c r="G16" s="16">
        <v>150</v>
      </c>
      <c r="H16" s="33">
        <v>1.5315129756927399</v>
      </c>
      <c r="K16" s="65" t="s">
        <v>5</v>
      </c>
      <c r="L16" s="58">
        <v>36</v>
      </c>
      <c r="M16" s="56">
        <v>6435</v>
      </c>
      <c r="N16" s="65">
        <f t="shared" si="0"/>
        <v>2.6666666666666668E-2</v>
      </c>
    </row>
    <row r="17" spans="2:14" x14ac:dyDescent="0.2">
      <c r="B17" s="16" t="s">
        <v>0</v>
      </c>
      <c r="C17" s="16" t="s">
        <v>21</v>
      </c>
      <c r="D17" s="24">
        <v>2</v>
      </c>
      <c r="E17" s="63">
        <v>0.02</v>
      </c>
      <c r="F17" s="16">
        <v>4</v>
      </c>
      <c r="G17" s="16">
        <v>150</v>
      </c>
      <c r="H17" s="33">
        <v>0.10329960000000001</v>
      </c>
      <c r="K17" s="65" t="s">
        <v>5</v>
      </c>
      <c r="L17" s="58">
        <v>10</v>
      </c>
      <c r="M17" s="56">
        <v>5472</v>
      </c>
      <c r="N17" s="65">
        <f t="shared" si="0"/>
        <v>0</v>
      </c>
    </row>
    <row r="18" spans="2:14" x14ac:dyDescent="0.2">
      <c r="B18" s="16" t="s">
        <v>0</v>
      </c>
      <c r="C18" s="16" t="s">
        <v>21</v>
      </c>
      <c r="D18" s="24">
        <v>3</v>
      </c>
      <c r="E18" s="63">
        <v>5.3330000000000002E-2</v>
      </c>
      <c r="F18" s="16">
        <v>4</v>
      </c>
      <c r="G18" s="16">
        <v>150</v>
      </c>
      <c r="H18" s="33">
        <v>8.2315600000000003E-2</v>
      </c>
      <c r="K18" s="65" t="s">
        <v>5</v>
      </c>
      <c r="L18" s="58">
        <v>5</v>
      </c>
      <c r="M18" s="56">
        <v>5404</v>
      </c>
      <c r="N18" s="65">
        <f t="shared" si="0"/>
        <v>0</v>
      </c>
    </row>
    <row r="19" spans="2:14" x14ac:dyDescent="0.2">
      <c r="B19" s="16" t="s">
        <v>0</v>
      </c>
      <c r="C19" s="16" t="s">
        <v>21</v>
      </c>
      <c r="D19" s="24">
        <v>4</v>
      </c>
      <c r="E19" s="63">
        <v>4.6665999999999999E-2</v>
      </c>
      <c r="F19" s="16">
        <v>4</v>
      </c>
      <c r="G19" s="16">
        <v>150</v>
      </c>
      <c r="H19" s="33">
        <v>7.6126089999999993E-2</v>
      </c>
      <c r="K19" s="65" t="s">
        <v>5</v>
      </c>
      <c r="L19" s="58">
        <v>8</v>
      </c>
      <c r="M19" s="56">
        <v>768</v>
      </c>
      <c r="N19" s="65">
        <f t="shared" si="0"/>
        <v>4.7743056666666667E-3</v>
      </c>
    </row>
    <row r="20" spans="2:14" x14ac:dyDescent="0.2">
      <c r="B20" s="16" t="s">
        <v>0</v>
      </c>
      <c r="C20" s="16" t="s">
        <v>21</v>
      </c>
      <c r="D20" s="24">
        <v>5</v>
      </c>
      <c r="E20" s="63">
        <v>0.04</v>
      </c>
      <c r="F20" s="16">
        <v>4</v>
      </c>
      <c r="G20" s="16">
        <v>150</v>
      </c>
      <c r="H20" s="33">
        <v>7.7285766000000006E-2</v>
      </c>
      <c r="K20" s="65" t="s">
        <v>5</v>
      </c>
      <c r="L20" s="58">
        <v>4</v>
      </c>
      <c r="M20" s="55">
        <v>748</v>
      </c>
      <c r="N20" s="65">
        <f t="shared" si="0"/>
        <v>0</v>
      </c>
    </row>
    <row r="21" spans="2:14" x14ac:dyDescent="0.2">
      <c r="B21" s="16" t="s">
        <v>0</v>
      </c>
      <c r="C21" s="16" t="s">
        <v>4</v>
      </c>
      <c r="D21" s="17">
        <v>4</v>
      </c>
      <c r="E21" s="63">
        <v>6.6666669999999997E-2</v>
      </c>
      <c r="F21" s="16">
        <v>4</v>
      </c>
      <c r="G21" s="16">
        <v>150</v>
      </c>
      <c r="H21" s="32">
        <v>1.6412019729614199E-2</v>
      </c>
      <c r="K21" s="65" t="s">
        <v>5</v>
      </c>
      <c r="L21" s="58">
        <v>8</v>
      </c>
      <c r="M21" s="56">
        <v>690</v>
      </c>
      <c r="N21" s="65" t="e">
        <f t="shared" si="0"/>
        <v>#DIV/0!</v>
      </c>
    </row>
    <row r="22" spans="2:14" x14ac:dyDescent="0.2">
      <c r="B22" s="16" t="s">
        <v>0</v>
      </c>
      <c r="C22" s="16" t="s">
        <v>4</v>
      </c>
      <c r="D22" s="17">
        <v>7</v>
      </c>
      <c r="E22" s="63">
        <v>0.02</v>
      </c>
      <c r="F22" s="16">
        <v>4</v>
      </c>
      <c r="G22" s="16">
        <v>150</v>
      </c>
      <c r="H22" s="32">
        <v>1.5691995620727501E-2</v>
      </c>
      <c r="K22" s="65" t="s">
        <v>5</v>
      </c>
      <c r="L22" s="58">
        <v>4</v>
      </c>
      <c r="M22" s="55">
        <v>150</v>
      </c>
      <c r="N22" s="65">
        <f t="shared" si="0"/>
        <v>2.6666666666666668E-2</v>
      </c>
    </row>
    <row r="23" spans="2:14" x14ac:dyDescent="0.2">
      <c r="B23" s="16" t="s">
        <v>0</v>
      </c>
      <c r="C23" s="16" t="s">
        <v>4</v>
      </c>
      <c r="D23" s="17">
        <v>10</v>
      </c>
      <c r="E23" s="63">
        <v>6.6666670000000003E-3</v>
      </c>
      <c r="F23" s="16">
        <v>4</v>
      </c>
      <c r="G23" s="16">
        <v>150</v>
      </c>
      <c r="H23" s="32">
        <v>1.6379833221435498E-2</v>
      </c>
      <c r="K23" s="65" t="s">
        <v>6</v>
      </c>
      <c r="L23" s="57">
        <v>6</v>
      </c>
      <c r="M23" s="55">
        <v>48842</v>
      </c>
      <c r="N23" s="65">
        <f t="shared" si="0"/>
        <v>0</v>
      </c>
    </row>
    <row r="24" spans="2:14" x14ac:dyDescent="0.2">
      <c r="B24" s="16" t="s">
        <v>0</v>
      </c>
      <c r="C24" s="16" t="s">
        <v>5</v>
      </c>
      <c r="D24" s="19">
        <v>4</v>
      </c>
      <c r="E24" s="63">
        <v>0.04</v>
      </c>
      <c r="F24" s="16">
        <v>4</v>
      </c>
      <c r="G24" s="16">
        <v>150</v>
      </c>
      <c r="H24" s="32">
        <v>1.6688108444213801E-2</v>
      </c>
      <c r="K24" s="65" t="s">
        <v>6</v>
      </c>
      <c r="L24" s="58">
        <v>16</v>
      </c>
      <c r="M24" s="56">
        <v>10992</v>
      </c>
      <c r="N24" s="65">
        <f t="shared" si="0"/>
        <v>9.5000016749999985E-2</v>
      </c>
    </row>
    <row r="25" spans="2:14" x14ac:dyDescent="0.2">
      <c r="B25" s="16" t="s">
        <v>0</v>
      </c>
      <c r="C25" s="16" t="s">
        <v>5</v>
      </c>
      <c r="D25" s="19">
        <v>7</v>
      </c>
      <c r="E25" s="63">
        <v>0.04</v>
      </c>
      <c r="F25" s="16">
        <v>4</v>
      </c>
      <c r="G25" s="16">
        <v>150</v>
      </c>
      <c r="H25" s="32">
        <v>2.3941278457641602E-2</v>
      </c>
      <c r="K25" s="65" t="s">
        <v>6</v>
      </c>
      <c r="L25" s="57">
        <v>166</v>
      </c>
      <c r="M25" s="55">
        <v>6598</v>
      </c>
      <c r="N25" s="65">
        <f t="shared" si="0"/>
        <v>0</v>
      </c>
    </row>
    <row r="26" spans="2:14" x14ac:dyDescent="0.2">
      <c r="B26" s="16" t="s">
        <v>0</v>
      </c>
      <c r="C26" s="16" t="s">
        <v>5</v>
      </c>
      <c r="D26" s="19">
        <v>10</v>
      </c>
      <c r="E26" s="63">
        <v>0</v>
      </c>
      <c r="F26" s="16">
        <v>4</v>
      </c>
      <c r="G26" s="16">
        <v>150</v>
      </c>
      <c r="H26" s="32">
        <v>1.9040107727050701E-2</v>
      </c>
      <c r="K26" s="65" t="s">
        <v>6</v>
      </c>
      <c r="L26" s="58">
        <v>36</v>
      </c>
      <c r="M26" s="56">
        <v>6435</v>
      </c>
      <c r="N26" s="65">
        <f t="shared" si="0"/>
        <v>9.5000016749999985E-2</v>
      </c>
    </row>
    <row r="27" spans="2:14" x14ac:dyDescent="0.2">
      <c r="B27" s="16" t="s">
        <v>0</v>
      </c>
      <c r="C27" s="16" t="s">
        <v>6</v>
      </c>
      <c r="D27" s="20">
        <v>10</v>
      </c>
      <c r="E27" s="63">
        <v>0</v>
      </c>
      <c r="F27" s="16">
        <v>4</v>
      </c>
      <c r="G27" s="16">
        <v>150</v>
      </c>
      <c r="H27" s="32">
        <v>1.9372224807739199E-2</v>
      </c>
      <c r="K27" s="65" t="s">
        <v>6</v>
      </c>
      <c r="L27" s="58">
        <v>10</v>
      </c>
      <c r="M27" s="56">
        <v>5472</v>
      </c>
      <c r="N27" s="65">
        <f t="shared" si="0"/>
        <v>0</v>
      </c>
    </row>
    <row r="28" spans="2:14" x14ac:dyDescent="0.2">
      <c r="B28" s="16" t="s">
        <v>0</v>
      </c>
      <c r="C28" s="16" t="s">
        <v>6</v>
      </c>
      <c r="D28" s="20">
        <v>30</v>
      </c>
      <c r="E28" s="63">
        <v>6.6666670000000003E-3</v>
      </c>
      <c r="F28" s="16">
        <v>4</v>
      </c>
      <c r="G28" s="16">
        <v>150</v>
      </c>
      <c r="H28" s="32">
        <v>1.7087936401367101E-2</v>
      </c>
      <c r="K28" s="65" t="s">
        <v>6</v>
      </c>
      <c r="L28" s="58">
        <v>5</v>
      </c>
      <c r="M28" s="56">
        <v>5404</v>
      </c>
      <c r="N28" s="65">
        <f t="shared" si="0"/>
        <v>0</v>
      </c>
    </row>
    <row r="29" spans="2:14" x14ac:dyDescent="0.2">
      <c r="B29" s="16" t="s">
        <v>0</v>
      </c>
      <c r="C29" s="16" t="s">
        <v>6</v>
      </c>
      <c r="D29" s="20">
        <v>60</v>
      </c>
      <c r="E29" s="63">
        <v>0.18666669999999999</v>
      </c>
      <c r="F29" s="16">
        <v>4</v>
      </c>
      <c r="G29" s="16">
        <v>150</v>
      </c>
      <c r="H29" s="32">
        <v>1.6142129898071199E-2</v>
      </c>
      <c r="K29" s="65" t="s">
        <v>6</v>
      </c>
      <c r="L29" s="58">
        <v>8</v>
      </c>
      <c r="M29" s="56">
        <v>768</v>
      </c>
      <c r="N29" s="65">
        <f t="shared" si="0"/>
        <v>0</v>
      </c>
    </row>
    <row r="30" spans="2:14" x14ac:dyDescent="0.2">
      <c r="B30" s="16" t="s">
        <v>0</v>
      </c>
      <c r="C30" s="16" t="s">
        <v>6</v>
      </c>
      <c r="D30" s="20">
        <v>100</v>
      </c>
      <c r="E30" s="63">
        <v>0.18666669999999999</v>
      </c>
      <c r="F30" s="16">
        <v>4</v>
      </c>
      <c r="G30" s="16">
        <v>150</v>
      </c>
      <c r="H30" s="32">
        <v>1.64821147918701E-2</v>
      </c>
      <c r="K30" s="65" t="s">
        <v>6</v>
      </c>
      <c r="L30" s="58">
        <v>4</v>
      </c>
      <c r="M30" s="55">
        <v>748</v>
      </c>
      <c r="N30" s="65">
        <f t="shared" si="0"/>
        <v>0</v>
      </c>
    </row>
    <row r="31" spans="2:14" x14ac:dyDescent="0.2">
      <c r="B31" s="16" t="s">
        <v>0</v>
      </c>
      <c r="C31" s="16" t="s">
        <v>9</v>
      </c>
      <c r="D31" s="21">
        <v>6</v>
      </c>
      <c r="E31" s="63">
        <v>1.3333329999999999E-2</v>
      </c>
      <c r="F31" s="16">
        <v>4</v>
      </c>
      <c r="G31" s="16">
        <v>150</v>
      </c>
      <c r="H31" s="33">
        <v>1.5298752784728999</v>
      </c>
      <c r="K31" s="65" t="s">
        <v>6</v>
      </c>
      <c r="L31" s="58">
        <v>8</v>
      </c>
      <c r="M31" s="56">
        <v>690</v>
      </c>
      <c r="N31" s="65" t="e">
        <f t="shared" si="0"/>
        <v>#DIV/0!</v>
      </c>
    </row>
    <row r="32" spans="2:14" x14ac:dyDescent="0.2">
      <c r="B32" s="16" t="s">
        <v>0</v>
      </c>
      <c r="C32" s="16" t="s">
        <v>9</v>
      </c>
      <c r="D32" s="21">
        <v>8</v>
      </c>
      <c r="E32" s="63">
        <v>6.66666E-4</v>
      </c>
      <c r="F32" s="16">
        <v>4</v>
      </c>
      <c r="G32" s="16">
        <v>150</v>
      </c>
      <c r="H32" s="33">
        <v>1.7432107925414999</v>
      </c>
      <c r="K32" s="65" t="s">
        <v>6</v>
      </c>
      <c r="L32" s="58">
        <v>4</v>
      </c>
      <c r="M32" s="55">
        <v>150</v>
      </c>
      <c r="N32" s="65">
        <f t="shared" si="0"/>
        <v>9.5000016749999985E-2</v>
      </c>
    </row>
    <row r="33" spans="2:14" x14ac:dyDescent="0.2">
      <c r="B33" s="16" t="s">
        <v>0</v>
      </c>
      <c r="C33" s="16" t="s">
        <v>9</v>
      </c>
      <c r="D33" s="21">
        <v>10</v>
      </c>
      <c r="E33" s="63">
        <v>0</v>
      </c>
      <c r="F33" s="16">
        <v>4</v>
      </c>
      <c r="G33" s="16">
        <v>150</v>
      </c>
      <c r="H33" s="33">
        <v>1.6039388179778999</v>
      </c>
      <c r="K33" s="65" t="s">
        <v>9</v>
      </c>
      <c r="L33" s="57">
        <v>6</v>
      </c>
      <c r="M33" s="55">
        <v>48842</v>
      </c>
      <c r="N33" s="65" t="e">
        <f t="shared" si="0"/>
        <v>#DIV/0!</v>
      </c>
    </row>
    <row r="34" spans="2:14" x14ac:dyDescent="0.2">
      <c r="B34" s="16" t="s">
        <v>0</v>
      </c>
      <c r="C34" s="16" t="s">
        <v>9</v>
      </c>
      <c r="D34" s="21">
        <v>15</v>
      </c>
      <c r="E34" s="63">
        <v>0</v>
      </c>
      <c r="F34" s="16">
        <v>4</v>
      </c>
      <c r="G34" s="16">
        <v>150</v>
      </c>
      <c r="H34" s="33">
        <v>1.5315129756927399</v>
      </c>
      <c r="K34" s="65" t="s">
        <v>9</v>
      </c>
      <c r="L34" s="58">
        <v>16</v>
      </c>
      <c r="M34" s="56">
        <v>10992</v>
      </c>
      <c r="N34" s="65">
        <f t="shared" si="0"/>
        <v>2.2743812500000002E-5</v>
      </c>
    </row>
    <row r="35" spans="2:14" x14ac:dyDescent="0.2">
      <c r="B35" s="16" t="s">
        <v>0</v>
      </c>
      <c r="C35" s="16" t="s">
        <v>21</v>
      </c>
      <c r="D35" s="24">
        <v>2</v>
      </c>
      <c r="E35" s="63">
        <v>0.02</v>
      </c>
      <c r="F35" s="16">
        <v>4</v>
      </c>
      <c r="G35" s="16">
        <v>150</v>
      </c>
      <c r="H35" s="33">
        <v>0.10329960000000001</v>
      </c>
      <c r="K35" s="65" t="s">
        <v>9</v>
      </c>
      <c r="L35" s="57">
        <v>166</v>
      </c>
      <c r="M35" s="55">
        <v>6598</v>
      </c>
      <c r="N35" s="65" t="e">
        <f t="shared" si="0"/>
        <v>#DIV/0!</v>
      </c>
    </row>
    <row r="36" spans="2:14" x14ac:dyDescent="0.2">
      <c r="B36" s="16" t="s">
        <v>0</v>
      </c>
      <c r="C36" s="16" t="s">
        <v>21</v>
      </c>
      <c r="D36" s="24">
        <v>3</v>
      </c>
      <c r="E36" s="63">
        <v>5.3330000000000002E-2</v>
      </c>
      <c r="F36" s="16">
        <v>4</v>
      </c>
      <c r="G36" s="16">
        <v>150</v>
      </c>
      <c r="H36" s="33">
        <v>8.2315600000000003E-2</v>
      </c>
      <c r="K36" s="65" t="s">
        <v>9</v>
      </c>
      <c r="L36" s="58">
        <v>36</v>
      </c>
      <c r="M36" s="56">
        <v>6435</v>
      </c>
      <c r="N36" s="65">
        <f t="shared" si="0"/>
        <v>3.875E-5</v>
      </c>
    </row>
    <row r="37" spans="2:14" x14ac:dyDescent="0.2">
      <c r="B37" s="16" t="s">
        <v>0</v>
      </c>
      <c r="C37" s="16" t="s">
        <v>21</v>
      </c>
      <c r="D37" s="24">
        <v>4</v>
      </c>
      <c r="E37" s="63">
        <v>4.6665999999999999E-2</v>
      </c>
      <c r="F37" s="16">
        <v>4</v>
      </c>
      <c r="G37" s="16">
        <v>150</v>
      </c>
      <c r="H37" s="33">
        <v>7.6126089999999993E-2</v>
      </c>
      <c r="K37" s="65" t="s">
        <v>9</v>
      </c>
      <c r="L37" s="58">
        <v>10</v>
      </c>
      <c r="M37" s="56">
        <v>5472</v>
      </c>
      <c r="N37" s="65" t="e">
        <f t="shared" si="0"/>
        <v>#DIV/0!</v>
      </c>
    </row>
    <row r="38" spans="2:14" x14ac:dyDescent="0.2">
      <c r="B38" s="16" t="s">
        <v>0</v>
      </c>
      <c r="C38" s="16" t="s">
        <v>21</v>
      </c>
      <c r="D38" s="24">
        <v>5</v>
      </c>
      <c r="E38" s="63">
        <v>0.04</v>
      </c>
      <c r="F38" s="16">
        <v>4</v>
      </c>
      <c r="G38" s="16">
        <v>150</v>
      </c>
      <c r="H38" s="33">
        <v>7.7285766000000006E-2</v>
      </c>
      <c r="K38" s="65" t="s">
        <v>9</v>
      </c>
      <c r="L38" s="58">
        <v>5</v>
      </c>
      <c r="M38" s="56">
        <v>5404</v>
      </c>
      <c r="N38" s="65" t="e">
        <f t="shared" si="0"/>
        <v>#DIV/0!</v>
      </c>
    </row>
    <row r="39" spans="2:14" x14ac:dyDescent="0.2">
      <c r="B39" s="16" t="s">
        <v>0</v>
      </c>
      <c r="C39" s="16" t="s">
        <v>4</v>
      </c>
      <c r="D39" s="17">
        <v>4</v>
      </c>
      <c r="E39" s="63">
        <v>6.6666669999999997E-2</v>
      </c>
      <c r="F39" s="16">
        <v>4</v>
      </c>
      <c r="G39" s="16">
        <v>150</v>
      </c>
      <c r="H39" s="32">
        <v>1.6412019729614199E-2</v>
      </c>
      <c r="K39" s="65" t="s">
        <v>9</v>
      </c>
      <c r="L39" s="58">
        <v>8</v>
      </c>
      <c r="M39" s="56">
        <v>768</v>
      </c>
      <c r="N39" s="65">
        <f t="shared" si="0"/>
        <v>5.5338549999999999E-3</v>
      </c>
    </row>
    <row r="40" spans="2:14" x14ac:dyDescent="0.2">
      <c r="B40" s="16" t="s">
        <v>0</v>
      </c>
      <c r="C40" s="16" t="s">
        <v>4</v>
      </c>
      <c r="D40" s="17">
        <v>7</v>
      </c>
      <c r="E40" s="63">
        <v>0.02</v>
      </c>
      <c r="F40" s="16">
        <v>4</v>
      </c>
      <c r="G40" s="16">
        <v>150</v>
      </c>
      <c r="H40" s="32">
        <v>1.5691995620727501E-2</v>
      </c>
      <c r="K40" s="65" t="s">
        <v>9</v>
      </c>
      <c r="L40" s="58">
        <v>4</v>
      </c>
      <c r="M40" s="55">
        <v>748</v>
      </c>
      <c r="N40" s="65" t="e">
        <f t="shared" si="0"/>
        <v>#DIV/0!</v>
      </c>
    </row>
    <row r="41" spans="2:14" x14ac:dyDescent="0.2">
      <c r="B41" s="16" t="s">
        <v>0</v>
      </c>
      <c r="C41" s="16" t="s">
        <v>4</v>
      </c>
      <c r="D41" s="17">
        <v>10</v>
      </c>
      <c r="E41" s="63">
        <v>6.6666670000000003E-3</v>
      </c>
      <c r="F41" s="16">
        <v>4</v>
      </c>
      <c r="G41" s="16">
        <v>150</v>
      </c>
      <c r="H41" s="32">
        <v>1.6379833221435498E-2</v>
      </c>
      <c r="K41" s="65" t="s">
        <v>9</v>
      </c>
      <c r="L41" s="58">
        <v>8</v>
      </c>
      <c r="M41" s="56">
        <v>690</v>
      </c>
      <c r="N41" s="65" t="e">
        <f t="shared" si="0"/>
        <v>#DIV/0!</v>
      </c>
    </row>
    <row r="42" spans="2:14" x14ac:dyDescent="0.2">
      <c r="B42" s="16" t="s">
        <v>0</v>
      </c>
      <c r="C42" s="16" t="s">
        <v>5</v>
      </c>
      <c r="D42" s="19">
        <v>4</v>
      </c>
      <c r="E42" s="63">
        <v>0.04</v>
      </c>
      <c r="F42" s="16">
        <v>4</v>
      </c>
      <c r="G42" s="16">
        <v>150</v>
      </c>
      <c r="H42" s="32">
        <v>1.6688108444213801E-2</v>
      </c>
      <c r="K42" s="65" t="s">
        <v>9</v>
      </c>
      <c r="L42" s="58">
        <v>4</v>
      </c>
      <c r="M42" s="55">
        <v>150</v>
      </c>
      <c r="N42" s="65">
        <f t="shared" si="0"/>
        <v>3.4999990000000002E-3</v>
      </c>
    </row>
    <row r="43" spans="2:14" x14ac:dyDescent="0.2">
      <c r="B43" s="16" t="s">
        <v>0</v>
      </c>
      <c r="C43" s="16" t="s">
        <v>5</v>
      </c>
      <c r="D43" s="19">
        <v>7</v>
      </c>
      <c r="E43" s="63">
        <v>0.04</v>
      </c>
      <c r="F43" s="16">
        <v>4</v>
      </c>
      <c r="G43" s="16">
        <v>150</v>
      </c>
      <c r="H43" s="32">
        <v>2.3941278457641602E-2</v>
      </c>
      <c r="K43" s="16" t="s">
        <v>52</v>
      </c>
      <c r="L43" s="66">
        <v>6</v>
      </c>
      <c r="M43" s="67">
        <v>48842</v>
      </c>
      <c r="N43" s="65">
        <f t="shared" si="0"/>
        <v>0.14440440000000002</v>
      </c>
    </row>
    <row r="44" spans="2:14" x14ac:dyDescent="0.2">
      <c r="B44" s="16" t="s">
        <v>0</v>
      </c>
      <c r="C44" s="16" t="s">
        <v>5</v>
      </c>
      <c r="D44" s="19">
        <v>10</v>
      </c>
      <c r="E44" s="63">
        <v>0</v>
      </c>
      <c r="F44" s="16">
        <v>4</v>
      </c>
      <c r="G44" s="16">
        <v>150</v>
      </c>
      <c r="H44" s="32">
        <v>1.9040107727050701E-2</v>
      </c>
      <c r="K44" s="16" t="s">
        <v>52</v>
      </c>
      <c r="L44" s="68">
        <v>16</v>
      </c>
      <c r="M44" s="51">
        <v>10992</v>
      </c>
      <c r="N44" s="65" t="e">
        <f t="shared" si="0"/>
        <v>#DIV/0!</v>
      </c>
    </row>
    <row r="45" spans="2:14" x14ac:dyDescent="0.2">
      <c r="B45" s="16" t="s">
        <v>0</v>
      </c>
      <c r="C45" s="16" t="s">
        <v>6</v>
      </c>
      <c r="D45" s="20">
        <v>10</v>
      </c>
      <c r="E45" s="63">
        <v>0</v>
      </c>
      <c r="F45" s="16">
        <v>4</v>
      </c>
      <c r="G45" s="16">
        <v>150</v>
      </c>
      <c r="H45" s="32">
        <v>1.9372224807739199E-2</v>
      </c>
      <c r="K45" s="16" t="s">
        <v>52</v>
      </c>
      <c r="L45" s="66">
        <v>166</v>
      </c>
      <c r="M45" s="67">
        <v>6598</v>
      </c>
      <c r="N45" s="65">
        <f t="shared" si="0"/>
        <v>0</v>
      </c>
    </row>
    <row r="46" spans="2:14" x14ac:dyDescent="0.2">
      <c r="B46" s="16" t="s">
        <v>0</v>
      </c>
      <c r="C46" s="16" t="s">
        <v>6</v>
      </c>
      <c r="D46" s="20">
        <v>30</v>
      </c>
      <c r="E46" s="63">
        <v>6.6666670000000003E-3</v>
      </c>
      <c r="F46" s="16">
        <v>4</v>
      </c>
      <c r="G46" s="16">
        <v>150</v>
      </c>
      <c r="H46" s="32">
        <v>1.7087936401367101E-2</v>
      </c>
      <c r="K46" s="16" t="s">
        <v>52</v>
      </c>
      <c r="L46" s="68">
        <v>36</v>
      </c>
      <c r="M46" s="51">
        <v>6435</v>
      </c>
      <c r="N46" s="65" t="e">
        <f t="shared" si="0"/>
        <v>#DIV/0!</v>
      </c>
    </row>
    <row r="47" spans="2:14" x14ac:dyDescent="0.2">
      <c r="B47" s="16" t="s">
        <v>0</v>
      </c>
      <c r="C47" s="16" t="s">
        <v>6</v>
      </c>
      <c r="D47" s="20">
        <v>60</v>
      </c>
      <c r="E47" s="63">
        <v>0.18666669999999999</v>
      </c>
      <c r="F47" s="16">
        <v>4</v>
      </c>
      <c r="G47" s="16">
        <v>150</v>
      </c>
      <c r="H47" s="32">
        <v>1.6142129898071199E-2</v>
      </c>
      <c r="K47" s="16" t="s">
        <v>52</v>
      </c>
      <c r="L47" s="68">
        <v>10</v>
      </c>
      <c r="M47" s="51">
        <v>5472</v>
      </c>
      <c r="N47" s="65">
        <f t="shared" si="0"/>
        <v>5.7098484999999997E-3</v>
      </c>
    </row>
    <row r="48" spans="2:14" x14ac:dyDescent="0.2">
      <c r="B48" s="16" t="s">
        <v>0</v>
      </c>
      <c r="C48" s="16" t="s">
        <v>6</v>
      </c>
      <c r="D48" s="20">
        <v>100</v>
      </c>
      <c r="E48" s="63">
        <v>0.18666669999999999</v>
      </c>
      <c r="F48" s="16">
        <v>4</v>
      </c>
      <c r="G48" s="16">
        <v>150</v>
      </c>
      <c r="H48" s="32">
        <v>1.64821147918701E-2</v>
      </c>
      <c r="K48" s="16" t="s">
        <v>52</v>
      </c>
      <c r="L48" s="68">
        <v>5</v>
      </c>
      <c r="M48" s="51">
        <v>5404</v>
      </c>
      <c r="N48" s="65">
        <f t="shared" si="0"/>
        <v>8.0912277500000004E-2</v>
      </c>
    </row>
    <row r="49" spans="2:14" x14ac:dyDescent="0.2">
      <c r="B49" s="16" t="s">
        <v>0</v>
      </c>
      <c r="C49" s="16" t="s">
        <v>9</v>
      </c>
      <c r="D49" s="21">
        <v>6</v>
      </c>
      <c r="E49" s="63">
        <v>1.3333329999999999E-2</v>
      </c>
      <c r="F49" s="16">
        <v>4</v>
      </c>
      <c r="G49" s="16">
        <v>150</v>
      </c>
      <c r="H49" s="33">
        <v>1.15224987527847</v>
      </c>
      <c r="K49" s="16" t="s">
        <v>52</v>
      </c>
      <c r="L49" s="68">
        <v>8</v>
      </c>
      <c r="M49" s="51">
        <v>768</v>
      </c>
      <c r="N49" s="65" t="e">
        <f t="shared" si="0"/>
        <v>#DIV/0!</v>
      </c>
    </row>
    <row r="50" spans="2:14" x14ac:dyDescent="0.2">
      <c r="B50" s="16" t="s">
        <v>0</v>
      </c>
      <c r="C50" s="16" t="s">
        <v>9</v>
      </c>
      <c r="D50" s="21">
        <v>8</v>
      </c>
      <c r="E50" s="63">
        <v>6.66666E-4</v>
      </c>
      <c r="F50" s="16">
        <v>4</v>
      </c>
      <c r="G50" s="16">
        <v>150</v>
      </c>
      <c r="H50" s="33">
        <v>1.49654321079254</v>
      </c>
      <c r="K50" s="16" t="s">
        <v>52</v>
      </c>
      <c r="L50" s="68">
        <v>4</v>
      </c>
      <c r="M50" s="67">
        <v>748</v>
      </c>
      <c r="N50" s="65">
        <f t="shared" si="0"/>
        <v>0.19117650000000005</v>
      </c>
    </row>
    <row r="51" spans="2:14" x14ac:dyDescent="0.2">
      <c r="B51" s="16" t="s">
        <v>0</v>
      </c>
      <c r="C51" s="16" t="s">
        <v>9</v>
      </c>
      <c r="D51" s="21">
        <v>10</v>
      </c>
      <c r="E51" s="63">
        <v>0</v>
      </c>
      <c r="F51" s="16">
        <v>4</v>
      </c>
      <c r="G51" s="16">
        <v>150</v>
      </c>
      <c r="H51" s="33">
        <v>0.75741999999999998</v>
      </c>
      <c r="K51" s="16" t="s">
        <v>52</v>
      </c>
      <c r="L51" s="68">
        <v>8</v>
      </c>
      <c r="M51" s="51">
        <v>690</v>
      </c>
      <c r="N51" s="65" t="e">
        <f t="shared" si="0"/>
        <v>#DIV/0!</v>
      </c>
    </row>
    <row r="52" spans="2:14" x14ac:dyDescent="0.2">
      <c r="B52" s="16" t="s">
        <v>0</v>
      </c>
      <c r="C52" s="16" t="s">
        <v>9</v>
      </c>
      <c r="D52" s="21">
        <v>15</v>
      </c>
      <c r="E52" s="63">
        <v>0</v>
      </c>
      <c r="F52" s="16">
        <v>4</v>
      </c>
      <c r="G52" s="16">
        <v>150</v>
      </c>
      <c r="H52" s="33">
        <v>0.74665999999999999</v>
      </c>
      <c r="K52" s="16" t="s">
        <v>52</v>
      </c>
      <c r="L52" s="68">
        <v>4</v>
      </c>
      <c r="M52" s="67">
        <v>150</v>
      </c>
      <c r="N52" s="65" t="e">
        <f t="shared" si="0"/>
        <v>#DIV/0!</v>
      </c>
    </row>
    <row r="53" spans="2:14" x14ac:dyDescent="0.2">
      <c r="B53" s="16" t="s">
        <v>0</v>
      </c>
      <c r="C53" s="16" t="s">
        <v>21</v>
      </c>
      <c r="D53" s="24">
        <v>2</v>
      </c>
      <c r="E53" s="63">
        <v>0.02</v>
      </c>
      <c r="F53" s="16">
        <v>4</v>
      </c>
      <c r="G53" s="16">
        <v>150</v>
      </c>
      <c r="H53" s="33">
        <v>0.10329960000000001</v>
      </c>
      <c r="K53" s="65" t="s">
        <v>21</v>
      </c>
      <c r="L53" s="66">
        <v>6</v>
      </c>
      <c r="M53" s="67">
        <v>48842</v>
      </c>
      <c r="N53" s="65">
        <f t="shared" si="0"/>
        <v>5.2536749999999993E-2</v>
      </c>
    </row>
    <row r="54" spans="2:14" x14ac:dyDescent="0.2">
      <c r="B54" s="16" t="s">
        <v>0</v>
      </c>
      <c r="C54" s="16" t="s">
        <v>21</v>
      </c>
      <c r="D54" s="24">
        <v>3</v>
      </c>
      <c r="E54" s="63">
        <v>5.3330000000000002E-2</v>
      </c>
      <c r="F54" s="16">
        <v>4</v>
      </c>
      <c r="G54" s="16">
        <v>150</v>
      </c>
      <c r="H54" s="33">
        <v>8.2315600000000003E-2</v>
      </c>
      <c r="K54" s="65" t="s">
        <v>21</v>
      </c>
      <c r="L54" s="68">
        <v>16</v>
      </c>
      <c r="M54" s="51">
        <v>10992</v>
      </c>
      <c r="N54" s="65">
        <f t="shared" si="0"/>
        <v>2.5245505000000001E-3</v>
      </c>
    </row>
    <row r="55" spans="2:14" x14ac:dyDescent="0.2">
      <c r="B55" s="16" t="s">
        <v>0</v>
      </c>
      <c r="C55" s="16" t="s">
        <v>21</v>
      </c>
      <c r="D55" s="24">
        <v>4</v>
      </c>
      <c r="E55" s="63">
        <v>4.6665999999999999E-2</v>
      </c>
      <c r="F55" s="16">
        <v>4</v>
      </c>
      <c r="G55" s="16">
        <v>150</v>
      </c>
      <c r="H55" s="33">
        <v>7.6126089999999993E-2</v>
      </c>
      <c r="K55" s="65" t="s">
        <v>21</v>
      </c>
      <c r="L55" s="66">
        <v>166</v>
      </c>
      <c r="M55" s="67">
        <v>6598</v>
      </c>
      <c r="N55" s="65">
        <f t="shared" si="0"/>
        <v>0</v>
      </c>
    </row>
    <row r="56" spans="2:14" x14ac:dyDescent="0.2">
      <c r="B56" s="16" t="s">
        <v>0</v>
      </c>
      <c r="C56" s="16" t="s">
        <v>21</v>
      </c>
      <c r="D56" s="24">
        <v>5</v>
      </c>
      <c r="E56" s="63">
        <v>0.04</v>
      </c>
      <c r="F56" s="16">
        <v>4</v>
      </c>
      <c r="G56" s="16">
        <v>150</v>
      </c>
      <c r="H56" s="33">
        <v>7.7285766000000006E-2</v>
      </c>
      <c r="K56" s="65" t="s">
        <v>21</v>
      </c>
      <c r="L56" s="68">
        <v>36</v>
      </c>
      <c r="M56" s="51">
        <v>6435</v>
      </c>
      <c r="N56" s="65">
        <f t="shared" si="0"/>
        <v>5.7885049999999993E-3</v>
      </c>
    </row>
    <row r="57" spans="2:14" x14ac:dyDescent="0.2">
      <c r="B57" s="16" t="s">
        <v>2</v>
      </c>
      <c r="C57" s="16" t="s">
        <v>4</v>
      </c>
      <c r="D57" s="17">
        <v>4</v>
      </c>
      <c r="E57" s="63">
        <v>6.6666669999999997E-2</v>
      </c>
      <c r="F57" s="16">
        <v>36</v>
      </c>
      <c r="G57" s="51">
        <v>6435</v>
      </c>
      <c r="H57" s="32">
        <v>9.0810775756835896E-2</v>
      </c>
      <c r="K57" s="65" t="s">
        <v>21</v>
      </c>
      <c r="L57" s="68">
        <v>10</v>
      </c>
      <c r="M57" s="51">
        <v>5472</v>
      </c>
      <c r="N57" s="65">
        <f t="shared" si="0"/>
        <v>1.032340675E-2</v>
      </c>
    </row>
    <row r="58" spans="2:14" x14ac:dyDescent="0.2">
      <c r="B58" s="16" t="s">
        <v>2</v>
      </c>
      <c r="C58" s="16" t="s">
        <v>4</v>
      </c>
      <c r="D58" s="17">
        <v>7</v>
      </c>
      <c r="E58" s="63">
        <v>0.02</v>
      </c>
      <c r="F58" s="16">
        <v>36</v>
      </c>
      <c r="G58" s="51">
        <v>6435</v>
      </c>
      <c r="H58" s="32">
        <v>0.100092887878417</v>
      </c>
      <c r="K58" s="65" t="s">
        <v>21</v>
      </c>
      <c r="L58" s="68">
        <v>5</v>
      </c>
      <c r="M58" s="51">
        <v>5404</v>
      </c>
      <c r="N58" s="65">
        <f t="shared" si="0"/>
        <v>9.201516500000001E-2</v>
      </c>
    </row>
    <row r="59" spans="2:14" x14ac:dyDescent="0.2">
      <c r="B59" s="16" t="s">
        <v>2</v>
      </c>
      <c r="C59" s="16" t="s">
        <v>4</v>
      </c>
      <c r="D59" s="17">
        <v>10</v>
      </c>
      <c r="E59" s="63">
        <v>6.6666670000000003E-3</v>
      </c>
      <c r="F59" s="16">
        <v>36</v>
      </c>
      <c r="G59" s="51">
        <v>6435</v>
      </c>
      <c r="H59" s="32">
        <v>0.122068881988525</v>
      </c>
      <c r="K59" s="65" t="s">
        <v>21</v>
      </c>
      <c r="L59" s="68">
        <v>8</v>
      </c>
      <c r="M59" s="51">
        <v>768</v>
      </c>
      <c r="N59" s="65">
        <f t="shared" si="0"/>
        <v>1.8880207499999999E-2</v>
      </c>
    </row>
    <row r="60" spans="2:14" x14ac:dyDescent="0.2">
      <c r="B60" s="16" t="s">
        <v>2</v>
      </c>
      <c r="C60" s="16" t="s">
        <v>5</v>
      </c>
      <c r="D60" s="19">
        <v>4</v>
      </c>
      <c r="E60" s="63">
        <v>0.04</v>
      </c>
      <c r="F60" s="16">
        <v>36</v>
      </c>
      <c r="G60" s="51">
        <v>6435</v>
      </c>
      <c r="H60" s="32">
        <v>0.116899967193603</v>
      </c>
      <c r="K60" s="65" t="s">
        <v>21</v>
      </c>
      <c r="L60" s="68">
        <v>4</v>
      </c>
      <c r="M60" s="67">
        <v>748</v>
      </c>
      <c r="N60" s="65">
        <f t="shared" si="0"/>
        <v>0.18348932500000004</v>
      </c>
    </row>
    <row r="61" spans="2:14" x14ac:dyDescent="0.2">
      <c r="B61" s="16" t="s">
        <v>2</v>
      </c>
      <c r="C61" s="16" t="s">
        <v>5</v>
      </c>
      <c r="D61" s="19">
        <v>7</v>
      </c>
      <c r="E61" s="63">
        <v>0.04</v>
      </c>
      <c r="F61" s="16">
        <v>36</v>
      </c>
      <c r="G61" s="51">
        <v>6435</v>
      </c>
      <c r="H61" s="32">
        <v>0.1175217628479</v>
      </c>
      <c r="K61" s="65" t="s">
        <v>21</v>
      </c>
      <c r="L61" s="68">
        <v>8</v>
      </c>
      <c r="M61" s="51">
        <v>690</v>
      </c>
      <c r="N61" s="65" t="e">
        <f t="shared" si="0"/>
        <v>#DIV/0!</v>
      </c>
    </row>
    <row r="62" spans="2:14" x14ac:dyDescent="0.2">
      <c r="B62" s="16" t="s">
        <v>2</v>
      </c>
      <c r="C62" s="16" t="s">
        <v>5</v>
      </c>
      <c r="D62" s="19">
        <v>10</v>
      </c>
      <c r="E62" s="63">
        <v>0</v>
      </c>
      <c r="F62" s="16">
        <v>36</v>
      </c>
      <c r="G62" s="51">
        <v>6435</v>
      </c>
      <c r="H62" s="32">
        <v>0.1128830909729</v>
      </c>
      <c r="K62" s="65" t="s">
        <v>21</v>
      </c>
      <c r="L62" s="68">
        <v>4</v>
      </c>
      <c r="M62" s="67">
        <v>150</v>
      </c>
      <c r="N62" s="65">
        <f t="shared" si="0"/>
        <v>3.9998999999999993E-2</v>
      </c>
    </row>
    <row r="63" spans="2:14" x14ac:dyDescent="0.2">
      <c r="B63" s="16" t="s">
        <v>2</v>
      </c>
      <c r="C63" s="16" t="s">
        <v>6</v>
      </c>
      <c r="D63" s="20">
        <v>10</v>
      </c>
      <c r="E63" s="63">
        <v>0</v>
      </c>
      <c r="F63" s="16">
        <v>36</v>
      </c>
      <c r="G63" s="51">
        <v>6435</v>
      </c>
      <c r="H63" s="32">
        <v>0.31722903251647899</v>
      </c>
    </row>
    <row r="64" spans="2:14" x14ac:dyDescent="0.2">
      <c r="B64" s="16" t="s">
        <v>2</v>
      </c>
      <c r="C64" s="16" t="s">
        <v>6</v>
      </c>
      <c r="D64" s="20">
        <v>30</v>
      </c>
      <c r="E64" s="63">
        <v>6.6666670000000003E-3</v>
      </c>
      <c r="F64" s="16">
        <v>36</v>
      </c>
      <c r="G64" s="51">
        <v>6435</v>
      </c>
      <c r="H64" s="32">
        <v>0.208367109298706</v>
      </c>
    </row>
    <row r="65" spans="2:8" x14ac:dyDescent="0.2">
      <c r="B65" s="16" t="s">
        <v>2</v>
      </c>
      <c r="C65" s="16" t="s">
        <v>6</v>
      </c>
      <c r="D65" s="20">
        <v>60</v>
      </c>
      <c r="E65" s="63">
        <v>0.18666669999999999</v>
      </c>
      <c r="F65" s="16">
        <v>36</v>
      </c>
      <c r="G65" s="51">
        <v>6435</v>
      </c>
      <c r="H65" s="32">
        <v>0.19794797897338801</v>
      </c>
    </row>
    <row r="66" spans="2:8" x14ac:dyDescent="0.2">
      <c r="B66" s="16" t="s">
        <v>2</v>
      </c>
      <c r="C66" s="16" t="s">
        <v>6</v>
      </c>
      <c r="D66" s="20">
        <v>100</v>
      </c>
      <c r="E66" s="63">
        <v>0.18666669999999999</v>
      </c>
      <c r="F66" s="16">
        <v>36</v>
      </c>
      <c r="G66" s="51">
        <v>6435</v>
      </c>
      <c r="H66" s="32">
        <v>0.168475151062011</v>
      </c>
    </row>
    <row r="67" spans="2:8" x14ac:dyDescent="0.2">
      <c r="B67" s="16" t="s">
        <v>2</v>
      </c>
      <c r="C67" s="16" t="s">
        <v>9</v>
      </c>
      <c r="D67" s="21">
        <v>6</v>
      </c>
      <c r="E67" s="63">
        <v>1.55E-4</v>
      </c>
      <c r="F67" s="16">
        <v>36</v>
      </c>
      <c r="G67" s="51">
        <v>6435</v>
      </c>
      <c r="H67" s="33">
        <v>98.970822572708101</v>
      </c>
    </row>
    <row r="68" spans="2:8" x14ac:dyDescent="0.2">
      <c r="B68" s="16" t="s">
        <v>2</v>
      </c>
      <c r="C68" s="16" t="s">
        <v>9</v>
      </c>
      <c r="D68" s="21">
        <v>8</v>
      </c>
      <c r="E68" s="63">
        <v>0</v>
      </c>
      <c r="F68" s="16">
        <v>36</v>
      </c>
      <c r="G68" s="51">
        <v>6435</v>
      </c>
      <c r="H68" s="33">
        <v>112.783872842788</v>
      </c>
    </row>
    <row r="69" spans="2:8" x14ac:dyDescent="0.2">
      <c r="B69" s="16" t="s">
        <v>2</v>
      </c>
      <c r="C69" s="16" t="s">
        <v>9</v>
      </c>
      <c r="D69" s="21">
        <v>10</v>
      </c>
      <c r="E69" s="63">
        <v>0</v>
      </c>
      <c r="F69" s="16">
        <v>36</v>
      </c>
      <c r="G69" s="51">
        <v>6435</v>
      </c>
      <c r="H69" s="33">
        <v>114.047952651977</v>
      </c>
    </row>
    <row r="70" spans="2:8" x14ac:dyDescent="0.2">
      <c r="B70" s="16" t="s">
        <v>2</v>
      </c>
      <c r="C70" s="16" t="s">
        <v>9</v>
      </c>
      <c r="D70" s="21">
        <v>15</v>
      </c>
      <c r="E70" s="63">
        <v>0</v>
      </c>
      <c r="F70" s="16">
        <v>36</v>
      </c>
      <c r="G70" s="51">
        <v>6435</v>
      </c>
      <c r="H70" s="33">
        <v>127.746327877044</v>
      </c>
    </row>
    <row r="71" spans="2:8" x14ac:dyDescent="0.2">
      <c r="B71" s="16" t="s">
        <v>2</v>
      </c>
      <c r="C71" s="16" t="s">
        <v>21</v>
      </c>
      <c r="D71" s="24">
        <v>2</v>
      </c>
      <c r="E71" s="63">
        <v>2.2533020000000001E-2</v>
      </c>
      <c r="F71" s="16">
        <v>36</v>
      </c>
      <c r="G71" s="51">
        <v>6435</v>
      </c>
      <c r="H71" s="33">
        <v>0.72691600000000001</v>
      </c>
    </row>
    <row r="72" spans="2:8" x14ac:dyDescent="0.2">
      <c r="B72" s="16" t="s">
        <v>2</v>
      </c>
      <c r="C72" s="16" t="s">
        <v>21</v>
      </c>
      <c r="D72" s="24">
        <v>3</v>
      </c>
      <c r="E72" s="63">
        <v>6.2100000000000002E-4</v>
      </c>
      <c r="F72" s="16">
        <v>36</v>
      </c>
      <c r="G72" s="51">
        <v>6435</v>
      </c>
      <c r="H72" s="33">
        <v>0.90155359999999996</v>
      </c>
    </row>
    <row r="73" spans="2:8" x14ac:dyDescent="0.2">
      <c r="B73" s="16" t="s">
        <v>2</v>
      </c>
      <c r="C73" s="16" t="s">
        <v>21</v>
      </c>
      <c r="D73" s="24">
        <v>4</v>
      </c>
      <c r="E73" s="63">
        <v>0</v>
      </c>
      <c r="F73" s="16">
        <v>36</v>
      </c>
      <c r="G73" s="51">
        <v>6435</v>
      </c>
      <c r="H73" s="33">
        <v>0.92249700000000001</v>
      </c>
    </row>
    <row r="74" spans="2:8" x14ac:dyDescent="0.2">
      <c r="B74" s="16" t="s">
        <v>2</v>
      </c>
      <c r="C74" s="16" t="s">
        <v>21</v>
      </c>
      <c r="D74" s="24">
        <v>5</v>
      </c>
      <c r="E74" s="63">
        <v>0</v>
      </c>
      <c r="F74" s="16">
        <v>36</v>
      </c>
      <c r="G74" s="51">
        <v>6435</v>
      </c>
      <c r="H74" s="33">
        <v>0.88135184</v>
      </c>
    </row>
    <row r="75" spans="2:8" x14ac:dyDescent="0.2">
      <c r="B75" s="16" t="s">
        <v>2</v>
      </c>
      <c r="C75" s="16" t="s">
        <v>4</v>
      </c>
      <c r="D75" s="17">
        <v>4</v>
      </c>
      <c r="E75" s="63">
        <v>6.6666669999999997E-2</v>
      </c>
      <c r="F75" s="16">
        <v>36</v>
      </c>
      <c r="G75" s="51">
        <v>6435</v>
      </c>
      <c r="H75" s="32">
        <v>9.0810775756835896E-2</v>
      </c>
    </row>
    <row r="76" spans="2:8" x14ac:dyDescent="0.2">
      <c r="B76" s="16" t="s">
        <v>2</v>
      </c>
      <c r="C76" s="16" t="s">
        <v>4</v>
      </c>
      <c r="D76" s="17">
        <v>7</v>
      </c>
      <c r="E76" s="63">
        <v>0.02</v>
      </c>
      <c r="F76" s="16">
        <v>36</v>
      </c>
      <c r="G76" s="51">
        <v>6435</v>
      </c>
      <c r="H76" s="32">
        <v>0.100092887878417</v>
      </c>
    </row>
    <row r="77" spans="2:8" x14ac:dyDescent="0.2">
      <c r="B77" s="16" t="s">
        <v>2</v>
      </c>
      <c r="C77" s="16" t="s">
        <v>4</v>
      </c>
      <c r="D77" s="17">
        <v>10</v>
      </c>
      <c r="E77" s="63">
        <v>6.6666670000000003E-3</v>
      </c>
      <c r="F77" s="16">
        <v>36</v>
      </c>
      <c r="G77" s="51">
        <v>6435</v>
      </c>
      <c r="H77" s="32">
        <v>0.122068881988525</v>
      </c>
    </row>
    <row r="78" spans="2:8" x14ac:dyDescent="0.2">
      <c r="B78" s="16" t="s">
        <v>2</v>
      </c>
      <c r="C78" s="16" t="s">
        <v>5</v>
      </c>
      <c r="D78" s="19">
        <v>4</v>
      </c>
      <c r="E78" s="63">
        <v>0.04</v>
      </c>
      <c r="F78" s="16">
        <v>36</v>
      </c>
      <c r="G78" s="51">
        <v>6435</v>
      </c>
      <c r="H78" s="32">
        <v>0.116899967193603</v>
      </c>
    </row>
    <row r="79" spans="2:8" x14ac:dyDescent="0.2">
      <c r="B79" s="16" t="s">
        <v>2</v>
      </c>
      <c r="C79" s="16" t="s">
        <v>5</v>
      </c>
      <c r="D79" s="19">
        <v>7</v>
      </c>
      <c r="E79" s="63">
        <v>0.04</v>
      </c>
      <c r="F79" s="16">
        <v>36</v>
      </c>
      <c r="G79" s="51">
        <v>6435</v>
      </c>
      <c r="H79" s="32">
        <v>0.1175217628479</v>
      </c>
    </row>
    <row r="80" spans="2:8" x14ac:dyDescent="0.2">
      <c r="B80" s="16" t="s">
        <v>2</v>
      </c>
      <c r="C80" s="16" t="s">
        <v>5</v>
      </c>
      <c r="D80" s="19">
        <v>10</v>
      </c>
      <c r="E80" s="63">
        <v>0</v>
      </c>
      <c r="F80" s="16">
        <v>36</v>
      </c>
      <c r="G80" s="51">
        <v>6435</v>
      </c>
      <c r="H80" s="32">
        <v>0.1128830909729</v>
      </c>
    </row>
    <row r="81" spans="2:8" x14ac:dyDescent="0.2">
      <c r="B81" s="16" t="s">
        <v>2</v>
      </c>
      <c r="C81" s="16" t="s">
        <v>6</v>
      </c>
      <c r="D81" s="20">
        <v>10</v>
      </c>
      <c r="E81" s="63">
        <v>0</v>
      </c>
      <c r="F81" s="16">
        <v>36</v>
      </c>
      <c r="G81" s="51">
        <v>6435</v>
      </c>
      <c r="H81" s="32">
        <v>0.31722903251647899</v>
      </c>
    </row>
    <row r="82" spans="2:8" x14ac:dyDescent="0.2">
      <c r="B82" s="16" t="s">
        <v>2</v>
      </c>
      <c r="C82" s="16" t="s">
        <v>6</v>
      </c>
      <c r="D82" s="20">
        <v>30</v>
      </c>
      <c r="E82" s="63">
        <v>6.6666670000000003E-3</v>
      </c>
      <c r="F82" s="16">
        <v>36</v>
      </c>
      <c r="G82" s="51">
        <v>6435</v>
      </c>
      <c r="H82" s="32">
        <v>0.208367109298706</v>
      </c>
    </row>
    <row r="83" spans="2:8" x14ac:dyDescent="0.2">
      <c r="B83" s="16" t="s">
        <v>2</v>
      </c>
      <c r="C83" s="16" t="s">
        <v>6</v>
      </c>
      <c r="D83" s="20">
        <v>60</v>
      </c>
      <c r="E83" s="63">
        <v>0.18666669999999999</v>
      </c>
      <c r="F83" s="16">
        <v>36</v>
      </c>
      <c r="G83" s="51">
        <v>6435</v>
      </c>
      <c r="H83" s="32">
        <v>0.19794797897338801</v>
      </c>
    </row>
    <row r="84" spans="2:8" x14ac:dyDescent="0.2">
      <c r="B84" s="16" t="s">
        <v>2</v>
      </c>
      <c r="C84" s="16" t="s">
        <v>6</v>
      </c>
      <c r="D84" s="20">
        <v>100</v>
      </c>
      <c r="E84" s="63">
        <v>0.18666669999999999</v>
      </c>
      <c r="F84" s="16">
        <v>36</v>
      </c>
      <c r="G84" s="51">
        <v>6435</v>
      </c>
      <c r="H84" s="32">
        <v>0.168475151062011</v>
      </c>
    </row>
    <row r="85" spans="2:8" x14ac:dyDescent="0.2">
      <c r="B85" s="16" t="s">
        <v>2</v>
      </c>
      <c r="C85" s="16" t="s">
        <v>9</v>
      </c>
      <c r="D85" s="21">
        <v>6</v>
      </c>
      <c r="E85" s="63">
        <v>1.55E-4</v>
      </c>
      <c r="F85" s="16">
        <v>36</v>
      </c>
      <c r="G85" s="51">
        <v>6435</v>
      </c>
      <c r="H85" s="33">
        <v>98.970822572708101</v>
      </c>
    </row>
    <row r="86" spans="2:8" x14ac:dyDescent="0.2">
      <c r="B86" s="16" t="s">
        <v>2</v>
      </c>
      <c r="C86" s="16" t="s">
        <v>9</v>
      </c>
      <c r="D86" s="21">
        <v>8</v>
      </c>
      <c r="E86" s="63">
        <v>0</v>
      </c>
      <c r="F86" s="16">
        <v>36</v>
      </c>
      <c r="G86" s="51">
        <v>6435</v>
      </c>
      <c r="H86" s="33">
        <v>112.783872842788</v>
      </c>
    </row>
    <row r="87" spans="2:8" x14ac:dyDescent="0.2">
      <c r="B87" s="16" t="s">
        <v>2</v>
      </c>
      <c r="C87" s="16" t="s">
        <v>9</v>
      </c>
      <c r="D87" s="21">
        <v>10</v>
      </c>
      <c r="E87" s="63">
        <v>0</v>
      </c>
      <c r="F87" s="16">
        <v>36</v>
      </c>
      <c r="G87" s="51">
        <v>6435</v>
      </c>
      <c r="H87" s="33">
        <v>114.047952651977</v>
      </c>
    </row>
    <row r="88" spans="2:8" x14ac:dyDescent="0.2">
      <c r="B88" s="16" t="s">
        <v>2</v>
      </c>
      <c r="C88" s="16" t="s">
        <v>9</v>
      </c>
      <c r="D88" s="21">
        <v>15</v>
      </c>
      <c r="E88" s="63">
        <v>0</v>
      </c>
      <c r="F88" s="16">
        <v>36</v>
      </c>
      <c r="G88" s="51">
        <v>6435</v>
      </c>
      <c r="H88" s="33">
        <v>127.746327877044</v>
      </c>
    </row>
    <row r="89" spans="2:8" x14ac:dyDescent="0.2">
      <c r="B89" s="16" t="s">
        <v>2</v>
      </c>
      <c r="C89" s="16" t="s">
        <v>21</v>
      </c>
      <c r="D89" s="24">
        <v>2</v>
      </c>
      <c r="E89" s="63">
        <v>2.2533020000000001E-2</v>
      </c>
      <c r="F89" s="16">
        <v>36</v>
      </c>
      <c r="G89" s="51">
        <v>6435</v>
      </c>
      <c r="H89" s="33">
        <v>0.72691600000000001</v>
      </c>
    </row>
    <row r="90" spans="2:8" x14ac:dyDescent="0.2">
      <c r="B90" s="16" t="s">
        <v>2</v>
      </c>
      <c r="C90" s="16" t="s">
        <v>21</v>
      </c>
      <c r="D90" s="24">
        <v>3</v>
      </c>
      <c r="E90" s="63">
        <v>6.2100000000000002E-4</v>
      </c>
      <c r="F90" s="16">
        <v>36</v>
      </c>
      <c r="G90" s="51">
        <v>6435</v>
      </c>
      <c r="H90" s="33">
        <v>0.90155359999999996</v>
      </c>
    </row>
    <row r="91" spans="2:8" x14ac:dyDescent="0.2">
      <c r="B91" s="16" t="s">
        <v>2</v>
      </c>
      <c r="C91" s="16" t="s">
        <v>21</v>
      </c>
      <c r="D91" s="24">
        <v>4</v>
      </c>
      <c r="E91" s="63">
        <v>0</v>
      </c>
      <c r="F91" s="16">
        <v>36</v>
      </c>
      <c r="G91" s="51">
        <v>6435</v>
      </c>
      <c r="H91" s="33">
        <v>0.92249700000000001</v>
      </c>
    </row>
    <row r="92" spans="2:8" x14ac:dyDescent="0.2">
      <c r="B92" s="16" t="s">
        <v>2</v>
      </c>
      <c r="C92" s="16" t="s">
        <v>21</v>
      </c>
      <c r="D92" s="24">
        <v>5</v>
      </c>
      <c r="E92" s="63">
        <v>0</v>
      </c>
      <c r="F92" s="16">
        <v>36</v>
      </c>
      <c r="G92" s="51">
        <v>6435</v>
      </c>
      <c r="H92" s="33">
        <v>0.88135184</v>
      </c>
    </row>
    <row r="93" spans="2:8" x14ac:dyDescent="0.2">
      <c r="B93" s="16" t="s">
        <v>2</v>
      </c>
      <c r="C93" s="16" t="s">
        <v>4</v>
      </c>
      <c r="D93" s="17">
        <v>4</v>
      </c>
      <c r="E93" s="63">
        <v>6.6666669999999997E-2</v>
      </c>
      <c r="F93" s="16">
        <v>36</v>
      </c>
      <c r="G93" s="51">
        <v>6435</v>
      </c>
      <c r="H93" s="32">
        <v>9.0810775756835896E-2</v>
      </c>
    </row>
    <row r="94" spans="2:8" x14ac:dyDescent="0.2">
      <c r="B94" s="16" t="s">
        <v>2</v>
      </c>
      <c r="C94" s="16" t="s">
        <v>4</v>
      </c>
      <c r="D94" s="17">
        <v>7</v>
      </c>
      <c r="E94" s="63">
        <v>0.02</v>
      </c>
      <c r="F94" s="16">
        <v>36</v>
      </c>
      <c r="G94" s="51">
        <v>6435</v>
      </c>
      <c r="H94" s="32">
        <v>0.100092887878417</v>
      </c>
    </row>
    <row r="95" spans="2:8" x14ac:dyDescent="0.2">
      <c r="B95" s="16" t="s">
        <v>2</v>
      </c>
      <c r="C95" s="16" t="s">
        <v>4</v>
      </c>
      <c r="D95" s="17">
        <v>10</v>
      </c>
      <c r="E95" s="63">
        <v>6.6666670000000003E-3</v>
      </c>
      <c r="F95" s="16">
        <v>36</v>
      </c>
      <c r="G95" s="51">
        <v>6435</v>
      </c>
      <c r="H95" s="32">
        <v>0.122068881988525</v>
      </c>
    </row>
    <row r="96" spans="2:8" x14ac:dyDescent="0.2">
      <c r="B96" s="16" t="s">
        <v>2</v>
      </c>
      <c r="C96" s="16" t="s">
        <v>5</v>
      </c>
      <c r="D96" s="19">
        <v>4</v>
      </c>
      <c r="E96" s="63">
        <v>0.04</v>
      </c>
      <c r="F96" s="16">
        <v>36</v>
      </c>
      <c r="G96" s="51">
        <v>6435</v>
      </c>
      <c r="H96" s="32">
        <v>0.116899967193603</v>
      </c>
    </row>
    <row r="97" spans="2:8" x14ac:dyDescent="0.2">
      <c r="B97" s="16" t="s">
        <v>2</v>
      </c>
      <c r="C97" s="16" t="s">
        <v>5</v>
      </c>
      <c r="D97" s="19">
        <v>7</v>
      </c>
      <c r="E97" s="63">
        <v>0.04</v>
      </c>
      <c r="F97" s="16">
        <v>36</v>
      </c>
      <c r="G97" s="51">
        <v>6435</v>
      </c>
      <c r="H97" s="32">
        <v>0.1175217628479</v>
      </c>
    </row>
    <row r="98" spans="2:8" x14ac:dyDescent="0.2">
      <c r="B98" s="16" t="s">
        <v>2</v>
      </c>
      <c r="C98" s="16" t="s">
        <v>5</v>
      </c>
      <c r="D98" s="19">
        <v>10</v>
      </c>
      <c r="E98" s="63">
        <v>0</v>
      </c>
      <c r="F98" s="16">
        <v>36</v>
      </c>
      <c r="G98" s="51">
        <v>6435</v>
      </c>
      <c r="H98" s="32">
        <v>0.1128830909729</v>
      </c>
    </row>
    <row r="99" spans="2:8" x14ac:dyDescent="0.2">
      <c r="B99" s="16" t="s">
        <v>2</v>
      </c>
      <c r="C99" s="16" t="s">
        <v>6</v>
      </c>
      <c r="D99" s="20">
        <v>10</v>
      </c>
      <c r="E99" s="63">
        <v>0</v>
      </c>
      <c r="F99" s="16">
        <v>36</v>
      </c>
      <c r="G99" s="51">
        <v>6435</v>
      </c>
      <c r="H99" s="32">
        <v>0.31722903251647899</v>
      </c>
    </row>
    <row r="100" spans="2:8" x14ac:dyDescent="0.2">
      <c r="B100" s="16" t="s">
        <v>2</v>
      </c>
      <c r="C100" s="16" t="s">
        <v>6</v>
      </c>
      <c r="D100" s="20">
        <v>30</v>
      </c>
      <c r="E100" s="63">
        <v>6.6666670000000003E-3</v>
      </c>
      <c r="F100" s="16">
        <v>36</v>
      </c>
      <c r="G100" s="51">
        <v>6435</v>
      </c>
      <c r="H100" s="32">
        <v>0.208367109298706</v>
      </c>
    </row>
    <row r="101" spans="2:8" x14ac:dyDescent="0.2">
      <c r="B101" s="16" t="s">
        <v>2</v>
      </c>
      <c r="C101" s="16" t="s">
        <v>6</v>
      </c>
      <c r="D101" s="20">
        <v>60</v>
      </c>
      <c r="E101" s="63">
        <v>0.18666669999999999</v>
      </c>
      <c r="F101" s="16">
        <v>36</v>
      </c>
      <c r="G101" s="51">
        <v>6435</v>
      </c>
      <c r="H101" s="32">
        <v>0.19794797897338801</v>
      </c>
    </row>
    <row r="102" spans="2:8" x14ac:dyDescent="0.2">
      <c r="B102" s="16" t="s">
        <v>2</v>
      </c>
      <c r="C102" s="16" t="s">
        <v>6</v>
      </c>
      <c r="D102" s="20">
        <v>100</v>
      </c>
      <c r="E102" s="63">
        <v>0.18666669999999999</v>
      </c>
      <c r="F102" s="16">
        <v>36</v>
      </c>
      <c r="G102" s="51">
        <v>6435</v>
      </c>
      <c r="H102" s="32">
        <v>0.168475151062011</v>
      </c>
    </row>
    <row r="103" spans="2:8" x14ac:dyDescent="0.2">
      <c r="B103" s="16" t="s">
        <v>2</v>
      </c>
      <c r="C103" s="16" t="s">
        <v>9</v>
      </c>
      <c r="D103" s="21">
        <v>6</v>
      </c>
      <c r="E103" s="63">
        <v>1.55E-4</v>
      </c>
      <c r="F103" s="16">
        <v>36</v>
      </c>
      <c r="G103" s="51">
        <v>6435</v>
      </c>
      <c r="H103" s="33">
        <v>98.970822572708101</v>
      </c>
    </row>
    <row r="104" spans="2:8" x14ac:dyDescent="0.2">
      <c r="B104" s="16" t="s">
        <v>2</v>
      </c>
      <c r="C104" s="16" t="s">
        <v>9</v>
      </c>
      <c r="D104" s="21">
        <v>8</v>
      </c>
      <c r="E104" s="63">
        <v>0</v>
      </c>
      <c r="F104" s="16">
        <v>36</v>
      </c>
      <c r="G104" s="51">
        <v>6435</v>
      </c>
      <c r="H104" s="33">
        <v>112.783872842788</v>
      </c>
    </row>
    <row r="105" spans="2:8" x14ac:dyDescent="0.2">
      <c r="B105" s="16" t="s">
        <v>2</v>
      </c>
      <c r="C105" s="16" t="s">
        <v>9</v>
      </c>
      <c r="D105" s="21">
        <v>10</v>
      </c>
      <c r="E105" s="63">
        <v>0</v>
      </c>
      <c r="F105" s="16">
        <v>36</v>
      </c>
      <c r="G105" s="51">
        <v>6435</v>
      </c>
      <c r="H105" s="33">
        <v>114.047952651977</v>
      </c>
    </row>
    <row r="106" spans="2:8" x14ac:dyDescent="0.2">
      <c r="B106" s="16" t="s">
        <v>2</v>
      </c>
      <c r="C106" s="16" t="s">
        <v>9</v>
      </c>
      <c r="D106" s="21">
        <v>15</v>
      </c>
      <c r="E106" s="63">
        <v>0</v>
      </c>
      <c r="F106" s="16">
        <v>36</v>
      </c>
      <c r="G106" s="51">
        <v>6435</v>
      </c>
      <c r="H106" s="33">
        <v>127.746327877044</v>
      </c>
    </row>
    <row r="107" spans="2:8" x14ac:dyDescent="0.2">
      <c r="B107" s="16" t="s">
        <v>2</v>
      </c>
      <c r="C107" s="16" t="s">
        <v>21</v>
      </c>
      <c r="D107" s="24">
        <v>2</v>
      </c>
      <c r="E107" s="63">
        <v>2.2533020000000001E-2</v>
      </c>
      <c r="F107" s="16">
        <v>36</v>
      </c>
      <c r="G107" s="51">
        <v>6435</v>
      </c>
      <c r="H107" s="33">
        <v>0.72691600000000001</v>
      </c>
    </row>
    <row r="108" spans="2:8" x14ac:dyDescent="0.2">
      <c r="B108" s="16" t="s">
        <v>2</v>
      </c>
      <c r="C108" s="16" t="s">
        <v>21</v>
      </c>
      <c r="D108" s="24">
        <v>3</v>
      </c>
      <c r="E108" s="63">
        <v>6.2100000000000002E-4</v>
      </c>
      <c r="F108" s="16">
        <v>36</v>
      </c>
      <c r="G108" s="51">
        <v>6435</v>
      </c>
      <c r="H108" s="33">
        <v>0.90155359999999996</v>
      </c>
    </row>
    <row r="109" spans="2:8" x14ac:dyDescent="0.2">
      <c r="B109" s="16" t="s">
        <v>2</v>
      </c>
      <c r="C109" s="16" t="s">
        <v>21</v>
      </c>
      <c r="D109" s="24">
        <v>4</v>
      </c>
      <c r="E109" s="63">
        <v>0</v>
      </c>
      <c r="F109" s="16">
        <v>36</v>
      </c>
      <c r="G109" s="51">
        <v>6435</v>
      </c>
      <c r="H109" s="33">
        <v>0.92249700000000001</v>
      </c>
    </row>
    <row r="110" spans="2:8" x14ac:dyDescent="0.2">
      <c r="B110" s="16" t="s">
        <v>2</v>
      </c>
      <c r="C110" s="16" t="s">
        <v>21</v>
      </c>
      <c r="D110" s="24">
        <v>5</v>
      </c>
      <c r="E110" s="63">
        <v>0</v>
      </c>
      <c r="F110" s="16">
        <v>36</v>
      </c>
      <c r="G110" s="51">
        <v>6435</v>
      </c>
      <c r="H110" s="33">
        <v>0.88135184</v>
      </c>
    </row>
    <row r="111" spans="2:8" x14ac:dyDescent="0.2">
      <c r="B111" s="16" t="s">
        <v>3</v>
      </c>
      <c r="C111" s="16" t="s">
        <v>4</v>
      </c>
      <c r="D111" s="17">
        <v>4</v>
      </c>
      <c r="E111" s="63">
        <v>6.6666669999999997E-2</v>
      </c>
      <c r="F111" s="16">
        <v>16</v>
      </c>
      <c r="G111" s="50">
        <v>10992</v>
      </c>
      <c r="H111" s="32">
        <v>5.1683187484741197E-2</v>
      </c>
    </row>
    <row r="112" spans="2:8" x14ac:dyDescent="0.2">
      <c r="B112" s="16" t="s">
        <v>3</v>
      </c>
      <c r="C112" s="16" t="s">
        <v>4</v>
      </c>
      <c r="D112" s="17">
        <v>7</v>
      </c>
      <c r="E112" s="63">
        <v>0.02</v>
      </c>
      <c r="F112" s="16">
        <v>16</v>
      </c>
      <c r="G112" s="50">
        <v>10992</v>
      </c>
      <c r="H112" s="32">
        <v>5.5971145629882799E-2</v>
      </c>
    </row>
    <row r="113" spans="2:8" x14ac:dyDescent="0.2">
      <c r="B113" s="16" t="s">
        <v>3</v>
      </c>
      <c r="C113" s="16" t="s">
        <v>4</v>
      </c>
      <c r="D113" s="17">
        <v>10</v>
      </c>
      <c r="E113" s="63">
        <v>6.6666670000000003E-3</v>
      </c>
      <c r="F113" s="16">
        <v>16</v>
      </c>
      <c r="G113" s="50">
        <v>10992</v>
      </c>
      <c r="H113" s="32">
        <v>5.4937124252319301E-2</v>
      </c>
    </row>
    <row r="114" spans="2:8" x14ac:dyDescent="0.2">
      <c r="B114" s="16" t="s">
        <v>3</v>
      </c>
      <c r="C114" s="16" t="s">
        <v>5</v>
      </c>
      <c r="D114" s="19">
        <v>4</v>
      </c>
      <c r="E114" s="63">
        <v>0.04</v>
      </c>
      <c r="F114" s="16">
        <v>16</v>
      </c>
      <c r="G114" s="50">
        <v>10992</v>
      </c>
      <c r="H114" s="32">
        <v>6.8986177444457994E-2</v>
      </c>
    </row>
    <row r="115" spans="2:8" x14ac:dyDescent="0.2">
      <c r="B115" s="16" t="s">
        <v>3</v>
      </c>
      <c r="C115" s="16" t="s">
        <v>5</v>
      </c>
      <c r="D115" s="19">
        <v>7</v>
      </c>
      <c r="E115" s="63">
        <v>0.04</v>
      </c>
      <c r="F115" s="16">
        <v>16</v>
      </c>
      <c r="G115" s="50">
        <v>10992</v>
      </c>
      <c r="H115" s="32">
        <v>8.5044860839843694E-2</v>
      </c>
    </row>
    <row r="116" spans="2:8" x14ac:dyDescent="0.2">
      <c r="B116" s="16" t="s">
        <v>3</v>
      </c>
      <c r="C116" s="16" t="s">
        <v>5</v>
      </c>
      <c r="D116" s="19">
        <v>10</v>
      </c>
      <c r="E116" s="63">
        <v>0</v>
      </c>
      <c r="F116" s="16">
        <v>16</v>
      </c>
      <c r="G116" s="50">
        <v>10992</v>
      </c>
      <c r="H116" s="32">
        <v>6.8452119827270494E-2</v>
      </c>
    </row>
    <row r="117" spans="2:8" x14ac:dyDescent="0.2">
      <c r="B117" s="16" t="s">
        <v>3</v>
      </c>
      <c r="C117" s="16" t="s">
        <v>6</v>
      </c>
      <c r="D117" s="20">
        <v>10</v>
      </c>
      <c r="E117" s="63">
        <v>0</v>
      </c>
      <c r="F117" s="16">
        <v>16</v>
      </c>
      <c r="G117" s="50">
        <v>10992</v>
      </c>
      <c r="H117" s="32">
        <v>0.25850510597228998</v>
      </c>
    </row>
    <row r="118" spans="2:8" x14ac:dyDescent="0.2">
      <c r="B118" s="16" t="s">
        <v>3</v>
      </c>
      <c r="C118" s="16" t="s">
        <v>6</v>
      </c>
      <c r="D118" s="20">
        <v>30</v>
      </c>
      <c r="E118" s="63">
        <v>6.6666670000000003E-3</v>
      </c>
      <c r="F118" s="16">
        <v>16</v>
      </c>
      <c r="G118" s="50">
        <v>10992</v>
      </c>
      <c r="H118" s="32">
        <v>0.137981176376342</v>
      </c>
    </row>
    <row r="119" spans="2:8" x14ac:dyDescent="0.2">
      <c r="B119" s="16" t="s">
        <v>3</v>
      </c>
      <c r="C119" s="16" t="s">
        <v>6</v>
      </c>
      <c r="D119" s="20">
        <v>60</v>
      </c>
      <c r="E119" s="63">
        <v>0.18666669999999999</v>
      </c>
      <c r="F119" s="16">
        <v>16</v>
      </c>
      <c r="G119" s="50">
        <v>10992</v>
      </c>
      <c r="H119" s="32">
        <v>0.122978210449218</v>
      </c>
    </row>
    <row r="120" spans="2:8" x14ac:dyDescent="0.2">
      <c r="B120" s="16" t="s">
        <v>3</v>
      </c>
      <c r="C120" s="16" t="s">
        <v>6</v>
      </c>
      <c r="D120" s="20">
        <v>100</v>
      </c>
      <c r="E120" s="63">
        <v>0.18666669999999999</v>
      </c>
      <c r="F120" s="16">
        <v>16</v>
      </c>
      <c r="G120" s="50">
        <v>10992</v>
      </c>
      <c r="H120" s="32">
        <v>9.9068880081176702E-2</v>
      </c>
    </row>
    <row r="121" spans="2:8" x14ac:dyDescent="0.2">
      <c r="B121" s="16" t="s">
        <v>3</v>
      </c>
      <c r="C121" s="16" t="s">
        <v>9</v>
      </c>
      <c r="D121" s="21">
        <v>6</v>
      </c>
      <c r="E121" s="63">
        <v>9.0975250000000006E-5</v>
      </c>
      <c r="F121" s="16">
        <v>16</v>
      </c>
      <c r="G121" s="50">
        <v>10992</v>
      </c>
      <c r="H121" s="33">
        <v>89.666660785675006</v>
      </c>
    </row>
    <row r="122" spans="2:8" x14ac:dyDescent="0.2">
      <c r="B122" s="16" t="s">
        <v>3</v>
      </c>
      <c r="C122" s="16" t="s">
        <v>9</v>
      </c>
      <c r="D122" s="21">
        <v>8</v>
      </c>
      <c r="E122" s="63">
        <v>0</v>
      </c>
      <c r="F122" s="16">
        <v>16</v>
      </c>
      <c r="G122" s="50">
        <v>10992</v>
      </c>
      <c r="H122" s="33">
        <v>95.002818346023503</v>
      </c>
    </row>
    <row r="123" spans="2:8" x14ac:dyDescent="0.2">
      <c r="B123" s="16" t="s">
        <v>3</v>
      </c>
      <c r="C123" s="16" t="s">
        <v>9</v>
      </c>
      <c r="D123" s="21">
        <v>10</v>
      </c>
      <c r="E123" s="63">
        <v>0</v>
      </c>
      <c r="F123" s="16">
        <v>16</v>
      </c>
      <c r="G123" s="50">
        <v>10992</v>
      </c>
      <c r="H123" s="33">
        <v>90.702867746353107</v>
      </c>
    </row>
    <row r="124" spans="2:8" x14ac:dyDescent="0.2">
      <c r="B124" s="16" t="s">
        <v>3</v>
      </c>
      <c r="C124" s="16" t="s">
        <v>9</v>
      </c>
      <c r="D124" s="21">
        <v>15</v>
      </c>
      <c r="E124" s="63">
        <v>0</v>
      </c>
      <c r="F124" s="16">
        <v>16</v>
      </c>
      <c r="G124" s="50">
        <v>10992</v>
      </c>
      <c r="H124" s="33">
        <v>93.363315343856797</v>
      </c>
    </row>
    <row r="125" spans="2:8" x14ac:dyDescent="0.2">
      <c r="B125" s="16" t="s">
        <v>3</v>
      </c>
      <c r="C125" s="16" t="s">
        <v>21</v>
      </c>
      <c r="D125" s="24">
        <v>2</v>
      </c>
      <c r="E125" s="63">
        <v>9.5524019999999998E-3</v>
      </c>
      <c r="F125" s="16">
        <v>16</v>
      </c>
      <c r="G125" s="50">
        <v>10992</v>
      </c>
      <c r="H125" s="33">
        <v>0.393569</v>
      </c>
    </row>
    <row r="126" spans="2:8" x14ac:dyDescent="0.2">
      <c r="B126" s="16" t="s">
        <v>3</v>
      </c>
      <c r="C126" s="16" t="s">
        <v>21</v>
      </c>
      <c r="D126" s="24">
        <v>3</v>
      </c>
      <c r="E126" s="63">
        <v>5.4580000000000004E-4</v>
      </c>
      <c r="F126" s="16">
        <v>16</v>
      </c>
      <c r="G126" s="50">
        <v>10992</v>
      </c>
      <c r="H126" s="33">
        <v>0.36543300000000001</v>
      </c>
    </row>
    <row r="127" spans="2:8" x14ac:dyDescent="0.2">
      <c r="B127" s="16" t="s">
        <v>3</v>
      </c>
      <c r="C127" s="16" t="s">
        <v>21</v>
      </c>
      <c r="D127" s="24">
        <v>4</v>
      </c>
      <c r="E127" s="63">
        <v>0</v>
      </c>
      <c r="F127" s="16">
        <v>16</v>
      </c>
      <c r="G127" s="50">
        <v>10992</v>
      </c>
      <c r="H127" s="33">
        <v>0.42469089999999998</v>
      </c>
    </row>
    <row r="128" spans="2:8" x14ac:dyDescent="0.2">
      <c r="B128" s="16" t="s">
        <v>3</v>
      </c>
      <c r="C128" s="16" t="s">
        <v>21</v>
      </c>
      <c r="D128" s="24">
        <v>5</v>
      </c>
      <c r="E128" s="63">
        <v>0</v>
      </c>
      <c r="F128" s="16">
        <v>16</v>
      </c>
      <c r="G128" s="50">
        <v>10992</v>
      </c>
      <c r="H128" s="33">
        <v>0.4950716</v>
      </c>
    </row>
    <row r="129" spans="2:8" x14ac:dyDescent="0.2">
      <c r="B129" s="16" t="s">
        <v>3</v>
      </c>
      <c r="C129" s="16" t="s">
        <v>4</v>
      </c>
      <c r="D129" s="17">
        <v>4</v>
      </c>
      <c r="E129" s="63">
        <v>6.6666669999999997E-2</v>
      </c>
      <c r="F129" s="16">
        <v>16</v>
      </c>
      <c r="G129" s="50">
        <v>10992</v>
      </c>
      <c r="H129" s="32">
        <v>5.1683187484741197E-2</v>
      </c>
    </row>
    <row r="130" spans="2:8" x14ac:dyDescent="0.2">
      <c r="B130" s="16" t="s">
        <v>3</v>
      </c>
      <c r="C130" s="16" t="s">
        <v>4</v>
      </c>
      <c r="D130" s="17">
        <v>7</v>
      </c>
      <c r="E130" s="63">
        <v>0.02</v>
      </c>
      <c r="F130" s="16">
        <v>16</v>
      </c>
      <c r="G130" s="50">
        <v>10992</v>
      </c>
      <c r="H130" s="32">
        <v>5.5971145629882799E-2</v>
      </c>
    </row>
    <row r="131" spans="2:8" x14ac:dyDescent="0.2">
      <c r="B131" s="16" t="s">
        <v>3</v>
      </c>
      <c r="C131" s="16" t="s">
        <v>4</v>
      </c>
      <c r="D131" s="17">
        <v>10</v>
      </c>
      <c r="E131" s="63">
        <v>6.6666670000000003E-3</v>
      </c>
      <c r="F131" s="16">
        <v>16</v>
      </c>
      <c r="G131" s="50">
        <v>10992</v>
      </c>
      <c r="H131" s="32">
        <v>5.4937124252319301E-2</v>
      </c>
    </row>
    <row r="132" spans="2:8" x14ac:dyDescent="0.2">
      <c r="B132" s="16" t="s">
        <v>3</v>
      </c>
      <c r="C132" s="16" t="s">
        <v>5</v>
      </c>
      <c r="D132" s="19">
        <v>4</v>
      </c>
      <c r="E132" s="63">
        <v>0.04</v>
      </c>
      <c r="F132" s="16">
        <v>16</v>
      </c>
      <c r="G132" s="50">
        <v>10992</v>
      </c>
      <c r="H132" s="32">
        <v>6.8986177444457994E-2</v>
      </c>
    </row>
    <row r="133" spans="2:8" x14ac:dyDescent="0.2">
      <c r="B133" s="16" t="s">
        <v>3</v>
      </c>
      <c r="C133" s="16" t="s">
        <v>5</v>
      </c>
      <c r="D133" s="19">
        <v>7</v>
      </c>
      <c r="E133" s="63">
        <v>0.04</v>
      </c>
      <c r="F133" s="16">
        <v>16</v>
      </c>
      <c r="G133" s="50">
        <v>10992</v>
      </c>
      <c r="H133" s="32">
        <v>8.5044860839843694E-2</v>
      </c>
    </row>
    <row r="134" spans="2:8" x14ac:dyDescent="0.2">
      <c r="B134" s="16" t="s">
        <v>3</v>
      </c>
      <c r="C134" s="16" t="s">
        <v>5</v>
      </c>
      <c r="D134" s="19">
        <v>10</v>
      </c>
      <c r="E134" s="63">
        <v>0</v>
      </c>
      <c r="F134" s="16">
        <v>16</v>
      </c>
      <c r="G134" s="50">
        <v>10992</v>
      </c>
      <c r="H134" s="32">
        <v>6.8452119827270494E-2</v>
      </c>
    </row>
    <row r="135" spans="2:8" x14ac:dyDescent="0.2">
      <c r="B135" s="16" t="s">
        <v>3</v>
      </c>
      <c r="C135" s="16" t="s">
        <v>6</v>
      </c>
      <c r="D135" s="20">
        <v>10</v>
      </c>
      <c r="E135" s="63">
        <v>0</v>
      </c>
      <c r="F135" s="16">
        <v>16</v>
      </c>
      <c r="G135" s="50">
        <v>10992</v>
      </c>
      <c r="H135" s="32">
        <v>0.25850510597228998</v>
      </c>
    </row>
    <row r="136" spans="2:8" x14ac:dyDescent="0.2">
      <c r="B136" s="16" t="s">
        <v>3</v>
      </c>
      <c r="C136" s="16" t="s">
        <v>6</v>
      </c>
      <c r="D136" s="20">
        <v>30</v>
      </c>
      <c r="E136" s="63">
        <v>6.6666670000000003E-3</v>
      </c>
      <c r="F136" s="16">
        <v>16</v>
      </c>
      <c r="G136" s="50">
        <v>10992</v>
      </c>
      <c r="H136" s="32">
        <v>0.137981176376342</v>
      </c>
    </row>
    <row r="137" spans="2:8" x14ac:dyDescent="0.2">
      <c r="B137" s="16" t="s">
        <v>3</v>
      </c>
      <c r="C137" s="16" t="s">
        <v>6</v>
      </c>
      <c r="D137" s="20">
        <v>60</v>
      </c>
      <c r="E137" s="63">
        <v>0.18666669999999999</v>
      </c>
      <c r="F137" s="16">
        <v>16</v>
      </c>
      <c r="G137" s="50">
        <v>10992</v>
      </c>
      <c r="H137" s="32">
        <v>0.122978210449218</v>
      </c>
    </row>
    <row r="138" spans="2:8" x14ac:dyDescent="0.2">
      <c r="B138" s="16" t="s">
        <v>3</v>
      </c>
      <c r="C138" s="16" t="s">
        <v>6</v>
      </c>
      <c r="D138" s="20">
        <v>100</v>
      </c>
      <c r="E138" s="63">
        <v>0.18666669999999999</v>
      </c>
      <c r="F138" s="16">
        <v>16</v>
      </c>
      <c r="G138" s="50">
        <v>10992</v>
      </c>
      <c r="H138" s="32">
        <v>9.9068880081176702E-2</v>
      </c>
    </row>
    <row r="139" spans="2:8" x14ac:dyDescent="0.2">
      <c r="B139" s="16" t="s">
        <v>3</v>
      </c>
      <c r="C139" s="16" t="s">
        <v>9</v>
      </c>
      <c r="D139" s="21">
        <v>6</v>
      </c>
      <c r="E139" s="63">
        <v>9.0975250000000006E-5</v>
      </c>
      <c r="F139" s="16">
        <v>16</v>
      </c>
      <c r="G139" s="50">
        <v>10992</v>
      </c>
      <c r="H139" s="33">
        <v>89.666660785675006</v>
      </c>
    </row>
    <row r="140" spans="2:8" x14ac:dyDescent="0.2">
      <c r="B140" s="16" t="s">
        <v>3</v>
      </c>
      <c r="C140" s="16" t="s">
        <v>9</v>
      </c>
      <c r="D140" s="21">
        <v>8</v>
      </c>
      <c r="E140" s="63">
        <v>0</v>
      </c>
      <c r="F140" s="16">
        <v>16</v>
      </c>
      <c r="G140" s="50">
        <v>10992</v>
      </c>
      <c r="H140" s="33">
        <v>95.002818346023503</v>
      </c>
    </row>
    <row r="141" spans="2:8" x14ac:dyDescent="0.2">
      <c r="B141" s="16" t="s">
        <v>3</v>
      </c>
      <c r="C141" s="16" t="s">
        <v>9</v>
      </c>
      <c r="D141" s="21">
        <v>10</v>
      </c>
      <c r="E141" s="63">
        <v>0</v>
      </c>
      <c r="F141" s="16">
        <v>16</v>
      </c>
      <c r="G141" s="50">
        <v>10992</v>
      </c>
      <c r="H141" s="33">
        <v>90.702867746353107</v>
      </c>
    </row>
    <row r="142" spans="2:8" x14ac:dyDescent="0.2">
      <c r="B142" s="16" t="s">
        <v>3</v>
      </c>
      <c r="C142" s="16" t="s">
        <v>9</v>
      </c>
      <c r="D142" s="21">
        <v>15</v>
      </c>
      <c r="E142" s="63">
        <v>0</v>
      </c>
      <c r="F142" s="16">
        <v>16</v>
      </c>
      <c r="G142" s="50">
        <v>10992</v>
      </c>
      <c r="H142" s="33">
        <v>93.363315343856797</v>
      </c>
    </row>
    <row r="143" spans="2:8" x14ac:dyDescent="0.2">
      <c r="B143" s="16" t="s">
        <v>3</v>
      </c>
      <c r="C143" s="16" t="s">
        <v>21</v>
      </c>
      <c r="D143" s="24">
        <v>2</v>
      </c>
      <c r="E143" s="63">
        <v>9.5524019999999998E-3</v>
      </c>
      <c r="F143" s="16">
        <v>16</v>
      </c>
      <c r="G143" s="50">
        <v>10992</v>
      </c>
      <c r="H143" s="33">
        <v>0.393569</v>
      </c>
    </row>
    <row r="144" spans="2:8" x14ac:dyDescent="0.2">
      <c r="B144" s="16" t="s">
        <v>3</v>
      </c>
      <c r="C144" s="16" t="s">
        <v>21</v>
      </c>
      <c r="D144" s="24">
        <v>3</v>
      </c>
      <c r="E144" s="63">
        <v>5.4580000000000004E-4</v>
      </c>
      <c r="F144" s="16">
        <v>16</v>
      </c>
      <c r="G144" s="50">
        <v>10992</v>
      </c>
      <c r="H144" s="33">
        <v>0.36543300000000001</v>
      </c>
    </row>
    <row r="145" spans="2:8" x14ac:dyDescent="0.2">
      <c r="B145" s="16" t="s">
        <v>3</v>
      </c>
      <c r="C145" s="16" t="s">
        <v>21</v>
      </c>
      <c r="D145" s="24">
        <v>4</v>
      </c>
      <c r="E145" s="63">
        <v>0</v>
      </c>
      <c r="F145" s="16">
        <v>16</v>
      </c>
      <c r="G145" s="50">
        <v>10992</v>
      </c>
      <c r="H145" s="33">
        <v>0.42469089999999998</v>
      </c>
    </row>
    <row r="146" spans="2:8" x14ac:dyDescent="0.2">
      <c r="B146" s="16" t="s">
        <v>3</v>
      </c>
      <c r="C146" s="16" t="s">
        <v>21</v>
      </c>
      <c r="D146" s="24">
        <v>5</v>
      </c>
      <c r="E146" s="63">
        <v>0</v>
      </c>
      <c r="F146" s="16">
        <v>16</v>
      </c>
      <c r="G146" s="50">
        <v>10992</v>
      </c>
      <c r="H146" s="33">
        <v>0.4950716</v>
      </c>
    </row>
    <row r="147" spans="2:8" x14ac:dyDescent="0.2">
      <c r="B147" s="16" t="s">
        <v>3</v>
      </c>
      <c r="C147" s="16" t="s">
        <v>4</v>
      </c>
      <c r="D147" s="17">
        <v>4</v>
      </c>
      <c r="E147" s="63">
        <v>6.6666669999999997E-2</v>
      </c>
      <c r="F147" s="16">
        <v>16</v>
      </c>
      <c r="G147" s="50">
        <v>10992</v>
      </c>
      <c r="H147" s="32">
        <v>5.1683187484741197E-2</v>
      </c>
    </row>
    <row r="148" spans="2:8" x14ac:dyDescent="0.2">
      <c r="B148" s="16" t="s">
        <v>3</v>
      </c>
      <c r="C148" s="16" t="s">
        <v>4</v>
      </c>
      <c r="D148" s="17">
        <v>7</v>
      </c>
      <c r="E148" s="63">
        <v>0.02</v>
      </c>
      <c r="F148" s="16">
        <v>16</v>
      </c>
      <c r="G148" s="50">
        <v>10992</v>
      </c>
      <c r="H148" s="32">
        <v>5.5971145629882799E-2</v>
      </c>
    </row>
    <row r="149" spans="2:8" x14ac:dyDescent="0.2">
      <c r="B149" s="16" t="s">
        <v>3</v>
      </c>
      <c r="C149" s="16" t="s">
        <v>4</v>
      </c>
      <c r="D149" s="17">
        <v>10</v>
      </c>
      <c r="E149" s="63">
        <v>6.6666670000000003E-3</v>
      </c>
      <c r="F149" s="16">
        <v>16</v>
      </c>
      <c r="G149" s="50">
        <v>10992</v>
      </c>
      <c r="H149" s="32">
        <v>5.4937124252319301E-2</v>
      </c>
    </row>
    <row r="150" spans="2:8" x14ac:dyDescent="0.2">
      <c r="B150" s="16" t="s">
        <v>3</v>
      </c>
      <c r="C150" s="16" t="s">
        <v>5</v>
      </c>
      <c r="D150" s="19">
        <v>4</v>
      </c>
      <c r="E150" s="63">
        <v>0.04</v>
      </c>
      <c r="F150" s="16">
        <v>16</v>
      </c>
      <c r="G150" s="50">
        <v>10992</v>
      </c>
      <c r="H150" s="32">
        <v>6.8986177444457994E-2</v>
      </c>
    </row>
    <row r="151" spans="2:8" x14ac:dyDescent="0.2">
      <c r="B151" s="16" t="s">
        <v>3</v>
      </c>
      <c r="C151" s="16" t="s">
        <v>5</v>
      </c>
      <c r="D151" s="19">
        <v>7</v>
      </c>
      <c r="E151" s="63">
        <v>0.04</v>
      </c>
      <c r="F151" s="16">
        <v>16</v>
      </c>
      <c r="G151" s="50">
        <v>10992</v>
      </c>
      <c r="H151" s="32">
        <v>8.5044860839843694E-2</v>
      </c>
    </row>
    <row r="152" spans="2:8" x14ac:dyDescent="0.2">
      <c r="B152" s="16" t="s">
        <v>3</v>
      </c>
      <c r="C152" s="16" t="s">
        <v>5</v>
      </c>
      <c r="D152" s="19">
        <v>10</v>
      </c>
      <c r="E152" s="63">
        <v>0</v>
      </c>
      <c r="F152" s="16">
        <v>16</v>
      </c>
      <c r="G152" s="50">
        <v>10992</v>
      </c>
      <c r="H152" s="32">
        <v>6.8452119827270494E-2</v>
      </c>
    </row>
    <row r="153" spans="2:8" x14ac:dyDescent="0.2">
      <c r="B153" s="16" t="s">
        <v>3</v>
      </c>
      <c r="C153" s="16" t="s">
        <v>6</v>
      </c>
      <c r="D153" s="20">
        <v>10</v>
      </c>
      <c r="E153" s="63">
        <v>0</v>
      </c>
      <c r="F153" s="16">
        <v>16</v>
      </c>
      <c r="G153" s="50">
        <v>10992</v>
      </c>
      <c r="H153" s="32">
        <v>0.25850510597228998</v>
      </c>
    </row>
    <row r="154" spans="2:8" x14ac:dyDescent="0.2">
      <c r="B154" s="16" t="s">
        <v>3</v>
      </c>
      <c r="C154" s="16" t="s">
        <v>6</v>
      </c>
      <c r="D154" s="20">
        <v>30</v>
      </c>
      <c r="E154" s="63">
        <v>6.6666670000000003E-3</v>
      </c>
      <c r="F154" s="16">
        <v>16</v>
      </c>
      <c r="G154" s="50">
        <v>10992</v>
      </c>
      <c r="H154" s="32">
        <v>0.137981176376342</v>
      </c>
    </row>
    <row r="155" spans="2:8" x14ac:dyDescent="0.2">
      <c r="B155" s="16" t="s">
        <v>3</v>
      </c>
      <c r="C155" s="16" t="s">
        <v>6</v>
      </c>
      <c r="D155" s="20">
        <v>60</v>
      </c>
      <c r="E155" s="63">
        <v>0.18666669999999999</v>
      </c>
      <c r="F155" s="16">
        <v>16</v>
      </c>
      <c r="G155" s="50">
        <v>10992</v>
      </c>
      <c r="H155" s="32">
        <v>0.122978210449218</v>
      </c>
    </row>
    <row r="156" spans="2:8" x14ac:dyDescent="0.2">
      <c r="B156" s="16" t="s">
        <v>3</v>
      </c>
      <c r="C156" s="16" t="s">
        <v>6</v>
      </c>
      <c r="D156" s="20">
        <v>100</v>
      </c>
      <c r="E156" s="63">
        <v>0.18666669999999999</v>
      </c>
      <c r="F156" s="16">
        <v>16</v>
      </c>
      <c r="G156" s="50">
        <v>10992</v>
      </c>
      <c r="H156" s="32">
        <v>9.9068880081176702E-2</v>
      </c>
    </row>
    <row r="157" spans="2:8" x14ac:dyDescent="0.2">
      <c r="B157" s="16" t="s">
        <v>3</v>
      </c>
      <c r="C157" s="16" t="s">
        <v>21</v>
      </c>
      <c r="D157" s="24">
        <v>2</v>
      </c>
      <c r="E157" s="63">
        <v>9.5524019999999998E-3</v>
      </c>
      <c r="F157" s="16">
        <v>16</v>
      </c>
      <c r="G157" s="50">
        <v>10992</v>
      </c>
      <c r="H157" s="33">
        <v>0.393569</v>
      </c>
    </row>
    <row r="158" spans="2:8" x14ac:dyDescent="0.2">
      <c r="B158" s="16" t="s">
        <v>3</v>
      </c>
      <c r="C158" s="16" t="s">
        <v>21</v>
      </c>
      <c r="D158" s="24">
        <v>3</v>
      </c>
      <c r="E158" s="63">
        <v>5.4580000000000004E-4</v>
      </c>
      <c r="F158" s="16">
        <v>16</v>
      </c>
      <c r="G158" s="50">
        <v>10992</v>
      </c>
      <c r="H158" s="33">
        <v>0.36543300000000001</v>
      </c>
    </row>
    <row r="159" spans="2:8" x14ac:dyDescent="0.2">
      <c r="B159" s="16" t="s">
        <v>3</v>
      </c>
      <c r="C159" s="16" t="s">
        <v>21</v>
      </c>
      <c r="D159" s="24">
        <v>4</v>
      </c>
      <c r="E159" s="63">
        <v>0</v>
      </c>
      <c r="F159" s="16">
        <v>16</v>
      </c>
      <c r="G159" s="50">
        <v>10992</v>
      </c>
      <c r="H159" s="33">
        <v>0.42469089999999998</v>
      </c>
    </row>
    <row r="160" spans="2:8" x14ac:dyDescent="0.2">
      <c r="B160" s="16" t="s">
        <v>3</v>
      </c>
      <c r="C160" s="16" t="s">
        <v>21</v>
      </c>
      <c r="D160" s="24">
        <v>5</v>
      </c>
      <c r="E160" s="63">
        <v>0</v>
      </c>
      <c r="F160" s="16">
        <v>16</v>
      </c>
      <c r="G160" s="50">
        <v>10992</v>
      </c>
      <c r="H160" s="33">
        <v>0.4950716</v>
      </c>
    </row>
    <row r="161" spans="2:8" x14ac:dyDescent="0.2">
      <c r="B161" s="16" t="s">
        <v>3</v>
      </c>
      <c r="C161" s="16" t="s">
        <v>9</v>
      </c>
      <c r="D161" s="21">
        <v>6</v>
      </c>
      <c r="E161" s="63">
        <v>9.0975250000000006E-5</v>
      </c>
      <c r="F161" s="16">
        <v>16</v>
      </c>
      <c r="G161" s="50">
        <v>10992</v>
      </c>
      <c r="H161" s="33">
        <v>89.666660785675006</v>
      </c>
    </row>
    <row r="162" spans="2:8" x14ac:dyDescent="0.2">
      <c r="B162" s="16" t="s">
        <v>3</v>
      </c>
      <c r="C162" s="16" t="s">
        <v>9</v>
      </c>
      <c r="D162" s="21">
        <v>8</v>
      </c>
      <c r="E162" s="63">
        <v>0</v>
      </c>
      <c r="F162" s="16">
        <v>16</v>
      </c>
      <c r="G162" s="50">
        <v>10992</v>
      </c>
      <c r="H162" s="33">
        <v>95.002818346023503</v>
      </c>
    </row>
    <row r="163" spans="2:8" x14ac:dyDescent="0.2">
      <c r="B163" s="16" t="s">
        <v>3</v>
      </c>
      <c r="C163" s="16" t="s">
        <v>9</v>
      </c>
      <c r="D163" s="21">
        <v>10</v>
      </c>
      <c r="E163" s="63">
        <v>0</v>
      </c>
      <c r="F163" s="16">
        <v>16</v>
      </c>
      <c r="G163" s="50">
        <v>10992</v>
      </c>
      <c r="H163" s="33">
        <v>90.702867746353107</v>
      </c>
    </row>
    <row r="164" spans="2:8" x14ac:dyDescent="0.2">
      <c r="B164" s="16" t="s">
        <v>3</v>
      </c>
      <c r="C164" s="16" t="s">
        <v>9</v>
      </c>
      <c r="D164" s="21">
        <v>15</v>
      </c>
      <c r="E164" s="63">
        <v>0</v>
      </c>
      <c r="F164" s="16">
        <v>16</v>
      </c>
      <c r="G164" s="50">
        <v>10992</v>
      </c>
      <c r="H164" s="33">
        <v>93.363315343856797</v>
      </c>
    </row>
    <row r="165" spans="2:8" x14ac:dyDescent="0.2">
      <c r="B165" s="16" t="s">
        <v>41</v>
      </c>
      <c r="C165" s="16" t="s">
        <v>4</v>
      </c>
      <c r="D165" s="17">
        <v>4</v>
      </c>
      <c r="E165" s="63">
        <v>2.7536229999999998E-2</v>
      </c>
      <c r="F165" s="16">
        <v>6</v>
      </c>
      <c r="G165" s="16">
        <v>690</v>
      </c>
      <c r="H165" s="32">
        <v>2.25110054016113E-2</v>
      </c>
    </row>
    <row r="166" spans="2:8" x14ac:dyDescent="0.2">
      <c r="B166" s="16" t="s">
        <v>41</v>
      </c>
      <c r="C166" s="16" t="s">
        <v>4</v>
      </c>
      <c r="D166" s="17">
        <v>7</v>
      </c>
      <c r="E166" s="63">
        <v>1.304348E-2</v>
      </c>
      <c r="F166" s="16">
        <v>6</v>
      </c>
      <c r="G166" s="16">
        <v>690</v>
      </c>
      <c r="H166" s="32">
        <v>2.9559135437011701E-2</v>
      </c>
    </row>
    <row r="167" spans="2:8" x14ac:dyDescent="0.2">
      <c r="B167" s="16" t="s">
        <v>41</v>
      </c>
      <c r="C167" s="16" t="s">
        <v>4</v>
      </c>
      <c r="D167" s="17">
        <v>10</v>
      </c>
      <c r="E167" s="63">
        <v>8.6956519999999999E-3</v>
      </c>
      <c r="F167" s="16">
        <v>6</v>
      </c>
      <c r="G167" s="16">
        <v>690</v>
      </c>
      <c r="H167" s="32">
        <v>2.48870849609375E-2</v>
      </c>
    </row>
    <row r="168" spans="2:8" x14ac:dyDescent="0.2">
      <c r="B168" s="16" t="s">
        <v>41</v>
      </c>
      <c r="C168" s="16" t="s">
        <v>5</v>
      </c>
      <c r="D168" s="19">
        <v>4</v>
      </c>
      <c r="E168" s="63">
        <v>5.7971009999999998E-3</v>
      </c>
      <c r="F168" s="16">
        <v>6</v>
      </c>
      <c r="G168" s="16">
        <v>690</v>
      </c>
      <c r="H168" s="32">
        <v>3.5897016525268499E-2</v>
      </c>
    </row>
    <row r="169" spans="2:8" x14ac:dyDescent="0.2">
      <c r="B169" s="16" t="s">
        <v>41</v>
      </c>
      <c r="C169" s="16" t="s">
        <v>5</v>
      </c>
      <c r="D169" s="19">
        <v>7</v>
      </c>
      <c r="E169" s="63">
        <v>5.7971009999999998E-3</v>
      </c>
      <c r="F169" s="16">
        <v>6</v>
      </c>
      <c r="G169" s="16">
        <v>690</v>
      </c>
      <c r="H169" s="32">
        <v>2.33180522918701E-2</v>
      </c>
    </row>
    <row r="170" spans="2:8" x14ac:dyDescent="0.2">
      <c r="B170" s="16" t="s">
        <v>41</v>
      </c>
      <c r="C170" s="16" t="s">
        <v>5</v>
      </c>
      <c r="D170" s="19">
        <v>10</v>
      </c>
      <c r="E170" s="63">
        <v>5.7971009999999998E-3</v>
      </c>
      <c r="F170" s="16">
        <v>6</v>
      </c>
      <c r="G170" s="16">
        <v>690</v>
      </c>
      <c r="H170" s="32">
        <v>2.37717628479003E-2</v>
      </c>
    </row>
    <row r="171" spans="2:8" x14ac:dyDescent="0.2">
      <c r="B171" s="16" t="s">
        <v>41</v>
      </c>
      <c r="C171" s="16" t="s">
        <v>6</v>
      </c>
      <c r="D171" s="20">
        <v>10</v>
      </c>
      <c r="E171" s="63">
        <v>0</v>
      </c>
      <c r="F171" s="16">
        <v>6</v>
      </c>
      <c r="G171" s="16">
        <v>690</v>
      </c>
      <c r="H171" s="32">
        <v>3.2407999038696199E-2</v>
      </c>
    </row>
    <row r="172" spans="2:8" x14ac:dyDescent="0.2">
      <c r="B172" s="16" t="s">
        <v>41</v>
      </c>
      <c r="C172" s="16" t="s">
        <v>6</v>
      </c>
      <c r="D172" s="20">
        <v>30</v>
      </c>
      <c r="E172" s="63">
        <v>0</v>
      </c>
      <c r="F172" s="16">
        <v>6</v>
      </c>
      <c r="G172" s="16">
        <v>690</v>
      </c>
      <c r="H172" s="32">
        <v>2.7303934097290001E-2</v>
      </c>
    </row>
    <row r="173" spans="2:8" x14ac:dyDescent="0.2">
      <c r="B173" s="16" t="s">
        <v>41</v>
      </c>
      <c r="C173" s="16" t="s">
        <v>6</v>
      </c>
      <c r="D173" s="20">
        <v>60</v>
      </c>
      <c r="E173" s="63">
        <v>1.4492750000000001E-3</v>
      </c>
      <c r="F173" s="16">
        <v>6</v>
      </c>
      <c r="G173" s="16">
        <v>690</v>
      </c>
      <c r="H173" s="32">
        <v>2.88770198822021E-2</v>
      </c>
    </row>
    <row r="174" spans="2:8" x14ac:dyDescent="0.2">
      <c r="B174" s="16" t="s">
        <v>41</v>
      </c>
      <c r="C174" s="16" t="s">
        <v>6</v>
      </c>
      <c r="D174" s="20">
        <v>100</v>
      </c>
      <c r="E174" s="63">
        <v>1.4492750000000001E-3</v>
      </c>
      <c r="F174" s="16">
        <v>6</v>
      </c>
      <c r="G174" s="16">
        <v>690</v>
      </c>
      <c r="H174" s="32">
        <v>2.36780643463134E-2</v>
      </c>
    </row>
    <row r="175" spans="2:8" x14ac:dyDescent="0.2">
      <c r="B175" s="16" t="s">
        <v>41</v>
      </c>
      <c r="C175" s="16" t="s">
        <v>9</v>
      </c>
      <c r="D175" s="21">
        <v>6</v>
      </c>
      <c r="E175" s="63">
        <v>5.7971010000000003E-2</v>
      </c>
      <c r="F175" s="16">
        <v>6</v>
      </c>
      <c r="G175" s="16">
        <v>690</v>
      </c>
      <c r="H175" s="32">
        <v>97.288747549057007</v>
      </c>
    </row>
    <row r="176" spans="2:8" x14ac:dyDescent="0.2">
      <c r="B176" s="16" t="s">
        <v>41</v>
      </c>
      <c r="C176" s="16" t="s">
        <v>9</v>
      </c>
      <c r="D176" s="21">
        <v>8</v>
      </c>
      <c r="E176" s="63">
        <v>3.3333330000000001E-2</v>
      </c>
      <c r="F176" s="16">
        <v>6</v>
      </c>
      <c r="G176" s="16">
        <v>690</v>
      </c>
      <c r="H176" s="32">
        <v>96.168381929397498</v>
      </c>
    </row>
    <row r="177" spans="2:8" x14ac:dyDescent="0.2">
      <c r="B177" s="16" t="s">
        <v>41</v>
      </c>
      <c r="C177" s="16" t="s">
        <v>9</v>
      </c>
      <c r="D177" s="21">
        <v>10</v>
      </c>
      <c r="E177" s="63">
        <v>2.7536229999999998E-2</v>
      </c>
      <c r="F177" s="16">
        <v>6</v>
      </c>
      <c r="G177" s="16">
        <v>690</v>
      </c>
      <c r="H177" s="32">
        <v>96.937144517898503</v>
      </c>
    </row>
    <row r="178" spans="2:8" x14ac:dyDescent="0.2">
      <c r="B178" s="16" t="s">
        <v>41</v>
      </c>
      <c r="C178" s="16" t="s">
        <v>9</v>
      </c>
      <c r="D178" s="21">
        <v>15</v>
      </c>
      <c r="E178" s="63">
        <v>7.246377E-3</v>
      </c>
      <c r="F178" s="16">
        <v>6</v>
      </c>
      <c r="G178" s="16">
        <v>690</v>
      </c>
      <c r="H178" s="32">
        <v>96.262624263763399</v>
      </c>
    </row>
    <row r="179" spans="2:8" x14ac:dyDescent="0.2">
      <c r="B179" s="16" t="s">
        <v>41</v>
      </c>
      <c r="C179" s="16" t="s">
        <v>21</v>
      </c>
      <c r="D179" s="24">
        <v>2</v>
      </c>
      <c r="E179" s="63">
        <v>7.246377E-3</v>
      </c>
      <c r="F179" s="16">
        <v>6</v>
      </c>
      <c r="G179" s="16">
        <v>690</v>
      </c>
      <c r="H179" s="32">
        <v>9.2901945114135701E-2</v>
      </c>
    </row>
    <row r="180" spans="2:8" x14ac:dyDescent="0.2">
      <c r="B180" s="16" t="s">
        <v>41</v>
      </c>
      <c r="C180" s="16" t="s">
        <v>21</v>
      </c>
      <c r="D180" s="24">
        <v>3</v>
      </c>
      <c r="E180" s="63">
        <v>1.4492750000000001E-3</v>
      </c>
      <c r="F180" s="16">
        <v>6</v>
      </c>
      <c r="G180" s="16">
        <v>690</v>
      </c>
      <c r="H180" s="32">
        <v>7.7908515930175698E-2</v>
      </c>
    </row>
    <row r="181" spans="2:8" x14ac:dyDescent="0.2">
      <c r="B181" s="16" t="s">
        <v>41</v>
      </c>
      <c r="C181" s="16" t="s">
        <v>21</v>
      </c>
      <c r="D181" s="24">
        <v>4</v>
      </c>
      <c r="E181" s="63">
        <v>0</v>
      </c>
      <c r="F181" s="16">
        <v>6</v>
      </c>
      <c r="G181" s="16">
        <v>690</v>
      </c>
      <c r="H181" s="32">
        <v>8.8950634002685505E-2</v>
      </c>
    </row>
    <row r="182" spans="2:8" x14ac:dyDescent="0.2">
      <c r="B182" s="16" t="s">
        <v>41</v>
      </c>
      <c r="C182" s="16" t="s">
        <v>21</v>
      </c>
      <c r="D182" s="24">
        <v>5</v>
      </c>
      <c r="E182" s="63">
        <v>0</v>
      </c>
      <c r="F182" s="16">
        <v>6</v>
      </c>
      <c r="G182" s="16">
        <v>690</v>
      </c>
      <c r="H182" s="32">
        <v>9.1493606567382799E-2</v>
      </c>
    </row>
    <row r="183" spans="2:8" x14ac:dyDescent="0.2">
      <c r="B183" s="16" t="s">
        <v>41</v>
      </c>
      <c r="C183" s="16" t="s">
        <v>4</v>
      </c>
      <c r="D183" s="17">
        <v>4</v>
      </c>
      <c r="E183" s="63">
        <v>2.7536229999999998E-2</v>
      </c>
      <c r="F183" s="16">
        <v>6</v>
      </c>
      <c r="G183" s="16">
        <v>690</v>
      </c>
      <c r="H183" s="32">
        <v>2.25110054016113E-2</v>
      </c>
    </row>
    <row r="184" spans="2:8" x14ac:dyDescent="0.2">
      <c r="B184" s="16" t="s">
        <v>41</v>
      </c>
      <c r="C184" s="16" t="s">
        <v>4</v>
      </c>
      <c r="D184" s="17">
        <v>7</v>
      </c>
      <c r="E184" s="63">
        <v>1.304348E-2</v>
      </c>
      <c r="F184" s="16">
        <v>6</v>
      </c>
      <c r="G184" s="16">
        <v>690</v>
      </c>
      <c r="H184" s="32">
        <v>2.9559135437011701E-2</v>
      </c>
    </row>
    <row r="185" spans="2:8" x14ac:dyDescent="0.2">
      <c r="B185" s="16" t="s">
        <v>41</v>
      </c>
      <c r="C185" s="16" t="s">
        <v>4</v>
      </c>
      <c r="D185" s="17">
        <v>10</v>
      </c>
      <c r="E185" s="63">
        <v>8.6956519999999999E-3</v>
      </c>
      <c r="F185" s="16">
        <v>6</v>
      </c>
      <c r="G185" s="16">
        <v>690</v>
      </c>
      <c r="H185" s="32">
        <v>2.48870849609375E-2</v>
      </c>
    </row>
    <row r="186" spans="2:8" x14ac:dyDescent="0.2">
      <c r="B186" s="16" t="s">
        <v>41</v>
      </c>
      <c r="C186" s="16" t="s">
        <v>5</v>
      </c>
      <c r="D186" s="19">
        <v>4</v>
      </c>
      <c r="E186" s="63">
        <v>5.7971009999999998E-3</v>
      </c>
      <c r="F186" s="16">
        <v>6</v>
      </c>
      <c r="G186" s="16">
        <v>690</v>
      </c>
      <c r="H186" s="32">
        <v>3.5897016525268499E-2</v>
      </c>
    </row>
    <row r="187" spans="2:8" x14ac:dyDescent="0.2">
      <c r="B187" s="16" t="s">
        <v>41</v>
      </c>
      <c r="C187" s="16" t="s">
        <v>5</v>
      </c>
      <c r="D187" s="19">
        <v>7</v>
      </c>
      <c r="E187" s="63">
        <v>5.7971009999999998E-3</v>
      </c>
      <c r="F187" s="16">
        <v>6</v>
      </c>
      <c r="G187" s="16">
        <v>690</v>
      </c>
      <c r="H187" s="32">
        <v>2.33180522918701E-2</v>
      </c>
    </row>
    <row r="188" spans="2:8" x14ac:dyDescent="0.2">
      <c r="B188" s="16" t="s">
        <v>41</v>
      </c>
      <c r="C188" s="16" t="s">
        <v>5</v>
      </c>
      <c r="D188" s="19">
        <v>10</v>
      </c>
      <c r="E188" s="63">
        <v>5.7971009999999998E-3</v>
      </c>
      <c r="F188" s="16">
        <v>6</v>
      </c>
      <c r="G188" s="16">
        <v>690</v>
      </c>
      <c r="H188" s="32">
        <v>2.37717628479003E-2</v>
      </c>
    </row>
    <row r="189" spans="2:8" x14ac:dyDescent="0.2">
      <c r="B189" s="16" t="s">
        <v>41</v>
      </c>
      <c r="C189" s="16" t="s">
        <v>6</v>
      </c>
      <c r="D189" s="20">
        <v>10</v>
      </c>
      <c r="E189" s="63">
        <v>0</v>
      </c>
      <c r="F189" s="16">
        <v>6</v>
      </c>
      <c r="G189" s="16">
        <v>690</v>
      </c>
      <c r="H189" s="32">
        <v>3.2407999038696199E-2</v>
      </c>
    </row>
    <row r="190" spans="2:8" x14ac:dyDescent="0.2">
      <c r="B190" s="16" t="s">
        <v>41</v>
      </c>
      <c r="C190" s="16" t="s">
        <v>6</v>
      </c>
      <c r="D190" s="20">
        <v>30</v>
      </c>
      <c r="E190" s="63">
        <v>0</v>
      </c>
      <c r="F190" s="16">
        <v>6</v>
      </c>
      <c r="G190" s="16">
        <v>690</v>
      </c>
      <c r="H190" s="32">
        <v>2.7303934097290001E-2</v>
      </c>
    </row>
    <row r="191" spans="2:8" x14ac:dyDescent="0.2">
      <c r="B191" s="16" t="s">
        <v>41</v>
      </c>
      <c r="C191" s="16" t="s">
        <v>6</v>
      </c>
      <c r="D191" s="20">
        <v>60</v>
      </c>
      <c r="E191" s="63">
        <v>1.4492750000000001E-3</v>
      </c>
      <c r="F191" s="16">
        <v>6</v>
      </c>
      <c r="G191" s="16">
        <v>690</v>
      </c>
      <c r="H191" s="32">
        <v>2.88770198822021E-2</v>
      </c>
    </row>
    <row r="192" spans="2:8" x14ac:dyDescent="0.2">
      <c r="B192" s="16" t="s">
        <v>41</v>
      </c>
      <c r="C192" s="16" t="s">
        <v>6</v>
      </c>
      <c r="D192" s="20">
        <v>100</v>
      </c>
      <c r="E192" s="63">
        <v>1.4492750000000001E-3</v>
      </c>
      <c r="F192" s="16">
        <v>6</v>
      </c>
      <c r="G192" s="16">
        <v>690</v>
      </c>
      <c r="H192" s="32">
        <v>2.36780643463134E-2</v>
      </c>
    </row>
    <row r="193" spans="2:8" x14ac:dyDescent="0.2">
      <c r="B193" s="16" t="s">
        <v>41</v>
      </c>
      <c r="C193" s="16" t="s">
        <v>9</v>
      </c>
      <c r="D193" s="21">
        <v>6</v>
      </c>
      <c r="E193" s="63">
        <v>5.7971010000000003E-2</v>
      </c>
      <c r="F193" s="16">
        <v>6</v>
      </c>
      <c r="G193" s="16">
        <v>690</v>
      </c>
      <c r="H193" s="32">
        <v>97.288747549057007</v>
      </c>
    </row>
    <row r="194" spans="2:8" x14ac:dyDescent="0.2">
      <c r="B194" s="16" t="s">
        <v>41</v>
      </c>
      <c r="C194" s="16" t="s">
        <v>9</v>
      </c>
      <c r="D194" s="21">
        <v>8</v>
      </c>
      <c r="E194" s="63">
        <v>3.3333330000000001E-2</v>
      </c>
      <c r="F194" s="16">
        <v>6</v>
      </c>
      <c r="G194" s="16">
        <v>690</v>
      </c>
      <c r="H194" s="32">
        <v>96.168381929397498</v>
      </c>
    </row>
    <row r="195" spans="2:8" x14ac:dyDescent="0.2">
      <c r="B195" s="16" t="s">
        <v>41</v>
      </c>
      <c r="C195" s="16" t="s">
        <v>9</v>
      </c>
      <c r="D195" s="21">
        <v>10</v>
      </c>
      <c r="E195" s="63">
        <v>2.7536229999999998E-2</v>
      </c>
      <c r="F195" s="16">
        <v>6</v>
      </c>
      <c r="G195" s="16">
        <v>690</v>
      </c>
      <c r="H195" s="32">
        <v>96.937144517898503</v>
      </c>
    </row>
    <row r="196" spans="2:8" x14ac:dyDescent="0.2">
      <c r="B196" s="16" t="s">
        <v>41</v>
      </c>
      <c r="C196" s="16" t="s">
        <v>9</v>
      </c>
      <c r="D196" s="21">
        <v>15</v>
      </c>
      <c r="E196" s="63">
        <v>7.246377E-3</v>
      </c>
      <c r="F196" s="16">
        <v>6</v>
      </c>
      <c r="G196" s="16">
        <v>690</v>
      </c>
      <c r="H196" s="32">
        <v>96.262624263763399</v>
      </c>
    </row>
    <row r="197" spans="2:8" x14ac:dyDescent="0.2">
      <c r="B197" s="16" t="s">
        <v>41</v>
      </c>
      <c r="C197" s="16" t="s">
        <v>21</v>
      </c>
      <c r="D197" s="24">
        <v>2</v>
      </c>
      <c r="E197" s="63">
        <v>7.246377E-3</v>
      </c>
      <c r="F197" s="16">
        <v>6</v>
      </c>
      <c r="G197" s="16">
        <v>690</v>
      </c>
      <c r="H197" s="32">
        <v>9.2901945114135701E-2</v>
      </c>
    </row>
    <row r="198" spans="2:8" x14ac:dyDescent="0.2">
      <c r="B198" s="16" t="s">
        <v>41</v>
      </c>
      <c r="C198" s="16" t="s">
        <v>21</v>
      </c>
      <c r="D198" s="24">
        <v>3</v>
      </c>
      <c r="E198" s="63">
        <v>1.4492750000000001E-3</v>
      </c>
      <c r="F198" s="16">
        <v>6</v>
      </c>
      <c r="G198" s="16">
        <v>690</v>
      </c>
      <c r="H198" s="32">
        <v>7.7908515930175698E-2</v>
      </c>
    </row>
    <row r="199" spans="2:8" x14ac:dyDescent="0.2">
      <c r="B199" s="16" t="s">
        <v>41</v>
      </c>
      <c r="C199" s="16" t="s">
        <v>21</v>
      </c>
      <c r="D199" s="24">
        <v>4</v>
      </c>
      <c r="E199" s="63">
        <v>0</v>
      </c>
      <c r="F199" s="16">
        <v>6</v>
      </c>
      <c r="G199" s="16">
        <v>690</v>
      </c>
      <c r="H199" s="32">
        <v>8.8950634002685505E-2</v>
      </c>
    </row>
    <row r="200" spans="2:8" x14ac:dyDescent="0.2">
      <c r="B200" s="16" t="s">
        <v>41</v>
      </c>
      <c r="C200" s="16" t="s">
        <v>21</v>
      </c>
      <c r="D200" s="24">
        <v>5</v>
      </c>
      <c r="E200" s="63">
        <v>0</v>
      </c>
      <c r="F200" s="16">
        <v>6</v>
      </c>
      <c r="G200" s="16">
        <v>690</v>
      </c>
      <c r="H200" s="32">
        <v>9.1493606567382799E-2</v>
      </c>
    </row>
    <row r="201" spans="2:8" x14ac:dyDescent="0.2">
      <c r="B201" s="16" t="s">
        <v>41</v>
      </c>
      <c r="C201" s="16" t="s">
        <v>4</v>
      </c>
      <c r="D201" s="17">
        <v>4</v>
      </c>
      <c r="E201" s="63">
        <v>2.7536229999999998E-2</v>
      </c>
      <c r="F201" s="16">
        <v>6</v>
      </c>
      <c r="G201" s="16">
        <v>690</v>
      </c>
      <c r="H201" s="32">
        <v>2.25110054016113E-2</v>
      </c>
    </row>
    <row r="202" spans="2:8" x14ac:dyDescent="0.2">
      <c r="B202" s="16" t="s">
        <v>41</v>
      </c>
      <c r="C202" s="16" t="s">
        <v>4</v>
      </c>
      <c r="D202" s="17">
        <v>7</v>
      </c>
      <c r="E202" s="63">
        <v>1.304348E-2</v>
      </c>
      <c r="F202" s="16">
        <v>6</v>
      </c>
      <c r="G202" s="16">
        <v>690</v>
      </c>
      <c r="H202" s="32">
        <v>2.9559135437011701E-2</v>
      </c>
    </row>
    <row r="203" spans="2:8" x14ac:dyDescent="0.2">
      <c r="B203" s="16" t="s">
        <v>41</v>
      </c>
      <c r="C203" s="16" t="s">
        <v>4</v>
      </c>
      <c r="D203" s="17">
        <v>10</v>
      </c>
      <c r="E203" s="63">
        <v>8.6956519999999999E-3</v>
      </c>
      <c r="F203" s="16">
        <v>6</v>
      </c>
      <c r="G203" s="16">
        <v>690</v>
      </c>
      <c r="H203" s="32">
        <v>2.48870849609375E-2</v>
      </c>
    </row>
    <row r="204" spans="2:8" x14ac:dyDescent="0.2">
      <c r="B204" s="16" t="s">
        <v>41</v>
      </c>
      <c r="C204" s="16" t="s">
        <v>5</v>
      </c>
      <c r="D204" s="19">
        <v>4</v>
      </c>
      <c r="E204" s="63">
        <v>5.7971009999999998E-3</v>
      </c>
      <c r="F204" s="16">
        <v>6</v>
      </c>
      <c r="G204" s="16">
        <v>690</v>
      </c>
      <c r="H204" s="32">
        <v>3.5897016525268499E-2</v>
      </c>
    </row>
    <row r="205" spans="2:8" x14ac:dyDescent="0.2">
      <c r="B205" s="16" t="s">
        <v>41</v>
      </c>
      <c r="C205" s="16" t="s">
        <v>5</v>
      </c>
      <c r="D205" s="19">
        <v>7</v>
      </c>
      <c r="E205" s="63">
        <v>5.7971009999999998E-3</v>
      </c>
      <c r="F205" s="16">
        <v>6</v>
      </c>
      <c r="G205" s="16">
        <v>690</v>
      </c>
      <c r="H205" s="32">
        <v>2.33180522918701E-2</v>
      </c>
    </row>
    <row r="206" spans="2:8" x14ac:dyDescent="0.2">
      <c r="B206" s="16" t="s">
        <v>41</v>
      </c>
      <c r="C206" s="16" t="s">
        <v>5</v>
      </c>
      <c r="D206" s="19">
        <v>10</v>
      </c>
      <c r="E206" s="63">
        <v>5.7971009999999998E-3</v>
      </c>
      <c r="F206" s="16">
        <v>6</v>
      </c>
      <c r="G206" s="16">
        <v>690</v>
      </c>
      <c r="H206" s="32">
        <v>2.37717628479003E-2</v>
      </c>
    </row>
    <row r="207" spans="2:8" x14ac:dyDescent="0.2">
      <c r="B207" s="16" t="s">
        <v>41</v>
      </c>
      <c r="C207" s="16" t="s">
        <v>6</v>
      </c>
      <c r="D207" s="20">
        <v>10</v>
      </c>
      <c r="E207" s="63">
        <v>0</v>
      </c>
      <c r="F207" s="16">
        <v>6</v>
      </c>
      <c r="G207" s="16">
        <v>690</v>
      </c>
      <c r="H207" s="32">
        <v>3.2407999038696199E-2</v>
      </c>
    </row>
    <row r="208" spans="2:8" x14ac:dyDescent="0.2">
      <c r="B208" s="16" t="s">
        <v>41</v>
      </c>
      <c r="C208" s="16" t="s">
        <v>6</v>
      </c>
      <c r="D208" s="20">
        <v>30</v>
      </c>
      <c r="E208" s="63">
        <v>0</v>
      </c>
      <c r="F208" s="16">
        <v>6</v>
      </c>
      <c r="G208" s="16">
        <v>690</v>
      </c>
      <c r="H208" s="32">
        <v>2.7303934097290001E-2</v>
      </c>
    </row>
    <row r="209" spans="2:8" x14ac:dyDescent="0.2">
      <c r="B209" s="16" t="s">
        <v>41</v>
      </c>
      <c r="C209" s="16" t="s">
        <v>6</v>
      </c>
      <c r="D209" s="20">
        <v>60</v>
      </c>
      <c r="E209" s="63">
        <v>1.4492750000000001E-3</v>
      </c>
      <c r="F209" s="16">
        <v>6</v>
      </c>
      <c r="G209" s="16">
        <v>690</v>
      </c>
      <c r="H209" s="32">
        <v>2.88770198822021E-2</v>
      </c>
    </row>
    <row r="210" spans="2:8" x14ac:dyDescent="0.2">
      <c r="B210" s="16" t="s">
        <v>41</v>
      </c>
      <c r="C210" s="16" t="s">
        <v>6</v>
      </c>
      <c r="D210" s="20">
        <v>100</v>
      </c>
      <c r="E210" s="63">
        <v>1.4492750000000001E-3</v>
      </c>
      <c r="F210" s="16">
        <v>6</v>
      </c>
      <c r="G210" s="16">
        <v>690</v>
      </c>
      <c r="H210" s="32">
        <v>2.36780643463134E-2</v>
      </c>
    </row>
    <row r="211" spans="2:8" x14ac:dyDescent="0.2">
      <c r="B211" s="16" t="s">
        <v>41</v>
      </c>
      <c r="C211" s="16" t="s">
        <v>9</v>
      </c>
      <c r="D211" s="21">
        <v>6</v>
      </c>
      <c r="E211" s="63">
        <v>5.7971010000000003E-2</v>
      </c>
      <c r="F211" s="16">
        <v>6</v>
      </c>
      <c r="G211" s="16">
        <v>690</v>
      </c>
      <c r="H211" s="32">
        <v>97.288747549057007</v>
      </c>
    </row>
    <row r="212" spans="2:8" x14ac:dyDescent="0.2">
      <c r="B212" s="16" t="s">
        <v>41</v>
      </c>
      <c r="C212" s="16" t="s">
        <v>9</v>
      </c>
      <c r="D212" s="21">
        <v>8</v>
      </c>
      <c r="E212" s="63">
        <v>3.3333330000000001E-2</v>
      </c>
      <c r="F212" s="16">
        <v>6</v>
      </c>
      <c r="G212" s="16">
        <v>690</v>
      </c>
      <c r="H212" s="32">
        <v>96.168381929397498</v>
      </c>
    </row>
    <row r="213" spans="2:8" x14ac:dyDescent="0.2">
      <c r="B213" s="16" t="s">
        <v>41</v>
      </c>
      <c r="C213" s="16" t="s">
        <v>9</v>
      </c>
      <c r="D213" s="21">
        <v>10</v>
      </c>
      <c r="E213" s="63">
        <v>2.7536229999999998E-2</v>
      </c>
      <c r="F213" s="16">
        <v>6</v>
      </c>
      <c r="G213" s="16">
        <v>690</v>
      </c>
      <c r="H213" s="32">
        <v>96.937144517898503</v>
      </c>
    </row>
    <row r="214" spans="2:8" x14ac:dyDescent="0.2">
      <c r="B214" s="16" t="s">
        <v>41</v>
      </c>
      <c r="C214" s="16" t="s">
        <v>9</v>
      </c>
      <c r="D214" s="21">
        <v>15</v>
      </c>
      <c r="E214" s="63">
        <v>7.246377E-3</v>
      </c>
      <c r="F214" s="16">
        <v>6</v>
      </c>
      <c r="G214" s="16">
        <v>690</v>
      </c>
      <c r="H214" s="32">
        <v>96.262624263763399</v>
      </c>
    </row>
    <row r="215" spans="2:8" x14ac:dyDescent="0.2">
      <c r="B215" s="16" t="s">
        <v>41</v>
      </c>
      <c r="C215" s="16" t="s">
        <v>21</v>
      </c>
      <c r="D215" s="24">
        <v>2</v>
      </c>
      <c r="E215" s="63">
        <v>7.246377E-3</v>
      </c>
      <c r="F215" s="16">
        <v>6</v>
      </c>
      <c r="G215" s="16">
        <v>690</v>
      </c>
      <c r="H215" s="32">
        <v>9.2901945114135701E-2</v>
      </c>
    </row>
    <row r="216" spans="2:8" x14ac:dyDescent="0.2">
      <c r="B216" s="16" t="s">
        <v>41</v>
      </c>
      <c r="C216" s="16" t="s">
        <v>21</v>
      </c>
      <c r="D216" s="24">
        <v>3</v>
      </c>
      <c r="E216" s="63">
        <v>1.4492750000000001E-3</v>
      </c>
      <c r="F216" s="16">
        <v>6</v>
      </c>
      <c r="G216" s="16">
        <v>690</v>
      </c>
      <c r="H216" s="32">
        <v>7.7908515930175698E-2</v>
      </c>
    </row>
    <row r="217" spans="2:8" x14ac:dyDescent="0.2">
      <c r="B217" s="16" t="s">
        <v>41</v>
      </c>
      <c r="C217" s="16" t="s">
        <v>21</v>
      </c>
      <c r="D217" s="24">
        <v>4</v>
      </c>
      <c r="E217" s="63">
        <v>0</v>
      </c>
      <c r="F217" s="16">
        <v>6</v>
      </c>
      <c r="G217" s="16">
        <v>690</v>
      </c>
      <c r="H217" s="32">
        <v>8.8950634002685505E-2</v>
      </c>
    </row>
    <row r="218" spans="2:8" x14ac:dyDescent="0.2">
      <c r="B218" s="16" t="s">
        <v>41</v>
      </c>
      <c r="C218" s="16" t="s">
        <v>21</v>
      </c>
      <c r="D218" s="24">
        <v>5</v>
      </c>
      <c r="E218" s="63">
        <v>0</v>
      </c>
      <c r="F218" s="16">
        <v>6</v>
      </c>
      <c r="G218" s="16">
        <v>690</v>
      </c>
      <c r="H218" s="32">
        <v>9.1493606567382799E-2</v>
      </c>
    </row>
    <row r="219" spans="2:8" x14ac:dyDescent="0.2">
      <c r="B219" s="16" t="s">
        <v>44</v>
      </c>
      <c r="C219" s="16" t="s">
        <v>4</v>
      </c>
      <c r="D219" s="17">
        <v>4</v>
      </c>
      <c r="E219" s="63">
        <v>0.1354167</v>
      </c>
      <c r="F219" s="16">
        <v>8</v>
      </c>
      <c r="G219" s="16">
        <v>768</v>
      </c>
      <c r="H219" s="32">
        <v>2.77848243713378E-2</v>
      </c>
    </row>
    <row r="220" spans="2:8" x14ac:dyDescent="0.2">
      <c r="B220" s="16" t="s">
        <v>44</v>
      </c>
      <c r="C220" s="16" t="s">
        <v>4</v>
      </c>
      <c r="D220" s="17">
        <v>7</v>
      </c>
      <c r="E220" s="63">
        <v>1.953125E-2</v>
      </c>
      <c r="F220" s="16">
        <v>8</v>
      </c>
      <c r="G220" s="16">
        <v>768</v>
      </c>
      <c r="H220" s="32">
        <v>2.92427539825439E-2</v>
      </c>
    </row>
    <row r="221" spans="2:8" x14ac:dyDescent="0.2">
      <c r="B221" s="16" t="s">
        <v>44</v>
      </c>
      <c r="C221" s="16" t="s">
        <v>4</v>
      </c>
      <c r="D221" s="17">
        <v>10</v>
      </c>
      <c r="E221" s="63">
        <v>2.6041670000000001E-3</v>
      </c>
      <c r="F221" s="16">
        <v>8</v>
      </c>
      <c r="G221" s="16">
        <v>768</v>
      </c>
      <c r="H221" s="32">
        <v>3.03287506103515E-2</v>
      </c>
    </row>
    <row r="222" spans="2:8" x14ac:dyDescent="0.2">
      <c r="B222" s="16" t="s">
        <v>44</v>
      </c>
      <c r="C222" s="16" t="s">
        <v>5</v>
      </c>
      <c r="D222" s="19">
        <v>4</v>
      </c>
      <c r="E222" s="63">
        <v>1.171875E-2</v>
      </c>
      <c r="F222" s="16">
        <v>8</v>
      </c>
      <c r="G222" s="16">
        <v>768</v>
      </c>
      <c r="H222" s="32">
        <v>3.4393787384033203E-2</v>
      </c>
    </row>
    <row r="223" spans="2:8" x14ac:dyDescent="0.2">
      <c r="B223" s="16" t="s">
        <v>44</v>
      </c>
      <c r="C223" s="16" t="s">
        <v>5</v>
      </c>
      <c r="D223" s="19">
        <v>7</v>
      </c>
      <c r="E223" s="63">
        <v>2.6041670000000001E-3</v>
      </c>
      <c r="F223" s="16">
        <v>8</v>
      </c>
      <c r="G223" s="16">
        <v>768</v>
      </c>
      <c r="H223" s="32">
        <v>3.2313108444213798E-2</v>
      </c>
    </row>
    <row r="224" spans="2:8" x14ac:dyDescent="0.2">
      <c r="B224" s="16" t="s">
        <v>44</v>
      </c>
      <c r="C224" s="16" t="s">
        <v>5</v>
      </c>
      <c r="D224" s="19">
        <v>10</v>
      </c>
      <c r="E224" s="63">
        <v>0</v>
      </c>
      <c r="F224" s="16">
        <v>8</v>
      </c>
      <c r="G224" s="16">
        <v>768</v>
      </c>
      <c r="H224" s="32">
        <v>3.0271053314208901E-2</v>
      </c>
    </row>
    <row r="225" spans="2:8" x14ac:dyDescent="0.2">
      <c r="B225" s="16" t="s">
        <v>44</v>
      </c>
      <c r="C225" s="16" t="s">
        <v>6</v>
      </c>
      <c r="D225" s="20">
        <v>10</v>
      </c>
      <c r="E225" s="63">
        <v>0</v>
      </c>
      <c r="F225" s="16">
        <v>8</v>
      </c>
      <c r="G225" s="16">
        <v>768</v>
      </c>
      <c r="H225" s="32">
        <v>4.0534973144531201E-2</v>
      </c>
    </row>
    <row r="226" spans="2:8" x14ac:dyDescent="0.2">
      <c r="B226" s="16" t="s">
        <v>44</v>
      </c>
      <c r="C226" s="16" t="s">
        <v>6</v>
      </c>
      <c r="D226" s="20">
        <v>30</v>
      </c>
      <c r="E226" s="63">
        <v>0</v>
      </c>
      <c r="F226" s="16">
        <v>8</v>
      </c>
      <c r="G226" s="16">
        <v>768</v>
      </c>
      <c r="H226" s="32">
        <v>3.3874034881591797E-2</v>
      </c>
    </row>
    <row r="227" spans="2:8" x14ac:dyDescent="0.2">
      <c r="B227" s="16" t="s">
        <v>44</v>
      </c>
      <c r="C227" s="16" t="s">
        <v>6</v>
      </c>
      <c r="D227" s="20">
        <v>60</v>
      </c>
      <c r="E227" s="63">
        <v>0</v>
      </c>
      <c r="F227" s="16">
        <v>8</v>
      </c>
      <c r="G227" s="16">
        <v>768</v>
      </c>
      <c r="H227" s="32">
        <v>2.8325796127319301E-2</v>
      </c>
    </row>
    <row r="228" spans="2:8" x14ac:dyDescent="0.2">
      <c r="B228" s="16" t="s">
        <v>44</v>
      </c>
      <c r="C228" s="16" t="s">
        <v>6</v>
      </c>
      <c r="D228" s="20">
        <v>100</v>
      </c>
      <c r="E228" s="63">
        <v>0</v>
      </c>
      <c r="F228" s="16">
        <v>8</v>
      </c>
      <c r="G228" s="16">
        <v>768</v>
      </c>
      <c r="H228" s="32">
        <v>3.1304121017455999E-2</v>
      </c>
    </row>
    <row r="229" spans="2:8" x14ac:dyDescent="0.2">
      <c r="B229" s="16" t="s">
        <v>44</v>
      </c>
      <c r="C229" s="16" t="s">
        <v>9</v>
      </c>
      <c r="D229" s="21">
        <v>6</v>
      </c>
      <c r="E229" s="63">
        <v>1.4322919999999999E-2</v>
      </c>
      <c r="F229" s="16">
        <v>8</v>
      </c>
      <c r="G229" s="16">
        <v>768</v>
      </c>
      <c r="H229" s="32">
        <v>147.89317059516901</v>
      </c>
    </row>
    <row r="230" spans="2:8" x14ac:dyDescent="0.2">
      <c r="B230" s="16" t="s">
        <v>44</v>
      </c>
      <c r="C230" s="16" t="s">
        <v>9</v>
      </c>
      <c r="D230" s="21">
        <v>8</v>
      </c>
      <c r="E230" s="63">
        <v>6.5104170000000001E-3</v>
      </c>
      <c r="F230" s="16">
        <v>8</v>
      </c>
      <c r="G230" s="16">
        <v>768</v>
      </c>
      <c r="H230" s="32">
        <v>150.958326339721</v>
      </c>
    </row>
    <row r="231" spans="2:8" x14ac:dyDescent="0.2">
      <c r="B231" s="16" t="s">
        <v>44</v>
      </c>
      <c r="C231" s="16" t="s">
        <v>9</v>
      </c>
      <c r="D231" s="21">
        <v>10</v>
      </c>
      <c r="E231" s="63">
        <v>1.3020830000000001E-3</v>
      </c>
      <c r="F231" s="16">
        <v>8</v>
      </c>
      <c r="G231" s="16">
        <v>768</v>
      </c>
      <c r="H231" s="32">
        <v>149.748444557189</v>
      </c>
    </row>
    <row r="232" spans="2:8" x14ac:dyDescent="0.2">
      <c r="B232" s="16" t="s">
        <v>44</v>
      </c>
      <c r="C232" s="16" t="s">
        <v>9</v>
      </c>
      <c r="D232" s="21">
        <v>15</v>
      </c>
      <c r="E232" s="63">
        <v>0</v>
      </c>
      <c r="F232" s="16">
        <v>8</v>
      </c>
      <c r="G232" s="16">
        <v>768</v>
      </c>
      <c r="H232" s="32">
        <v>152.14305329322801</v>
      </c>
    </row>
    <row r="233" spans="2:8" x14ac:dyDescent="0.2">
      <c r="B233" s="16" t="s">
        <v>44</v>
      </c>
      <c r="C233" s="16" t="s">
        <v>21</v>
      </c>
      <c r="D233" s="24">
        <v>2</v>
      </c>
      <c r="E233" s="63">
        <v>7.1614579999999997E-2</v>
      </c>
      <c r="F233" s="16">
        <v>8</v>
      </c>
      <c r="G233" s="16">
        <v>768</v>
      </c>
      <c r="H233" s="32">
        <v>0.13840532302856401</v>
      </c>
    </row>
    <row r="234" spans="2:8" x14ac:dyDescent="0.2">
      <c r="B234" s="16" t="s">
        <v>44</v>
      </c>
      <c r="C234" s="16" t="s">
        <v>21</v>
      </c>
      <c r="D234" s="24">
        <v>3</v>
      </c>
      <c r="E234" s="63">
        <v>3.90625E-3</v>
      </c>
      <c r="F234" s="16">
        <v>8</v>
      </c>
      <c r="G234" s="16">
        <v>768</v>
      </c>
      <c r="H234" s="32">
        <v>0.15222907066345201</v>
      </c>
    </row>
    <row r="235" spans="2:8" x14ac:dyDescent="0.2">
      <c r="B235" s="16" t="s">
        <v>44</v>
      </c>
      <c r="C235" s="16" t="s">
        <v>21</v>
      </c>
      <c r="D235" s="24">
        <v>4</v>
      </c>
      <c r="E235" s="63">
        <v>0</v>
      </c>
      <c r="F235" s="16">
        <v>8</v>
      </c>
      <c r="G235" s="16">
        <v>768</v>
      </c>
      <c r="H235" s="32">
        <v>0.154121398925781</v>
      </c>
    </row>
    <row r="236" spans="2:8" x14ac:dyDescent="0.2">
      <c r="B236" s="16" t="s">
        <v>44</v>
      </c>
      <c r="C236" s="16" t="s">
        <v>21</v>
      </c>
      <c r="D236" s="24">
        <v>5</v>
      </c>
      <c r="E236" s="63">
        <v>0</v>
      </c>
      <c r="F236" s="16">
        <v>8</v>
      </c>
      <c r="G236" s="16">
        <v>768</v>
      </c>
      <c r="H236" s="32">
        <v>0.14910984039306599</v>
      </c>
    </row>
    <row r="237" spans="2:8" x14ac:dyDescent="0.2">
      <c r="B237" s="16" t="s">
        <v>44</v>
      </c>
      <c r="C237" s="16" t="s">
        <v>4</v>
      </c>
      <c r="D237" s="17">
        <v>4</v>
      </c>
      <c r="E237" s="63">
        <v>0.1354167</v>
      </c>
      <c r="F237" s="16">
        <v>8</v>
      </c>
      <c r="G237" s="16">
        <v>768</v>
      </c>
      <c r="H237" s="32">
        <v>2.77848243713378E-2</v>
      </c>
    </row>
    <row r="238" spans="2:8" x14ac:dyDescent="0.2">
      <c r="B238" s="16" t="s">
        <v>44</v>
      </c>
      <c r="C238" s="16" t="s">
        <v>4</v>
      </c>
      <c r="D238" s="17">
        <v>7</v>
      </c>
      <c r="E238" s="63">
        <v>1.953125E-2</v>
      </c>
      <c r="F238" s="16">
        <v>8</v>
      </c>
      <c r="G238" s="16">
        <v>768</v>
      </c>
      <c r="H238" s="32">
        <v>2.92427539825439E-2</v>
      </c>
    </row>
    <row r="239" spans="2:8" x14ac:dyDescent="0.2">
      <c r="B239" s="16" t="s">
        <v>44</v>
      </c>
      <c r="C239" s="16" t="s">
        <v>4</v>
      </c>
      <c r="D239" s="17">
        <v>10</v>
      </c>
      <c r="E239" s="63">
        <v>2.6041670000000001E-3</v>
      </c>
      <c r="F239" s="16">
        <v>8</v>
      </c>
      <c r="G239" s="16">
        <v>768</v>
      </c>
      <c r="H239" s="32">
        <v>3.03287506103515E-2</v>
      </c>
    </row>
    <row r="240" spans="2:8" x14ac:dyDescent="0.2">
      <c r="B240" s="16" t="s">
        <v>44</v>
      </c>
      <c r="C240" s="16" t="s">
        <v>5</v>
      </c>
      <c r="D240" s="19">
        <v>4</v>
      </c>
      <c r="E240" s="63">
        <v>1.171875E-2</v>
      </c>
      <c r="F240" s="16">
        <v>8</v>
      </c>
      <c r="G240" s="16">
        <v>768</v>
      </c>
      <c r="H240" s="32">
        <v>3.4393787384033203E-2</v>
      </c>
    </row>
    <row r="241" spans="2:8" x14ac:dyDescent="0.2">
      <c r="B241" s="16" t="s">
        <v>44</v>
      </c>
      <c r="C241" s="16" t="s">
        <v>5</v>
      </c>
      <c r="D241" s="19">
        <v>7</v>
      </c>
      <c r="E241" s="63">
        <v>2.6041670000000001E-3</v>
      </c>
      <c r="F241" s="16">
        <v>8</v>
      </c>
      <c r="G241" s="16">
        <v>768</v>
      </c>
      <c r="H241" s="32">
        <v>3.2313108444213798E-2</v>
      </c>
    </row>
    <row r="242" spans="2:8" x14ac:dyDescent="0.2">
      <c r="B242" s="16" t="s">
        <v>44</v>
      </c>
      <c r="C242" s="16" t="s">
        <v>5</v>
      </c>
      <c r="D242" s="19">
        <v>10</v>
      </c>
      <c r="E242" s="63">
        <v>0</v>
      </c>
      <c r="F242" s="16">
        <v>8</v>
      </c>
      <c r="G242" s="16">
        <v>768</v>
      </c>
      <c r="H242" s="32">
        <v>3.0271053314208901E-2</v>
      </c>
    </row>
    <row r="243" spans="2:8" x14ac:dyDescent="0.2">
      <c r="B243" s="16" t="s">
        <v>44</v>
      </c>
      <c r="C243" s="16" t="s">
        <v>6</v>
      </c>
      <c r="D243" s="20">
        <v>10</v>
      </c>
      <c r="E243" s="63">
        <v>0</v>
      </c>
      <c r="F243" s="16">
        <v>8</v>
      </c>
      <c r="G243" s="16">
        <v>768</v>
      </c>
      <c r="H243" s="32">
        <v>4.0534973144531201E-2</v>
      </c>
    </row>
    <row r="244" spans="2:8" x14ac:dyDescent="0.2">
      <c r="B244" s="16" t="s">
        <v>44</v>
      </c>
      <c r="C244" s="16" t="s">
        <v>6</v>
      </c>
      <c r="D244" s="20">
        <v>30</v>
      </c>
      <c r="E244" s="63">
        <v>0</v>
      </c>
      <c r="F244" s="16">
        <v>8</v>
      </c>
      <c r="G244" s="16">
        <v>768</v>
      </c>
      <c r="H244" s="32">
        <v>3.3874034881591797E-2</v>
      </c>
    </row>
    <row r="245" spans="2:8" x14ac:dyDescent="0.2">
      <c r="B245" s="16" t="s">
        <v>44</v>
      </c>
      <c r="C245" s="16" t="s">
        <v>6</v>
      </c>
      <c r="D245" s="20">
        <v>60</v>
      </c>
      <c r="E245" s="63">
        <v>0</v>
      </c>
      <c r="F245" s="16">
        <v>8</v>
      </c>
      <c r="G245" s="16">
        <v>768</v>
      </c>
      <c r="H245" s="32">
        <v>2.8325796127319301E-2</v>
      </c>
    </row>
    <row r="246" spans="2:8" x14ac:dyDescent="0.2">
      <c r="B246" s="16" t="s">
        <v>44</v>
      </c>
      <c r="C246" s="16" t="s">
        <v>6</v>
      </c>
      <c r="D246" s="20">
        <v>100</v>
      </c>
      <c r="E246" s="63">
        <v>0</v>
      </c>
      <c r="F246" s="16">
        <v>8</v>
      </c>
      <c r="G246" s="16">
        <v>768</v>
      </c>
      <c r="H246" s="32">
        <v>3.1304121017455999E-2</v>
      </c>
    </row>
    <row r="247" spans="2:8" x14ac:dyDescent="0.2">
      <c r="B247" s="16" t="s">
        <v>44</v>
      </c>
      <c r="C247" s="16" t="s">
        <v>9</v>
      </c>
      <c r="D247" s="21">
        <v>6</v>
      </c>
      <c r="E247" s="63">
        <v>1.4322919999999999E-2</v>
      </c>
      <c r="F247" s="16">
        <v>8</v>
      </c>
      <c r="G247" s="16">
        <v>768</v>
      </c>
      <c r="H247" s="32">
        <v>147.89317059516901</v>
      </c>
    </row>
    <row r="248" spans="2:8" x14ac:dyDescent="0.2">
      <c r="B248" s="16" t="s">
        <v>44</v>
      </c>
      <c r="C248" s="16" t="s">
        <v>9</v>
      </c>
      <c r="D248" s="21">
        <v>8</v>
      </c>
      <c r="E248" s="63">
        <v>6.5104170000000001E-3</v>
      </c>
      <c r="F248" s="16">
        <v>8</v>
      </c>
      <c r="G248" s="16">
        <v>768</v>
      </c>
      <c r="H248" s="32">
        <v>150.958326339721</v>
      </c>
    </row>
    <row r="249" spans="2:8" x14ac:dyDescent="0.2">
      <c r="B249" s="16" t="s">
        <v>44</v>
      </c>
      <c r="C249" s="16" t="s">
        <v>9</v>
      </c>
      <c r="D249" s="21">
        <v>10</v>
      </c>
      <c r="E249" s="63">
        <v>1.3020830000000001E-3</v>
      </c>
      <c r="F249" s="16">
        <v>8</v>
      </c>
      <c r="G249" s="16">
        <v>768</v>
      </c>
      <c r="H249" s="32">
        <v>149.748444557189</v>
      </c>
    </row>
    <row r="250" spans="2:8" x14ac:dyDescent="0.2">
      <c r="B250" s="16" t="s">
        <v>44</v>
      </c>
      <c r="C250" s="16" t="s">
        <v>9</v>
      </c>
      <c r="D250" s="21">
        <v>15</v>
      </c>
      <c r="E250" s="63">
        <v>0</v>
      </c>
      <c r="F250" s="16">
        <v>8</v>
      </c>
      <c r="G250" s="16">
        <v>768</v>
      </c>
      <c r="H250" s="32">
        <v>152.14305329322801</v>
      </c>
    </row>
    <row r="251" spans="2:8" x14ac:dyDescent="0.2">
      <c r="B251" s="16" t="s">
        <v>44</v>
      </c>
      <c r="C251" s="16" t="s">
        <v>21</v>
      </c>
      <c r="D251" s="24">
        <v>2</v>
      </c>
      <c r="E251" s="63">
        <v>7.1614579999999997E-2</v>
      </c>
      <c r="F251" s="16">
        <v>8</v>
      </c>
      <c r="G251" s="16">
        <v>768</v>
      </c>
      <c r="H251" s="32">
        <v>0.13840532302856401</v>
      </c>
    </row>
    <row r="252" spans="2:8" x14ac:dyDescent="0.2">
      <c r="B252" s="16" t="s">
        <v>44</v>
      </c>
      <c r="C252" s="16" t="s">
        <v>21</v>
      </c>
      <c r="D252" s="24">
        <v>3</v>
      </c>
      <c r="E252" s="63">
        <v>3.90625E-3</v>
      </c>
      <c r="F252" s="16">
        <v>8</v>
      </c>
      <c r="G252" s="16">
        <v>768</v>
      </c>
      <c r="H252" s="32">
        <v>0.15222907066345201</v>
      </c>
    </row>
    <row r="253" spans="2:8" x14ac:dyDescent="0.2">
      <c r="B253" s="16" t="s">
        <v>44</v>
      </c>
      <c r="C253" s="16" t="s">
        <v>21</v>
      </c>
      <c r="D253" s="24">
        <v>4</v>
      </c>
      <c r="E253" s="63">
        <v>0</v>
      </c>
      <c r="F253" s="16">
        <v>8</v>
      </c>
      <c r="G253" s="16">
        <v>768</v>
      </c>
      <c r="H253" s="32">
        <v>0.154121398925781</v>
      </c>
    </row>
    <row r="254" spans="2:8" x14ac:dyDescent="0.2">
      <c r="B254" s="16" t="s">
        <v>44</v>
      </c>
      <c r="C254" s="16" t="s">
        <v>21</v>
      </c>
      <c r="D254" s="24">
        <v>5</v>
      </c>
      <c r="E254" s="63">
        <v>0</v>
      </c>
      <c r="F254" s="16">
        <v>8</v>
      </c>
      <c r="G254" s="16">
        <v>768</v>
      </c>
      <c r="H254" s="32">
        <v>0.14910984039306599</v>
      </c>
    </row>
    <row r="255" spans="2:8" x14ac:dyDescent="0.2">
      <c r="B255" s="16" t="s">
        <v>44</v>
      </c>
      <c r="C255" s="16" t="s">
        <v>4</v>
      </c>
      <c r="D255" s="17">
        <v>4</v>
      </c>
      <c r="E255" s="63">
        <v>0.1354167</v>
      </c>
      <c r="F255" s="16">
        <v>8</v>
      </c>
      <c r="G255" s="16">
        <v>768</v>
      </c>
      <c r="H255" s="32">
        <v>2.77848243713378E-2</v>
      </c>
    </row>
    <row r="256" spans="2:8" x14ac:dyDescent="0.2">
      <c r="B256" s="16" t="s">
        <v>44</v>
      </c>
      <c r="C256" s="16" t="s">
        <v>4</v>
      </c>
      <c r="D256" s="17">
        <v>7</v>
      </c>
      <c r="E256" s="63">
        <v>1.953125E-2</v>
      </c>
      <c r="F256" s="16">
        <v>8</v>
      </c>
      <c r="G256" s="16">
        <v>768</v>
      </c>
      <c r="H256" s="32">
        <v>2.92427539825439E-2</v>
      </c>
    </row>
    <row r="257" spans="2:8" x14ac:dyDescent="0.2">
      <c r="B257" s="16" t="s">
        <v>44</v>
      </c>
      <c r="C257" s="16" t="s">
        <v>4</v>
      </c>
      <c r="D257" s="17">
        <v>10</v>
      </c>
      <c r="E257" s="63">
        <v>2.6041670000000001E-3</v>
      </c>
      <c r="F257" s="16">
        <v>8</v>
      </c>
      <c r="G257" s="16">
        <v>768</v>
      </c>
      <c r="H257" s="32">
        <v>3.03287506103515E-2</v>
      </c>
    </row>
    <row r="258" spans="2:8" x14ac:dyDescent="0.2">
      <c r="B258" s="16" t="s">
        <v>44</v>
      </c>
      <c r="C258" s="16" t="s">
        <v>5</v>
      </c>
      <c r="D258" s="19">
        <v>4</v>
      </c>
      <c r="E258" s="63">
        <v>1.171875E-2</v>
      </c>
      <c r="F258" s="16">
        <v>8</v>
      </c>
      <c r="G258" s="16">
        <v>768</v>
      </c>
      <c r="H258" s="32">
        <v>3.4393787384033203E-2</v>
      </c>
    </row>
    <row r="259" spans="2:8" x14ac:dyDescent="0.2">
      <c r="B259" s="16" t="s">
        <v>44</v>
      </c>
      <c r="C259" s="16" t="s">
        <v>5</v>
      </c>
      <c r="D259" s="19">
        <v>7</v>
      </c>
      <c r="E259" s="63">
        <v>2.6041670000000001E-3</v>
      </c>
      <c r="F259" s="16">
        <v>8</v>
      </c>
      <c r="G259" s="16">
        <v>768</v>
      </c>
      <c r="H259" s="32">
        <v>3.2313108444213798E-2</v>
      </c>
    </row>
    <row r="260" spans="2:8" x14ac:dyDescent="0.2">
      <c r="B260" s="16" t="s">
        <v>44</v>
      </c>
      <c r="C260" s="16" t="s">
        <v>5</v>
      </c>
      <c r="D260" s="19">
        <v>10</v>
      </c>
      <c r="E260" s="63">
        <v>0</v>
      </c>
      <c r="F260" s="16">
        <v>8</v>
      </c>
      <c r="G260" s="16">
        <v>768</v>
      </c>
      <c r="H260" s="32">
        <v>3.0271053314208901E-2</v>
      </c>
    </row>
    <row r="261" spans="2:8" x14ac:dyDescent="0.2">
      <c r="B261" s="16" t="s">
        <v>44</v>
      </c>
      <c r="C261" s="16" t="s">
        <v>6</v>
      </c>
      <c r="D261" s="20">
        <v>10</v>
      </c>
      <c r="E261" s="63">
        <v>0</v>
      </c>
      <c r="F261" s="16">
        <v>8</v>
      </c>
      <c r="G261" s="16">
        <v>768</v>
      </c>
      <c r="H261" s="32">
        <v>4.0534973144531201E-2</v>
      </c>
    </row>
    <row r="262" spans="2:8" x14ac:dyDescent="0.2">
      <c r="B262" s="16" t="s">
        <v>44</v>
      </c>
      <c r="C262" s="16" t="s">
        <v>6</v>
      </c>
      <c r="D262" s="20">
        <v>30</v>
      </c>
      <c r="E262" s="63">
        <v>0</v>
      </c>
      <c r="F262" s="16">
        <v>8</v>
      </c>
      <c r="G262" s="16">
        <v>768</v>
      </c>
      <c r="H262" s="32">
        <v>3.3874034881591797E-2</v>
      </c>
    </row>
    <row r="263" spans="2:8" x14ac:dyDescent="0.2">
      <c r="B263" s="16" t="s">
        <v>44</v>
      </c>
      <c r="C263" s="16" t="s">
        <v>6</v>
      </c>
      <c r="D263" s="20">
        <v>60</v>
      </c>
      <c r="E263" s="63">
        <v>0</v>
      </c>
      <c r="F263" s="16">
        <v>8</v>
      </c>
      <c r="G263" s="16">
        <v>768</v>
      </c>
      <c r="H263" s="32">
        <v>2.8325796127319301E-2</v>
      </c>
    </row>
    <row r="264" spans="2:8" x14ac:dyDescent="0.2">
      <c r="B264" s="16" t="s">
        <v>44</v>
      </c>
      <c r="C264" s="16" t="s">
        <v>6</v>
      </c>
      <c r="D264" s="20">
        <v>100</v>
      </c>
      <c r="E264" s="63">
        <v>0</v>
      </c>
      <c r="F264" s="16">
        <v>8</v>
      </c>
      <c r="G264" s="16">
        <v>768</v>
      </c>
      <c r="H264" s="32">
        <v>3.1304121017455999E-2</v>
      </c>
    </row>
    <row r="265" spans="2:8" x14ac:dyDescent="0.2">
      <c r="B265" s="16" t="s">
        <v>44</v>
      </c>
      <c r="C265" s="16" t="s">
        <v>9</v>
      </c>
      <c r="D265" s="21">
        <v>6</v>
      </c>
      <c r="E265" s="63">
        <v>1.4322919999999999E-2</v>
      </c>
      <c r="F265" s="16">
        <v>8</v>
      </c>
      <c r="G265" s="16">
        <v>768</v>
      </c>
      <c r="H265" s="32">
        <v>147.89317059516901</v>
      </c>
    </row>
    <row r="266" spans="2:8" x14ac:dyDescent="0.2">
      <c r="B266" s="16" t="s">
        <v>44</v>
      </c>
      <c r="C266" s="16" t="s">
        <v>9</v>
      </c>
      <c r="D266" s="21">
        <v>8</v>
      </c>
      <c r="E266" s="63">
        <v>6.5104170000000001E-3</v>
      </c>
      <c r="F266" s="16">
        <v>8</v>
      </c>
      <c r="G266" s="16">
        <v>768</v>
      </c>
      <c r="H266" s="32">
        <v>150.958326339721</v>
      </c>
    </row>
    <row r="267" spans="2:8" x14ac:dyDescent="0.2">
      <c r="B267" s="16" t="s">
        <v>44</v>
      </c>
      <c r="C267" s="16" t="s">
        <v>9</v>
      </c>
      <c r="D267" s="21">
        <v>10</v>
      </c>
      <c r="E267" s="63">
        <v>1.3020830000000001E-3</v>
      </c>
      <c r="F267" s="16">
        <v>8</v>
      </c>
      <c r="G267" s="16">
        <v>768</v>
      </c>
      <c r="H267" s="32">
        <v>149.748444557189</v>
      </c>
    </row>
    <row r="268" spans="2:8" x14ac:dyDescent="0.2">
      <c r="B268" s="16" t="s">
        <v>44</v>
      </c>
      <c r="C268" s="16" t="s">
        <v>9</v>
      </c>
      <c r="D268" s="21">
        <v>15</v>
      </c>
      <c r="E268" s="63">
        <v>0</v>
      </c>
      <c r="F268" s="16">
        <v>8</v>
      </c>
      <c r="G268" s="16">
        <v>768</v>
      </c>
      <c r="H268" s="32">
        <v>152.14305329322801</v>
      </c>
    </row>
    <row r="269" spans="2:8" x14ac:dyDescent="0.2">
      <c r="B269" s="16" t="s">
        <v>44</v>
      </c>
      <c r="C269" s="16" t="s">
        <v>21</v>
      </c>
      <c r="D269" s="24">
        <v>2</v>
      </c>
      <c r="E269" s="63">
        <v>7.1614579999999997E-2</v>
      </c>
      <c r="F269" s="16">
        <v>8</v>
      </c>
      <c r="G269" s="16">
        <v>768</v>
      </c>
      <c r="H269" s="32">
        <v>0.13840532302856401</v>
      </c>
    </row>
    <row r="270" spans="2:8" x14ac:dyDescent="0.2">
      <c r="B270" s="16" t="s">
        <v>44</v>
      </c>
      <c r="C270" s="16" t="s">
        <v>21</v>
      </c>
      <c r="D270" s="24">
        <v>3</v>
      </c>
      <c r="E270" s="63">
        <v>3.90625E-3</v>
      </c>
      <c r="F270" s="16">
        <v>8</v>
      </c>
      <c r="G270" s="16">
        <v>768</v>
      </c>
      <c r="H270" s="32">
        <v>0.15222907066345201</v>
      </c>
    </row>
    <row r="271" spans="2:8" x14ac:dyDescent="0.2">
      <c r="B271" s="16" t="s">
        <v>44</v>
      </c>
      <c r="C271" s="16" t="s">
        <v>21</v>
      </c>
      <c r="D271" s="24">
        <v>4</v>
      </c>
      <c r="E271" s="63">
        <v>0</v>
      </c>
      <c r="F271" s="16">
        <v>8</v>
      </c>
      <c r="G271" s="16">
        <v>768</v>
      </c>
      <c r="H271" s="32">
        <v>0.154121398925781</v>
      </c>
    </row>
    <row r="272" spans="2:8" x14ac:dyDescent="0.2">
      <c r="B272" s="16" t="s">
        <v>44</v>
      </c>
      <c r="C272" s="16" t="s">
        <v>21</v>
      </c>
      <c r="D272" s="24">
        <v>5</v>
      </c>
      <c r="E272" s="63">
        <v>0</v>
      </c>
      <c r="F272" s="16">
        <v>8</v>
      </c>
      <c r="G272" s="16">
        <v>768</v>
      </c>
      <c r="H272" s="32">
        <v>0.14910984039306599</v>
      </c>
    </row>
    <row r="273" spans="2:8" x14ac:dyDescent="0.2">
      <c r="B273" s="16" t="s">
        <v>46</v>
      </c>
      <c r="C273" s="16" t="s">
        <v>4</v>
      </c>
      <c r="D273" s="17">
        <v>4</v>
      </c>
      <c r="E273" s="63">
        <v>0</v>
      </c>
      <c r="F273" s="16">
        <v>4</v>
      </c>
      <c r="G273" s="16">
        <v>748</v>
      </c>
      <c r="H273" s="32">
        <v>2.0204067230224599E-2</v>
      </c>
    </row>
    <row r="274" spans="2:8" x14ac:dyDescent="0.2">
      <c r="B274" s="16" t="s">
        <v>46</v>
      </c>
      <c r="C274" s="16" t="s">
        <v>4</v>
      </c>
      <c r="D274" s="17">
        <v>7</v>
      </c>
      <c r="E274" s="63">
        <v>0</v>
      </c>
      <c r="F274" s="16">
        <v>4</v>
      </c>
      <c r="G274" s="16">
        <v>748</v>
      </c>
      <c r="H274" s="32">
        <v>3.4131050109863198E-2</v>
      </c>
    </row>
    <row r="275" spans="2:8" x14ac:dyDescent="0.2">
      <c r="B275" s="16" t="s">
        <v>46</v>
      </c>
      <c r="C275" s="16" t="s">
        <v>4</v>
      </c>
      <c r="D275" s="17">
        <v>10</v>
      </c>
      <c r="E275" s="63">
        <v>0</v>
      </c>
      <c r="F275" s="16">
        <v>4</v>
      </c>
      <c r="G275" s="16">
        <v>748</v>
      </c>
      <c r="H275" s="35">
        <v>2.2371053695678701E-2</v>
      </c>
    </row>
    <row r="276" spans="2:8" x14ac:dyDescent="0.2">
      <c r="B276" s="16" t="s">
        <v>46</v>
      </c>
      <c r="C276" s="16" t="s">
        <v>5</v>
      </c>
      <c r="D276" s="19">
        <v>4</v>
      </c>
      <c r="E276" s="63">
        <v>0</v>
      </c>
      <c r="F276" s="16">
        <v>4</v>
      </c>
      <c r="G276" s="16">
        <v>748</v>
      </c>
      <c r="H276" s="35">
        <v>3.8048028945922803E-2</v>
      </c>
    </row>
    <row r="277" spans="2:8" x14ac:dyDescent="0.2">
      <c r="B277" s="16" t="s">
        <v>46</v>
      </c>
      <c r="C277" s="16" t="s">
        <v>5</v>
      </c>
      <c r="D277" s="19">
        <v>7</v>
      </c>
      <c r="E277" s="63">
        <v>0</v>
      </c>
      <c r="F277" s="16">
        <v>4</v>
      </c>
      <c r="G277" s="16">
        <v>748</v>
      </c>
      <c r="H277" s="35">
        <v>2.4784803390502898E-2</v>
      </c>
    </row>
    <row r="278" spans="2:8" x14ac:dyDescent="0.2">
      <c r="B278" s="16" t="s">
        <v>46</v>
      </c>
      <c r="C278" s="16" t="s">
        <v>5</v>
      </c>
      <c r="D278" s="19">
        <v>10</v>
      </c>
      <c r="E278" s="63">
        <v>0</v>
      </c>
      <c r="F278" s="16">
        <v>4</v>
      </c>
      <c r="G278" s="16">
        <v>748</v>
      </c>
      <c r="H278" s="35">
        <v>1.8009185791015601E-2</v>
      </c>
    </row>
    <row r="279" spans="2:8" x14ac:dyDescent="0.2">
      <c r="B279" s="16" t="s">
        <v>46</v>
      </c>
      <c r="C279" s="16" t="s">
        <v>6</v>
      </c>
      <c r="D279" s="20">
        <v>10</v>
      </c>
      <c r="E279" s="63">
        <v>0</v>
      </c>
      <c r="F279" s="16">
        <v>4</v>
      </c>
      <c r="G279" s="16">
        <v>748</v>
      </c>
      <c r="H279" s="35">
        <v>2.0725965499877898E-2</v>
      </c>
    </row>
    <row r="280" spans="2:8" x14ac:dyDescent="0.2">
      <c r="B280" s="16" t="s">
        <v>46</v>
      </c>
      <c r="C280" s="16" t="s">
        <v>6</v>
      </c>
      <c r="D280" s="20">
        <v>30</v>
      </c>
      <c r="E280" s="63">
        <v>0</v>
      </c>
      <c r="F280" s="16">
        <v>4</v>
      </c>
      <c r="G280" s="16">
        <v>748</v>
      </c>
      <c r="H280" s="35">
        <v>2.0809173583984299E-2</v>
      </c>
    </row>
    <row r="281" spans="2:8" x14ac:dyDescent="0.2">
      <c r="B281" s="16" t="s">
        <v>46</v>
      </c>
      <c r="C281" s="16" t="s">
        <v>6</v>
      </c>
      <c r="D281" s="20">
        <v>60</v>
      </c>
      <c r="E281" s="63">
        <v>0</v>
      </c>
      <c r="F281" s="16">
        <v>4</v>
      </c>
      <c r="G281" s="16">
        <v>748</v>
      </c>
      <c r="H281" s="35">
        <v>1.9863128662109299E-2</v>
      </c>
    </row>
    <row r="282" spans="2:8" x14ac:dyDescent="0.2">
      <c r="B282" s="16" t="s">
        <v>46</v>
      </c>
      <c r="C282" s="16" t="s">
        <v>6</v>
      </c>
      <c r="D282" s="20">
        <v>100</v>
      </c>
      <c r="E282" s="63">
        <v>0</v>
      </c>
      <c r="F282" s="16">
        <v>4</v>
      </c>
      <c r="G282" s="16">
        <v>748</v>
      </c>
      <c r="H282" s="35">
        <v>1.7613172531127898E-2</v>
      </c>
    </row>
    <row r="283" spans="2:8" x14ac:dyDescent="0.2">
      <c r="B283" s="16" t="s">
        <v>46</v>
      </c>
      <c r="C283" s="16" t="s">
        <v>52</v>
      </c>
      <c r="D283" s="21">
        <v>6</v>
      </c>
      <c r="E283" s="63">
        <v>0.1911765</v>
      </c>
      <c r="F283" s="16">
        <v>4</v>
      </c>
      <c r="G283" s="16">
        <v>748</v>
      </c>
      <c r="H283" s="35">
        <v>1.0499858856201101</v>
      </c>
    </row>
    <row r="284" spans="2:8" x14ac:dyDescent="0.2">
      <c r="B284" s="16" t="s">
        <v>46</v>
      </c>
      <c r="C284" s="16" t="s">
        <v>52</v>
      </c>
      <c r="D284" s="21">
        <v>8</v>
      </c>
      <c r="E284" s="63">
        <v>0.1911765</v>
      </c>
      <c r="F284" s="16">
        <v>4</v>
      </c>
      <c r="G284" s="16">
        <v>748</v>
      </c>
      <c r="H284" s="35">
        <v>0.70152878761291504</v>
      </c>
    </row>
    <row r="285" spans="2:8" x14ac:dyDescent="0.2">
      <c r="B285" s="16" t="s">
        <v>46</v>
      </c>
      <c r="C285" s="16" t="s">
        <v>52</v>
      </c>
      <c r="D285" s="21">
        <v>10</v>
      </c>
      <c r="E285" s="63">
        <v>0.1911765</v>
      </c>
      <c r="F285" s="16">
        <v>4</v>
      </c>
      <c r="G285" s="16">
        <v>748</v>
      </c>
      <c r="H285" s="35">
        <v>0.71552586555480902</v>
      </c>
    </row>
    <row r="286" spans="2:8" x14ac:dyDescent="0.2">
      <c r="B286" s="16" t="s">
        <v>46</v>
      </c>
      <c r="C286" s="16" t="s">
        <v>52</v>
      </c>
      <c r="D286" s="21">
        <v>15</v>
      </c>
      <c r="E286" s="63">
        <v>0.1911765</v>
      </c>
      <c r="F286" s="16">
        <v>4</v>
      </c>
      <c r="G286" s="16">
        <v>748</v>
      </c>
      <c r="H286" s="35">
        <v>0.70280075073242099</v>
      </c>
    </row>
    <row r="287" spans="2:8" x14ac:dyDescent="0.2">
      <c r="B287" s="16" t="s">
        <v>46</v>
      </c>
      <c r="C287" s="16" t="s">
        <v>21</v>
      </c>
      <c r="D287" s="24">
        <v>2</v>
      </c>
      <c r="E287" s="63">
        <v>0.20320859999999999</v>
      </c>
      <c r="F287" s="16">
        <v>4</v>
      </c>
      <c r="G287" s="16">
        <v>748</v>
      </c>
      <c r="H287" s="35">
        <v>0.11916232109069801</v>
      </c>
    </row>
    <row r="288" spans="2:8" x14ac:dyDescent="0.2">
      <c r="B288" s="16" t="s">
        <v>46</v>
      </c>
      <c r="C288" s="16" t="s">
        <v>21</v>
      </c>
      <c r="D288" s="24">
        <v>3</v>
      </c>
      <c r="E288" s="63">
        <v>0.19518720000000001</v>
      </c>
      <c r="F288" s="16">
        <v>4</v>
      </c>
      <c r="G288" s="16">
        <v>748</v>
      </c>
      <c r="H288" s="35">
        <v>8.2662820816039997E-2</v>
      </c>
    </row>
    <row r="289" spans="2:8" x14ac:dyDescent="0.2">
      <c r="B289" s="16" t="s">
        <v>46</v>
      </c>
      <c r="C289" s="16" t="s">
        <v>21</v>
      </c>
      <c r="D289" s="24">
        <v>4</v>
      </c>
      <c r="E289" s="63">
        <v>0.17780750000000001</v>
      </c>
      <c r="F289" s="16">
        <v>4</v>
      </c>
      <c r="G289" s="16">
        <v>748</v>
      </c>
      <c r="H289" s="32">
        <v>7.8828811645507799E-2</v>
      </c>
    </row>
    <row r="290" spans="2:8" x14ac:dyDescent="0.2">
      <c r="B290" s="16" t="s">
        <v>46</v>
      </c>
      <c r="C290" s="16" t="s">
        <v>21</v>
      </c>
      <c r="D290" s="24">
        <v>5</v>
      </c>
      <c r="E290" s="63">
        <v>0.15775400000000001</v>
      </c>
      <c r="F290" s="16">
        <v>4</v>
      </c>
      <c r="G290" s="16">
        <v>748</v>
      </c>
      <c r="H290" s="32">
        <v>0.14564013481140101</v>
      </c>
    </row>
    <row r="291" spans="2:8" x14ac:dyDescent="0.2">
      <c r="B291" s="16" t="s">
        <v>46</v>
      </c>
      <c r="C291" s="16" t="s">
        <v>4</v>
      </c>
      <c r="D291" s="17">
        <v>4</v>
      </c>
      <c r="E291" s="63">
        <v>0</v>
      </c>
      <c r="F291" s="16">
        <v>4</v>
      </c>
      <c r="G291" s="16">
        <v>748</v>
      </c>
      <c r="H291" s="32">
        <v>2.0204067230224599E-2</v>
      </c>
    </row>
    <row r="292" spans="2:8" x14ac:dyDescent="0.2">
      <c r="B292" s="16" t="s">
        <v>46</v>
      </c>
      <c r="C292" s="16" t="s">
        <v>4</v>
      </c>
      <c r="D292" s="17">
        <v>7</v>
      </c>
      <c r="E292" s="63">
        <v>0</v>
      </c>
      <c r="F292" s="16">
        <v>4</v>
      </c>
      <c r="G292" s="16">
        <v>748</v>
      </c>
      <c r="H292" s="32">
        <v>3.4131050109863198E-2</v>
      </c>
    </row>
    <row r="293" spans="2:8" x14ac:dyDescent="0.2">
      <c r="B293" s="16" t="s">
        <v>46</v>
      </c>
      <c r="C293" s="16" t="s">
        <v>4</v>
      </c>
      <c r="D293" s="17">
        <v>10</v>
      </c>
      <c r="E293" s="63">
        <v>0</v>
      </c>
      <c r="F293" s="16">
        <v>4</v>
      </c>
      <c r="G293" s="16">
        <v>748</v>
      </c>
      <c r="H293" s="35">
        <v>2.2371053695678701E-2</v>
      </c>
    </row>
    <row r="294" spans="2:8" x14ac:dyDescent="0.2">
      <c r="B294" s="16" t="s">
        <v>46</v>
      </c>
      <c r="C294" s="16" t="s">
        <v>5</v>
      </c>
      <c r="D294" s="19">
        <v>4</v>
      </c>
      <c r="E294" s="63">
        <v>0</v>
      </c>
      <c r="F294" s="16">
        <v>4</v>
      </c>
      <c r="G294" s="16">
        <v>748</v>
      </c>
      <c r="H294" s="35">
        <v>3.8048028945922803E-2</v>
      </c>
    </row>
    <row r="295" spans="2:8" x14ac:dyDescent="0.2">
      <c r="B295" s="16" t="s">
        <v>46</v>
      </c>
      <c r="C295" s="16" t="s">
        <v>5</v>
      </c>
      <c r="D295" s="19">
        <v>7</v>
      </c>
      <c r="E295" s="63">
        <v>0</v>
      </c>
      <c r="F295" s="16">
        <v>4</v>
      </c>
      <c r="G295" s="16">
        <v>748</v>
      </c>
      <c r="H295" s="35">
        <v>2.4784803390502898E-2</v>
      </c>
    </row>
    <row r="296" spans="2:8" x14ac:dyDescent="0.2">
      <c r="B296" s="16" t="s">
        <v>46</v>
      </c>
      <c r="C296" s="16" t="s">
        <v>5</v>
      </c>
      <c r="D296" s="19">
        <v>10</v>
      </c>
      <c r="E296" s="63">
        <v>0</v>
      </c>
      <c r="F296" s="16">
        <v>4</v>
      </c>
      <c r="G296" s="16">
        <v>748</v>
      </c>
      <c r="H296" s="35">
        <v>1.8009185791015601E-2</v>
      </c>
    </row>
    <row r="297" spans="2:8" x14ac:dyDescent="0.2">
      <c r="B297" s="16" t="s">
        <v>46</v>
      </c>
      <c r="C297" s="16" t="s">
        <v>6</v>
      </c>
      <c r="D297" s="20">
        <v>10</v>
      </c>
      <c r="E297" s="63">
        <v>0</v>
      </c>
      <c r="F297" s="16">
        <v>4</v>
      </c>
      <c r="G297" s="16">
        <v>748</v>
      </c>
      <c r="H297" s="35">
        <v>2.0725965499877898E-2</v>
      </c>
    </row>
    <row r="298" spans="2:8" x14ac:dyDescent="0.2">
      <c r="B298" s="16" t="s">
        <v>46</v>
      </c>
      <c r="C298" s="16" t="s">
        <v>6</v>
      </c>
      <c r="D298" s="20">
        <v>30</v>
      </c>
      <c r="E298" s="63">
        <v>0</v>
      </c>
      <c r="F298" s="16">
        <v>4</v>
      </c>
      <c r="G298" s="16">
        <v>748</v>
      </c>
      <c r="H298" s="35">
        <v>2.0809173583984299E-2</v>
      </c>
    </row>
    <row r="299" spans="2:8" x14ac:dyDescent="0.2">
      <c r="B299" s="16" t="s">
        <v>46</v>
      </c>
      <c r="C299" s="16" t="s">
        <v>6</v>
      </c>
      <c r="D299" s="20">
        <v>60</v>
      </c>
      <c r="E299" s="63">
        <v>0</v>
      </c>
      <c r="F299" s="16">
        <v>4</v>
      </c>
      <c r="G299" s="16">
        <v>748</v>
      </c>
      <c r="H299" s="35">
        <v>1.9863128662109299E-2</v>
      </c>
    </row>
    <row r="300" spans="2:8" x14ac:dyDescent="0.2">
      <c r="B300" s="16" t="s">
        <v>46</v>
      </c>
      <c r="C300" s="16" t="s">
        <v>6</v>
      </c>
      <c r="D300" s="20">
        <v>100</v>
      </c>
      <c r="E300" s="63">
        <v>0</v>
      </c>
      <c r="F300" s="16">
        <v>4</v>
      </c>
      <c r="G300" s="16">
        <v>748</v>
      </c>
      <c r="H300" s="35">
        <v>1.7613172531127898E-2</v>
      </c>
    </row>
    <row r="301" spans="2:8" x14ac:dyDescent="0.2">
      <c r="B301" s="16" t="s">
        <v>46</v>
      </c>
      <c r="C301" s="16" t="s">
        <v>52</v>
      </c>
      <c r="D301" s="21">
        <v>6</v>
      </c>
      <c r="E301" s="63">
        <v>0.1911765</v>
      </c>
      <c r="F301" s="16">
        <v>4</v>
      </c>
      <c r="G301" s="16">
        <v>748</v>
      </c>
      <c r="H301" s="35">
        <v>1.0499858856201101</v>
      </c>
    </row>
    <row r="302" spans="2:8" x14ac:dyDescent="0.2">
      <c r="B302" s="16" t="s">
        <v>46</v>
      </c>
      <c r="C302" s="16" t="s">
        <v>52</v>
      </c>
      <c r="D302" s="21">
        <v>8</v>
      </c>
      <c r="E302" s="63">
        <v>0.1911765</v>
      </c>
      <c r="F302" s="16">
        <v>4</v>
      </c>
      <c r="G302" s="16">
        <v>748</v>
      </c>
      <c r="H302" s="35">
        <v>0.70152878761291504</v>
      </c>
    </row>
    <row r="303" spans="2:8" x14ac:dyDescent="0.2">
      <c r="B303" s="16" t="s">
        <v>46</v>
      </c>
      <c r="C303" s="16" t="s">
        <v>52</v>
      </c>
      <c r="D303" s="21">
        <v>10</v>
      </c>
      <c r="E303" s="63">
        <v>0.1911765</v>
      </c>
      <c r="F303" s="16">
        <v>4</v>
      </c>
      <c r="G303" s="16">
        <v>748</v>
      </c>
      <c r="H303" s="35">
        <v>0.71552586555480902</v>
      </c>
    </row>
    <row r="304" spans="2:8" x14ac:dyDescent="0.2">
      <c r="B304" s="16" t="s">
        <v>46</v>
      </c>
      <c r="C304" s="16" t="s">
        <v>52</v>
      </c>
      <c r="D304" s="21">
        <v>15</v>
      </c>
      <c r="E304" s="63">
        <v>0.1911765</v>
      </c>
      <c r="F304" s="16">
        <v>4</v>
      </c>
      <c r="G304" s="16">
        <v>748</v>
      </c>
      <c r="H304" s="35">
        <v>0.70280075073242099</v>
      </c>
    </row>
    <row r="305" spans="2:8" x14ac:dyDescent="0.2">
      <c r="B305" s="16" t="s">
        <v>46</v>
      </c>
      <c r="C305" s="16" t="s">
        <v>21</v>
      </c>
      <c r="D305" s="24">
        <v>2</v>
      </c>
      <c r="E305" s="63">
        <v>0.20320859999999999</v>
      </c>
      <c r="F305" s="16">
        <v>4</v>
      </c>
      <c r="G305" s="16">
        <v>748</v>
      </c>
      <c r="H305" s="35">
        <v>0.11916232109069801</v>
      </c>
    </row>
    <row r="306" spans="2:8" x14ac:dyDescent="0.2">
      <c r="B306" s="16" t="s">
        <v>46</v>
      </c>
      <c r="C306" s="16" t="s">
        <v>21</v>
      </c>
      <c r="D306" s="24">
        <v>3</v>
      </c>
      <c r="E306" s="63">
        <v>0.19518720000000001</v>
      </c>
      <c r="F306" s="16">
        <v>4</v>
      </c>
      <c r="G306" s="16">
        <v>748</v>
      </c>
      <c r="H306" s="35">
        <v>8.2662820816039997E-2</v>
      </c>
    </row>
    <row r="307" spans="2:8" x14ac:dyDescent="0.2">
      <c r="B307" s="16" t="s">
        <v>46</v>
      </c>
      <c r="C307" s="16" t="s">
        <v>21</v>
      </c>
      <c r="D307" s="24">
        <v>4</v>
      </c>
      <c r="E307" s="63">
        <v>0.17780750000000001</v>
      </c>
      <c r="F307" s="16">
        <v>4</v>
      </c>
      <c r="G307" s="16">
        <v>748</v>
      </c>
      <c r="H307" s="32">
        <v>7.8828811645507799E-2</v>
      </c>
    </row>
    <row r="308" spans="2:8" x14ac:dyDescent="0.2">
      <c r="B308" s="16" t="s">
        <v>46</v>
      </c>
      <c r="C308" s="16" t="s">
        <v>21</v>
      </c>
      <c r="D308" s="24">
        <v>5</v>
      </c>
      <c r="E308" s="63">
        <v>0.15775400000000001</v>
      </c>
      <c r="F308" s="16">
        <v>4</v>
      </c>
      <c r="G308" s="16">
        <v>748</v>
      </c>
      <c r="H308" s="32">
        <v>0.14564013481140101</v>
      </c>
    </row>
    <row r="309" spans="2:8" x14ac:dyDescent="0.2">
      <c r="B309" s="16" t="s">
        <v>46</v>
      </c>
      <c r="C309" s="16" t="s">
        <v>4</v>
      </c>
      <c r="D309" s="17">
        <v>4</v>
      </c>
      <c r="E309" s="63">
        <v>0</v>
      </c>
      <c r="F309" s="16">
        <v>4</v>
      </c>
      <c r="G309" s="16">
        <v>748</v>
      </c>
      <c r="H309" s="32">
        <v>2.0204067230224599E-2</v>
      </c>
    </row>
    <row r="310" spans="2:8" x14ac:dyDescent="0.2">
      <c r="B310" s="16" t="s">
        <v>46</v>
      </c>
      <c r="C310" s="16" t="s">
        <v>4</v>
      </c>
      <c r="D310" s="17">
        <v>7</v>
      </c>
      <c r="E310" s="63">
        <v>0</v>
      </c>
      <c r="F310" s="16">
        <v>4</v>
      </c>
      <c r="G310" s="16">
        <v>748</v>
      </c>
      <c r="H310" s="32">
        <v>3.4131050109863198E-2</v>
      </c>
    </row>
    <row r="311" spans="2:8" x14ac:dyDescent="0.2">
      <c r="B311" s="16" t="s">
        <v>46</v>
      </c>
      <c r="C311" s="16" t="s">
        <v>4</v>
      </c>
      <c r="D311" s="17">
        <v>10</v>
      </c>
      <c r="E311" s="63">
        <v>0</v>
      </c>
      <c r="F311" s="16">
        <v>4</v>
      </c>
      <c r="G311" s="16">
        <v>748</v>
      </c>
      <c r="H311" s="35">
        <v>2.2371053695678701E-2</v>
      </c>
    </row>
    <row r="312" spans="2:8" x14ac:dyDescent="0.2">
      <c r="B312" s="16" t="s">
        <v>46</v>
      </c>
      <c r="C312" s="16" t="s">
        <v>5</v>
      </c>
      <c r="D312" s="19">
        <v>4</v>
      </c>
      <c r="E312" s="63">
        <v>0</v>
      </c>
      <c r="F312" s="16">
        <v>4</v>
      </c>
      <c r="G312" s="16">
        <v>748</v>
      </c>
      <c r="H312" s="35">
        <v>3.8048028945922803E-2</v>
      </c>
    </row>
    <row r="313" spans="2:8" x14ac:dyDescent="0.2">
      <c r="B313" s="16" t="s">
        <v>46</v>
      </c>
      <c r="C313" s="16" t="s">
        <v>5</v>
      </c>
      <c r="D313" s="19">
        <v>7</v>
      </c>
      <c r="E313" s="63">
        <v>0</v>
      </c>
      <c r="F313" s="16">
        <v>4</v>
      </c>
      <c r="G313" s="16">
        <v>748</v>
      </c>
      <c r="H313" s="35">
        <v>2.4784803390502898E-2</v>
      </c>
    </row>
    <row r="314" spans="2:8" x14ac:dyDescent="0.2">
      <c r="B314" s="16" t="s">
        <v>46</v>
      </c>
      <c r="C314" s="16" t="s">
        <v>5</v>
      </c>
      <c r="D314" s="19">
        <v>10</v>
      </c>
      <c r="E314" s="63">
        <v>0</v>
      </c>
      <c r="F314" s="16">
        <v>4</v>
      </c>
      <c r="G314" s="16">
        <v>748</v>
      </c>
      <c r="H314" s="35">
        <v>1.8009185791015601E-2</v>
      </c>
    </row>
    <row r="315" spans="2:8" x14ac:dyDescent="0.2">
      <c r="B315" s="16" t="s">
        <v>46</v>
      </c>
      <c r="C315" s="16" t="s">
        <v>6</v>
      </c>
      <c r="D315" s="20">
        <v>10</v>
      </c>
      <c r="E315" s="63">
        <v>0</v>
      </c>
      <c r="F315" s="16">
        <v>4</v>
      </c>
      <c r="G315" s="16">
        <v>748</v>
      </c>
      <c r="H315" s="35">
        <v>2.0725965499877898E-2</v>
      </c>
    </row>
    <row r="316" spans="2:8" x14ac:dyDescent="0.2">
      <c r="B316" s="16" t="s">
        <v>46</v>
      </c>
      <c r="C316" s="16" t="s">
        <v>6</v>
      </c>
      <c r="D316" s="20">
        <v>30</v>
      </c>
      <c r="E316" s="63">
        <v>0</v>
      </c>
      <c r="F316" s="16">
        <v>4</v>
      </c>
      <c r="G316" s="16">
        <v>748</v>
      </c>
      <c r="H316" s="35">
        <v>2.0809173583984299E-2</v>
      </c>
    </row>
    <row r="317" spans="2:8" x14ac:dyDescent="0.2">
      <c r="B317" s="16" t="s">
        <v>46</v>
      </c>
      <c r="C317" s="16" t="s">
        <v>6</v>
      </c>
      <c r="D317" s="20">
        <v>60</v>
      </c>
      <c r="E317" s="63">
        <v>0</v>
      </c>
      <c r="F317" s="16">
        <v>4</v>
      </c>
      <c r="G317" s="16">
        <v>748</v>
      </c>
      <c r="H317" s="35">
        <v>1.9863128662109299E-2</v>
      </c>
    </row>
    <row r="318" spans="2:8" x14ac:dyDescent="0.2">
      <c r="B318" s="16" t="s">
        <v>46</v>
      </c>
      <c r="C318" s="16" t="s">
        <v>6</v>
      </c>
      <c r="D318" s="20">
        <v>100</v>
      </c>
      <c r="E318" s="63">
        <v>0</v>
      </c>
      <c r="F318" s="16">
        <v>4</v>
      </c>
      <c r="G318" s="16">
        <v>748</v>
      </c>
      <c r="H318" s="35">
        <v>1.7613172531127898E-2</v>
      </c>
    </row>
    <row r="319" spans="2:8" x14ac:dyDescent="0.2">
      <c r="B319" s="16" t="s">
        <v>46</v>
      </c>
      <c r="C319" s="16" t="s">
        <v>52</v>
      </c>
      <c r="D319" s="21">
        <v>6</v>
      </c>
      <c r="E319" s="63">
        <v>0.1911765</v>
      </c>
      <c r="F319" s="16">
        <v>4</v>
      </c>
      <c r="G319" s="16">
        <v>748</v>
      </c>
      <c r="H319" s="35">
        <v>1.0499858856201101</v>
      </c>
    </row>
    <row r="320" spans="2:8" x14ac:dyDescent="0.2">
      <c r="B320" s="16" t="s">
        <v>46</v>
      </c>
      <c r="C320" s="16" t="s">
        <v>52</v>
      </c>
      <c r="D320" s="21">
        <v>8</v>
      </c>
      <c r="E320" s="63">
        <v>0.1911765</v>
      </c>
      <c r="F320" s="16">
        <v>4</v>
      </c>
      <c r="G320" s="16">
        <v>748</v>
      </c>
      <c r="H320" s="35">
        <v>0.70152878761291504</v>
      </c>
    </row>
    <row r="321" spans="2:8" x14ac:dyDescent="0.2">
      <c r="B321" s="16" t="s">
        <v>46</v>
      </c>
      <c r="C321" s="16" t="s">
        <v>52</v>
      </c>
      <c r="D321" s="21">
        <v>10</v>
      </c>
      <c r="E321" s="63">
        <v>0.1911765</v>
      </c>
      <c r="F321" s="16">
        <v>4</v>
      </c>
      <c r="G321" s="16">
        <v>748</v>
      </c>
      <c r="H321" s="35">
        <v>0.71552586555480902</v>
      </c>
    </row>
    <row r="322" spans="2:8" x14ac:dyDescent="0.2">
      <c r="B322" s="16" t="s">
        <v>46</v>
      </c>
      <c r="C322" s="16" t="s">
        <v>52</v>
      </c>
      <c r="D322" s="21">
        <v>15</v>
      </c>
      <c r="E322" s="63">
        <v>0.1911765</v>
      </c>
      <c r="F322" s="16">
        <v>4</v>
      </c>
      <c r="G322" s="16">
        <v>748</v>
      </c>
      <c r="H322" s="35">
        <v>0.70280075073242099</v>
      </c>
    </row>
    <row r="323" spans="2:8" x14ac:dyDescent="0.2">
      <c r="B323" s="16" t="s">
        <v>46</v>
      </c>
      <c r="C323" s="16" t="s">
        <v>21</v>
      </c>
      <c r="D323" s="24">
        <v>2</v>
      </c>
      <c r="E323" s="63">
        <v>0.20320859999999999</v>
      </c>
      <c r="F323" s="16">
        <v>4</v>
      </c>
      <c r="G323" s="16">
        <v>748</v>
      </c>
      <c r="H323" s="35">
        <v>0.11916232109069801</v>
      </c>
    </row>
    <row r="324" spans="2:8" x14ac:dyDescent="0.2">
      <c r="B324" s="16" t="s">
        <v>46</v>
      </c>
      <c r="C324" s="16" t="s">
        <v>21</v>
      </c>
      <c r="D324" s="24">
        <v>3</v>
      </c>
      <c r="E324" s="63">
        <v>0.19518720000000001</v>
      </c>
      <c r="F324" s="16">
        <v>4</v>
      </c>
      <c r="G324" s="16">
        <v>748</v>
      </c>
      <c r="H324" s="35">
        <v>8.2662820816039997E-2</v>
      </c>
    </row>
    <row r="325" spans="2:8" x14ac:dyDescent="0.2">
      <c r="B325" s="16" t="s">
        <v>46</v>
      </c>
      <c r="C325" s="16" t="s">
        <v>21</v>
      </c>
      <c r="D325" s="24">
        <v>4</v>
      </c>
      <c r="E325" s="63">
        <v>0.17780750000000001</v>
      </c>
      <c r="F325" s="16">
        <v>4</v>
      </c>
      <c r="G325" s="16">
        <v>748</v>
      </c>
      <c r="H325" s="32">
        <v>7.8828811645507799E-2</v>
      </c>
    </row>
    <row r="326" spans="2:8" x14ac:dyDescent="0.2">
      <c r="B326" s="16" t="s">
        <v>46</v>
      </c>
      <c r="C326" s="16" t="s">
        <v>21</v>
      </c>
      <c r="D326" s="24">
        <v>5</v>
      </c>
      <c r="E326" s="63">
        <v>0.15775400000000001</v>
      </c>
      <c r="F326" s="16">
        <v>4</v>
      </c>
      <c r="G326" s="16">
        <v>748</v>
      </c>
      <c r="H326" s="32">
        <v>0.14564013481140101</v>
      </c>
    </row>
    <row r="327" spans="2:8" x14ac:dyDescent="0.2">
      <c r="B327" s="16" t="s">
        <v>48</v>
      </c>
      <c r="C327" s="16" t="s">
        <v>4</v>
      </c>
      <c r="D327" s="17">
        <v>4</v>
      </c>
      <c r="E327" s="63">
        <v>0</v>
      </c>
      <c r="F327" s="16">
        <v>5</v>
      </c>
      <c r="G327" s="50">
        <v>5404</v>
      </c>
      <c r="H327" s="32">
        <v>2.8027057647704998E-2</v>
      </c>
    </row>
    <row r="328" spans="2:8" x14ac:dyDescent="0.2">
      <c r="B328" s="16" t="s">
        <v>48</v>
      </c>
      <c r="C328" s="16" t="s">
        <v>4</v>
      </c>
      <c r="D328" s="17">
        <v>7</v>
      </c>
      <c r="E328" s="63">
        <v>0</v>
      </c>
      <c r="F328" s="16">
        <v>5</v>
      </c>
      <c r="G328" s="50">
        <v>5404</v>
      </c>
      <c r="H328" s="32">
        <v>3.0812978744506801E-2</v>
      </c>
    </row>
    <row r="329" spans="2:8" x14ac:dyDescent="0.2">
      <c r="B329" s="16" t="s">
        <v>48</v>
      </c>
      <c r="C329" s="16" t="s">
        <v>4</v>
      </c>
      <c r="D329" s="17">
        <v>10</v>
      </c>
      <c r="E329" s="63">
        <v>0</v>
      </c>
      <c r="F329" s="16">
        <v>5</v>
      </c>
      <c r="G329" s="50">
        <v>5404</v>
      </c>
      <c r="H329" s="32">
        <v>2.7499675750732401E-2</v>
      </c>
    </row>
    <row r="330" spans="2:8" x14ac:dyDescent="0.2">
      <c r="B330" s="16" t="s">
        <v>48</v>
      </c>
      <c r="C330" s="16" t="s">
        <v>5</v>
      </c>
      <c r="D330" s="19">
        <v>4</v>
      </c>
      <c r="E330" s="63">
        <v>0</v>
      </c>
      <c r="F330" s="16">
        <v>5</v>
      </c>
      <c r="G330" s="50">
        <v>5404</v>
      </c>
      <c r="H330" s="32">
        <v>4.1513204574584898E-2</v>
      </c>
    </row>
    <row r="331" spans="2:8" x14ac:dyDescent="0.2">
      <c r="B331" s="16" t="s">
        <v>48</v>
      </c>
      <c r="C331" s="16" t="s">
        <v>5</v>
      </c>
      <c r="D331" s="19">
        <v>7</v>
      </c>
      <c r="E331" s="63">
        <v>0</v>
      </c>
      <c r="F331" s="16">
        <v>5</v>
      </c>
      <c r="G331" s="50">
        <v>5404</v>
      </c>
      <c r="H331" s="32">
        <v>3.8350105285644497E-2</v>
      </c>
    </row>
    <row r="332" spans="2:8" x14ac:dyDescent="0.2">
      <c r="B332" s="16" t="s">
        <v>48</v>
      </c>
      <c r="C332" s="16" t="s">
        <v>5</v>
      </c>
      <c r="D332" s="19">
        <v>10</v>
      </c>
      <c r="E332" s="63">
        <v>0</v>
      </c>
      <c r="F332" s="16">
        <v>5</v>
      </c>
      <c r="G332" s="50">
        <v>5404</v>
      </c>
      <c r="H332" s="32">
        <v>4.15329933166503E-2</v>
      </c>
    </row>
    <row r="333" spans="2:8" x14ac:dyDescent="0.2">
      <c r="B333" s="16" t="s">
        <v>48</v>
      </c>
      <c r="C333" s="16" t="s">
        <v>6</v>
      </c>
      <c r="D333" s="20">
        <v>10</v>
      </c>
      <c r="E333" s="63">
        <v>0</v>
      </c>
      <c r="F333" s="16">
        <v>5</v>
      </c>
      <c r="G333" s="50">
        <v>5404</v>
      </c>
      <c r="H333" s="32">
        <v>0.13177394866943301</v>
      </c>
    </row>
    <row r="334" spans="2:8" x14ac:dyDescent="0.2">
      <c r="B334" s="16" t="s">
        <v>48</v>
      </c>
      <c r="C334" s="16" t="s">
        <v>6</v>
      </c>
      <c r="D334" s="20">
        <v>30</v>
      </c>
      <c r="E334" s="63">
        <v>0</v>
      </c>
      <c r="F334" s="16">
        <v>5</v>
      </c>
      <c r="G334" s="50">
        <v>5404</v>
      </c>
      <c r="H334" s="32">
        <v>6.9670200347900293E-2</v>
      </c>
    </row>
    <row r="335" spans="2:8" x14ac:dyDescent="0.2">
      <c r="B335" s="16" t="s">
        <v>48</v>
      </c>
      <c r="C335" s="16" t="s">
        <v>6</v>
      </c>
      <c r="D335" s="20">
        <v>60</v>
      </c>
      <c r="E335" s="63">
        <v>0</v>
      </c>
      <c r="F335" s="16">
        <v>5</v>
      </c>
      <c r="G335" s="50">
        <v>5404</v>
      </c>
      <c r="H335" s="32">
        <v>5.8233737945556599E-2</v>
      </c>
    </row>
    <row r="336" spans="2:8" x14ac:dyDescent="0.2">
      <c r="B336" s="16" t="s">
        <v>48</v>
      </c>
      <c r="C336" s="16" t="s">
        <v>6</v>
      </c>
      <c r="D336" s="20">
        <v>100</v>
      </c>
      <c r="E336" s="63">
        <v>0</v>
      </c>
      <c r="F336" s="16">
        <v>5</v>
      </c>
      <c r="G336" s="50">
        <v>5404</v>
      </c>
      <c r="H336" s="32">
        <v>5.4502248764038003E-2</v>
      </c>
    </row>
    <row r="337" spans="2:8" x14ac:dyDescent="0.2">
      <c r="B337" s="16" t="s">
        <v>48</v>
      </c>
      <c r="C337" s="16" t="s">
        <v>52</v>
      </c>
      <c r="D337" s="21">
        <v>6</v>
      </c>
      <c r="E337" s="63">
        <v>0.1432272</v>
      </c>
      <c r="F337" s="16">
        <v>5</v>
      </c>
      <c r="G337" s="50">
        <v>5404</v>
      </c>
      <c r="H337" s="35">
        <v>13.300719022750799</v>
      </c>
    </row>
    <row r="338" spans="2:8" x14ac:dyDescent="0.2">
      <c r="B338" s="16" t="s">
        <v>48</v>
      </c>
      <c r="C338" s="16" t="s">
        <v>52</v>
      </c>
      <c r="D338" s="21">
        <v>8</v>
      </c>
      <c r="E338" s="63">
        <v>9.0118429999999999E-2</v>
      </c>
      <c r="F338" s="16">
        <v>5</v>
      </c>
      <c r="G338" s="50">
        <v>5404</v>
      </c>
      <c r="H338" s="35">
        <v>12.2925565242767</v>
      </c>
    </row>
    <row r="339" spans="2:8" x14ac:dyDescent="0.2">
      <c r="B339" s="16" t="s">
        <v>48</v>
      </c>
      <c r="C339" s="16" t="s">
        <v>52</v>
      </c>
      <c r="D339" s="21">
        <v>10</v>
      </c>
      <c r="E339" s="63">
        <v>5.8660249999999997E-2</v>
      </c>
      <c r="F339" s="16">
        <v>5</v>
      </c>
      <c r="G339" s="50">
        <v>5404</v>
      </c>
      <c r="H339" s="35">
        <v>11.895970582962001</v>
      </c>
    </row>
    <row r="340" spans="2:8" x14ac:dyDescent="0.2">
      <c r="B340" s="16" t="s">
        <v>48</v>
      </c>
      <c r="C340" s="16" t="s">
        <v>52</v>
      </c>
      <c r="D340" s="21">
        <v>15</v>
      </c>
      <c r="E340" s="63">
        <v>3.1643230000000001E-2</v>
      </c>
      <c r="F340" s="16">
        <v>5</v>
      </c>
      <c r="G340" s="50">
        <v>5404</v>
      </c>
      <c r="H340" s="32">
        <v>11.9283967018127</v>
      </c>
    </row>
    <row r="341" spans="2:8" x14ac:dyDescent="0.2">
      <c r="B341" s="16" t="s">
        <v>48</v>
      </c>
      <c r="C341" s="16" t="s">
        <v>21</v>
      </c>
      <c r="D341" s="24">
        <v>2</v>
      </c>
      <c r="E341" s="63">
        <v>0.1626573</v>
      </c>
      <c r="F341" s="16">
        <v>5</v>
      </c>
      <c r="G341" s="50">
        <v>5404</v>
      </c>
      <c r="H341" s="32">
        <v>0.17915439605712799</v>
      </c>
    </row>
    <row r="342" spans="2:8" x14ac:dyDescent="0.2">
      <c r="B342" s="16" t="s">
        <v>48</v>
      </c>
      <c r="C342" s="16" t="s">
        <v>21</v>
      </c>
      <c r="D342" s="24">
        <v>3</v>
      </c>
      <c r="E342" s="63">
        <v>0.1082531</v>
      </c>
      <c r="F342" s="16">
        <v>5</v>
      </c>
      <c r="G342" s="50">
        <v>5404</v>
      </c>
      <c r="H342" s="32">
        <v>0.203682661056518</v>
      </c>
    </row>
    <row r="343" spans="2:8" x14ac:dyDescent="0.2">
      <c r="B343" s="16" t="s">
        <v>48</v>
      </c>
      <c r="C343" s="16" t="s">
        <v>21</v>
      </c>
      <c r="D343" s="24">
        <v>4</v>
      </c>
      <c r="E343" s="63">
        <v>5.8290160000000001E-2</v>
      </c>
      <c r="F343" s="16">
        <v>5</v>
      </c>
      <c r="G343" s="50">
        <v>5404</v>
      </c>
      <c r="H343" s="32">
        <v>0.189793586730957</v>
      </c>
    </row>
    <row r="344" spans="2:8" x14ac:dyDescent="0.2">
      <c r="B344" s="16" t="s">
        <v>48</v>
      </c>
      <c r="C344" s="16" t="s">
        <v>21</v>
      </c>
      <c r="D344" s="24">
        <v>5</v>
      </c>
      <c r="E344" s="63">
        <v>3.8860100000000002E-2</v>
      </c>
      <c r="F344" s="16">
        <v>5</v>
      </c>
      <c r="G344" s="50">
        <v>5404</v>
      </c>
      <c r="H344" s="32">
        <v>0.19831585884094199</v>
      </c>
    </row>
    <row r="345" spans="2:8" x14ac:dyDescent="0.2">
      <c r="B345" s="16" t="s">
        <v>48</v>
      </c>
      <c r="C345" s="16" t="s">
        <v>4</v>
      </c>
      <c r="D345" s="17">
        <v>4</v>
      </c>
      <c r="E345" s="63">
        <v>0</v>
      </c>
      <c r="F345" s="16">
        <v>5</v>
      </c>
      <c r="G345" s="50">
        <v>5404</v>
      </c>
      <c r="H345" s="32">
        <v>2.8027057647704998E-2</v>
      </c>
    </row>
    <row r="346" spans="2:8" x14ac:dyDescent="0.2">
      <c r="B346" s="16" t="s">
        <v>48</v>
      </c>
      <c r="C346" s="16" t="s">
        <v>4</v>
      </c>
      <c r="D346" s="17">
        <v>7</v>
      </c>
      <c r="E346" s="63">
        <v>0</v>
      </c>
      <c r="F346" s="16">
        <v>5</v>
      </c>
      <c r="G346" s="50">
        <v>5404</v>
      </c>
      <c r="H346" s="32">
        <v>3.0812978744506801E-2</v>
      </c>
    </row>
    <row r="347" spans="2:8" x14ac:dyDescent="0.2">
      <c r="B347" s="16" t="s">
        <v>48</v>
      </c>
      <c r="C347" s="16" t="s">
        <v>4</v>
      </c>
      <c r="D347" s="17">
        <v>10</v>
      </c>
      <c r="E347" s="63">
        <v>0</v>
      </c>
      <c r="F347" s="16">
        <v>5</v>
      </c>
      <c r="G347" s="50">
        <v>5404</v>
      </c>
      <c r="H347" s="32">
        <v>2.7499675750732401E-2</v>
      </c>
    </row>
    <row r="348" spans="2:8" x14ac:dyDescent="0.2">
      <c r="B348" s="16" t="s">
        <v>48</v>
      </c>
      <c r="C348" s="16" t="s">
        <v>5</v>
      </c>
      <c r="D348" s="19">
        <v>4</v>
      </c>
      <c r="E348" s="63">
        <v>0</v>
      </c>
      <c r="F348" s="16">
        <v>5</v>
      </c>
      <c r="G348" s="50">
        <v>5404</v>
      </c>
      <c r="H348" s="32">
        <v>4.1513204574584898E-2</v>
      </c>
    </row>
    <row r="349" spans="2:8" x14ac:dyDescent="0.2">
      <c r="B349" s="16" t="s">
        <v>48</v>
      </c>
      <c r="C349" s="16" t="s">
        <v>5</v>
      </c>
      <c r="D349" s="19">
        <v>7</v>
      </c>
      <c r="E349" s="63">
        <v>0</v>
      </c>
      <c r="F349" s="16">
        <v>5</v>
      </c>
      <c r="G349" s="50">
        <v>5404</v>
      </c>
      <c r="H349" s="32">
        <v>3.8350105285644497E-2</v>
      </c>
    </row>
    <row r="350" spans="2:8" x14ac:dyDescent="0.2">
      <c r="B350" s="16" t="s">
        <v>48</v>
      </c>
      <c r="C350" s="16" t="s">
        <v>5</v>
      </c>
      <c r="D350" s="19">
        <v>10</v>
      </c>
      <c r="E350" s="63">
        <v>0</v>
      </c>
      <c r="F350" s="16">
        <v>5</v>
      </c>
      <c r="G350" s="50">
        <v>5404</v>
      </c>
      <c r="H350" s="32">
        <v>4.15329933166503E-2</v>
      </c>
    </row>
    <row r="351" spans="2:8" x14ac:dyDescent="0.2">
      <c r="B351" s="16" t="s">
        <v>48</v>
      </c>
      <c r="C351" s="16" t="s">
        <v>6</v>
      </c>
      <c r="D351" s="20">
        <v>10</v>
      </c>
      <c r="E351" s="63">
        <v>0</v>
      </c>
      <c r="F351" s="16">
        <v>5</v>
      </c>
      <c r="G351" s="50">
        <v>5404</v>
      </c>
      <c r="H351" s="32">
        <v>0.13177394866943301</v>
      </c>
    </row>
    <row r="352" spans="2:8" x14ac:dyDescent="0.2">
      <c r="B352" s="16" t="s">
        <v>48</v>
      </c>
      <c r="C352" s="16" t="s">
        <v>6</v>
      </c>
      <c r="D352" s="20">
        <v>30</v>
      </c>
      <c r="E352" s="63">
        <v>0</v>
      </c>
      <c r="F352" s="16">
        <v>5</v>
      </c>
      <c r="G352" s="50">
        <v>5404</v>
      </c>
      <c r="H352" s="32">
        <v>6.9670200347900293E-2</v>
      </c>
    </row>
    <row r="353" spans="2:8" x14ac:dyDescent="0.2">
      <c r="B353" s="16" t="s">
        <v>48</v>
      </c>
      <c r="C353" s="16" t="s">
        <v>6</v>
      </c>
      <c r="D353" s="20">
        <v>60</v>
      </c>
      <c r="E353" s="63">
        <v>0</v>
      </c>
      <c r="F353" s="16">
        <v>5</v>
      </c>
      <c r="G353" s="50">
        <v>5404</v>
      </c>
      <c r="H353" s="32">
        <v>5.8233737945556599E-2</v>
      </c>
    </row>
    <row r="354" spans="2:8" x14ac:dyDescent="0.2">
      <c r="B354" s="16" t="s">
        <v>48</v>
      </c>
      <c r="C354" s="16" t="s">
        <v>6</v>
      </c>
      <c r="D354" s="20">
        <v>100</v>
      </c>
      <c r="E354" s="63">
        <v>0</v>
      </c>
      <c r="F354" s="16">
        <v>5</v>
      </c>
      <c r="G354" s="50">
        <v>5404</v>
      </c>
      <c r="H354" s="32">
        <v>5.4502248764038003E-2</v>
      </c>
    </row>
    <row r="355" spans="2:8" x14ac:dyDescent="0.2">
      <c r="B355" s="16" t="s">
        <v>48</v>
      </c>
      <c r="C355" s="16" t="s">
        <v>52</v>
      </c>
      <c r="D355" s="21">
        <v>6</v>
      </c>
      <c r="E355" s="63">
        <v>0.1432272</v>
      </c>
      <c r="F355" s="16">
        <v>5</v>
      </c>
      <c r="G355" s="50">
        <v>5404</v>
      </c>
      <c r="H355" s="35">
        <v>13.300719022750799</v>
      </c>
    </row>
    <row r="356" spans="2:8" x14ac:dyDescent="0.2">
      <c r="B356" s="16" t="s">
        <v>48</v>
      </c>
      <c r="C356" s="16" t="s">
        <v>52</v>
      </c>
      <c r="D356" s="21">
        <v>8</v>
      </c>
      <c r="E356" s="63">
        <v>9.0118429999999999E-2</v>
      </c>
      <c r="F356" s="16">
        <v>5</v>
      </c>
      <c r="G356" s="50">
        <v>5404</v>
      </c>
      <c r="H356" s="35">
        <v>12.2925565242767</v>
      </c>
    </row>
    <row r="357" spans="2:8" x14ac:dyDescent="0.2">
      <c r="B357" s="16" t="s">
        <v>48</v>
      </c>
      <c r="C357" s="16" t="s">
        <v>52</v>
      </c>
      <c r="D357" s="21">
        <v>10</v>
      </c>
      <c r="E357" s="63">
        <v>5.8660249999999997E-2</v>
      </c>
      <c r="F357" s="16">
        <v>5</v>
      </c>
      <c r="G357" s="50">
        <v>5404</v>
      </c>
      <c r="H357" s="35">
        <v>11.895970582962001</v>
      </c>
    </row>
    <row r="358" spans="2:8" x14ac:dyDescent="0.2">
      <c r="B358" s="16" t="s">
        <v>48</v>
      </c>
      <c r="C358" s="16" t="s">
        <v>52</v>
      </c>
      <c r="D358" s="21">
        <v>15</v>
      </c>
      <c r="E358" s="63">
        <v>3.1643230000000001E-2</v>
      </c>
      <c r="F358" s="16">
        <v>5</v>
      </c>
      <c r="G358" s="50">
        <v>5404</v>
      </c>
      <c r="H358" s="32">
        <v>11.9283967018127</v>
      </c>
    </row>
    <row r="359" spans="2:8" x14ac:dyDescent="0.2">
      <c r="B359" s="16" t="s">
        <v>48</v>
      </c>
      <c r="C359" s="16" t="s">
        <v>21</v>
      </c>
      <c r="D359" s="24">
        <v>2</v>
      </c>
      <c r="E359" s="63">
        <v>0.1626573</v>
      </c>
      <c r="F359" s="16">
        <v>5</v>
      </c>
      <c r="G359" s="50">
        <v>5404</v>
      </c>
      <c r="H359" s="32">
        <v>0.17915439605712799</v>
      </c>
    </row>
    <row r="360" spans="2:8" x14ac:dyDescent="0.2">
      <c r="B360" s="16" t="s">
        <v>48</v>
      </c>
      <c r="C360" s="16" t="s">
        <v>21</v>
      </c>
      <c r="D360" s="24">
        <v>3</v>
      </c>
      <c r="E360" s="63">
        <v>0.1082531</v>
      </c>
      <c r="F360" s="16">
        <v>5</v>
      </c>
      <c r="G360" s="50">
        <v>5404</v>
      </c>
      <c r="H360" s="32">
        <v>0.203682661056518</v>
      </c>
    </row>
    <row r="361" spans="2:8" x14ac:dyDescent="0.2">
      <c r="B361" s="16" t="s">
        <v>48</v>
      </c>
      <c r="C361" s="16" t="s">
        <v>21</v>
      </c>
      <c r="D361" s="24">
        <v>4</v>
      </c>
      <c r="E361" s="63">
        <v>5.8290160000000001E-2</v>
      </c>
      <c r="F361" s="16">
        <v>5</v>
      </c>
      <c r="G361" s="50">
        <v>5404</v>
      </c>
      <c r="H361" s="32">
        <v>0.189793586730957</v>
      </c>
    </row>
    <row r="362" spans="2:8" x14ac:dyDescent="0.2">
      <c r="B362" s="16" t="s">
        <v>48</v>
      </c>
      <c r="C362" s="16" t="s">
        <v>21</v>
      </c>
      <c r="D362" s="24">
        <v>5</v>
      </c>
      <c r="E362" s="63">
        <v>3.8860100000000002E-2</v>
      </c>
      <c r="F362" s="16">
        <v>5</v>
      </c>
      <c r="G362" s="50">
        <v>5404</v>
      </c>
      <c r="H362" s="32">
        <v>0.19831585884094199</v>
      </c>
    </row>
    <row r="363" spans="2:8" x14ac:dyDescent="0.2">
      <c r="B363" s="16" t="s">
        <v>48</v>
      </c>
      <c r="C363" s="16" t="s">
        <v>4</v>
      </c>
      <c r="D363" s="17">
        <v>4</v>
      </c>
      <c r="E363" s="63">
        <v>0</v>
      </c>
      <c r="F363" s="16">
        <v>5</v>
      </c>
      <c r="G363" s="50">
        <v>5404</v>
      </c>
      <c r="H363" s="32">
        <v>2.8027057647704998E-2</v>
      </c>
    </row>
    <row r="364" spans="2:8" x14ac:dyDescent="0.2">
      <c r="B364" s="16" t="s">
        <v>48</v>
      </c>
      <c r="C364" s="16" t="s">
        <v>4</v>
      </c>
      <c r="D364" s="17">
        <v>7</v>
      </c>
      <c r="E364" s="63">
        <v>0</v>
      </c>
      <c r="F364" s="16">
        <v>5</v>
      </c>
      <c r="G364" s="50">
        <v>5404</v>
      </c>
      <c r="H364" s="32">
        <v>3.0812978744506801E-2</v>
      </c>
    </row>
    <row r="365" spans="2:8" x14ac:dyDescent="0.2">
      <c r="B365" s="16" t="s">
        <v>48</v>
      </c>
      <c r="C365" s="16" t="s">
        <v>4</v>
      </c>
      <c r="D365" s="17">
        <v>10</v>
      </c>
      <c r="E365" s="63">
        <v>0</v>
      </c>
      <c r="F365" s="16">
        <v>5</v>
      </c>
      <c r="G365" s="50">
        <v>5404</v>
      </c>
      <c r="H365" s="32">
        <v>2.7499675750732401E-2</v>
      </c>
    </row>
    <row r="366" spans="2:8" x14ac:dyDescent="0.2">
      <c r="B366" s="16" t="s">
        <v>48</v>
      </c>
      <c r="C366" s="16" t="s">
        <v>5</v>
      </c>
      <c r="D366" s="19">
        <v>4</v>
      </c>
      <c r="E366" s="63">
        <v>0</v>
      </c>
      <c r="F366" s="16">
        <v>5</v>
      </c>
      <c r="G366" s="50">
        <v>5404</v>
      </c>
      <c r="H366" s="32">
        <v>4.1513204574584898E-2</v>
      </c>
    </row>
    <row r="367" spans="2:8" x14ac:dyDescent="0.2">
      <c r="B367" s="16" t="s">
        <v>48</v>
      </c>
      <c r="C367" s="16" t="s">
        <v>5</v>
      </c>
      <c r="D367" s="19">
        <v>7</v>
      </c>
      <c r="E367" s="63">
        <v>0</v>
      </c>
      <c r="F367" s="16">
        <v>5</v>
      </c>
      <c r="G367" s="50">
        <v>5404</v>
      </c>
      <c r="H367" s="32">
        <v>3.8350105285644497E-2</v>
      </c>
    </row>
    <row r="368" spans="2:8" x14ac:dyDescent="0.2">
      <c r="B368" s="16" t="s">
        <v>48</v>
      </c>
      <c r="C368" s="16" t="s">
        <v>5</v>
      </c>
      <c r="D368" s="19">
        <v>10</v>
      </c>
      <c r="E368" s="63">
        <v>0</v>
      </c>
      <c r="F368" s="16">
        <v>5</v>
      </c>
      <c r="G368" s="50">
        <v>5404</v>
      </c>
      <c r="H368" s="32">
        <v>4.15329933166503E-2</v>
      </c>
    </row>
    <row r="369" spans="2:8" x14ac:dyDescent="0.2">
      <c r="B369" s="16" t="s">
        <v>48</v>
      </c>
      <c r="C369" s="16" t="s">
        <v>6</v>
      </c>
      <c r="D369" s="20">
        <v>10</v>
      </c>
      <c r="E369" s="63">
        <v>0</v>
      </c>
      <c r="F369" s="16">
        <v>5</v>
      </c>
      <c r="G369" s="50">
        <v>5404</v>
      </c>
      <c r="H369" s="32">
        <v>0.13177394866943301</v>
      </c>
    </row>
    <row r="370" spans="2:8" x14ac:dyDescent="0.2">
      <c r="B370" s="16" t="s">
        <v>48</v>
      </c>
      <c r="C370" s="16" t="s">
        <v>6</v>
      </c>
      <c r="D370" s="20">
        <v>30</v>
      </c>
      <c r="E370" s="63">
        <v>0</v>
      </c>
      <c r="F370" s="16">
        <v>5</v>
      </c>
      <c r="G370" s="50">
        <v>5404</v>
      </c>
      <c r="H370" s="32">
        <v>6.9670200347900293E-2</v>
      </c>
    </row>
    <row r="371" spans="2:8" x14ac:dyDescent="0.2">
      <c r="B371" s="16" t="s">
        <v>48</v>
      </c>
      <c r="C371" s="16" t="s">
        <v>6</v>
      </c>
      <c r="D371" s="20">
        <v>60</v>
      </c>
      <c r="E371" s="63">
        <v>0</v>
      </c>
      <c r="F371" s="16">
        <v>5</v>
      </c>
      <c r="G371" s="50">
        <v>5404</v>
      </c>
      <c r="H371" s="32">
        <v>5.8233737945556599E-2</v>
      </c>
    </row>
    <row r="372" spans="2:8" x14ac:dyDescent="0.2">
      <c r="B372" s="16" t="s">
        <v>48</v>
      </c>
      <c r="C372" s="16" t="s">
        <v>6</v>
      </c>
      <c r="D372" s="20">
        <v>100</v>
      </c>
      <c r="E372" s="63">
        <v>0</v>
      </c>
      <c r="F372" s="16">
        <v>5</v>
      </c>
      <c r="G372" s="50">
        <v>5404</v>
      </c>
      <c r="H372" s="32">
        <v>5.4502248764038003E-2</v>
      </c>
    </row>
    <row r="373" spans="2:8" x14ac:dyDescent="0.2">
      <c r="B373" s="16" t="s">
        <v>48</v>
      </c>
      <c r="C373" s="16" t="s">
        <v>52</v>
      </c>
      <c r="D373" s="21">
        <v>6</v>
      </c>
      <c r="E373" s="63">
        <v>0.1432272</v>
      </c>
      <c r="F373" s="16">
        <v>5</v>
      </c>
      <c r="G373" s="50">
        <v>5404</v>
      </c>
      <c r="H373" s="35">
        <v>13.300719022750799</v>
      </c>
    </row>
    <row r="374" spans="2:8" x14ac:dyDescent="0.2">
      <c r="B374" s="16" t="s">
        <v>48</v>
      </c>
      <c r="C374" s="16" t="s">
        <v>52</v>
      </c>
      <c r="D374" s="21">
        <v>8</v>
      </c>
      <c r="E374" s="63">
        <v>9.0118429999999999E-2</v>
      </c>
      <c r="F374" s="16">
        <v>5</v>
      </c>
      <c r="G374" s="50">
        <v>5404</v>
      </c>
      <c r="H374" s="35">
        <v>12.2925565242767</v>
      </c>
    </row>
    <row r="375" spans="2:8" x14ac:dyDescent="0.2">
      <c r="B375" s="16" t="s">
        <v>48</v>
      </c>
      <c r="C375" s="16" t="s">
        <v>52</v>
      </c>
      <c r="D375" s="21">
        <v>10</v>
      </c>
      <c r="E375" s="63">
        <v>5.8660249999999997E-2</v>
      </c>
      <c r="F375" s="16">
        <v>5</v>
      </c>
      <c r="G375" s="50">
        <v>5404</v>
      </c>
      <c r="H375" s="35">
        <v>11.895970582962001</v>
      </c>
    </row>
    <row r="376" spans="2:8" x14ac:dyDescent="0.2">
      <c r="B376" s="16" t="s">
        <v>48</v>
      </c>
      <c r="C376" s="16" t="s">
        <v>52</v>
      </c>
      <c r="D376" s="21">
        <v>15</v>
      </c>
      <c r="E376" s="63">
        <v>3.1643230000000001E-2</v>
      </c>
      <c r="F376" s="16">
        <v>5</v>
      </c>
      <c r="G376" s="50">
        <v>5404</v>
      </c>
      <c r="H376" s="32">
        <v>11.9283967018127</v>
      </c>
    </row>
    <row r="377" spans="2:8" x14ac:dyDescent="0.2">
      <c r="B377" s="16" t="s">
        <v>48</v>
      </c>
      <c r="C377" s="16" t="s">
        <v>21</v>
      </c>
      <c r="D377" s="24">
        <v>2</v>
      </c>
      <c r="E377" s="63">
        <v>0.1626573</v>
      </c>
      <c r="F377" s="16">
        <v>5</v>
      </c>
      <c r="G377" s="50">
        <v>5404</v>
      </c>
      <c r="H377" s="32">
        <v>0.17915439605712799</v>
      </c>
    </row>
    <row r="378" spans="2:8" x14ac:dyDescent="0.2">
      <c r="B378" s="16" t="s">
        <v>48</v>
      </c>
      <c r="C378" s="16" t="s">
        <v>21</v>
      </c>
      <c r="D378" s="24">
        <v>3</v>
      </c>
      <c r="E378" s="63">
        <v>0.1082531</v>
      </c>
      <c r="F378" s="16">
        <v>5</v>
      </c>
      <c r="G378" s="50">
        <v>5404</v>
      </c>
      <c r="H378" s="32">
        <v>0.203682661056518</v>
      </c>
    </row>
    <row r="379" spans="2:8" x14ac:dyDescent="0.2">
      <c r="B379" s="16" t="s">
        <v>48</v>
      </c>
      <c r="C379" s="16" t="s">
        <v>21</v>
      </c>
      <c r="D379" s="24">
        <v>4</v>
      </c>
      <c r="E379" s="63">
        <v>5.8290160000000001E-2</v>
      </c>
      <c r="F379" s="16">
        <v>5</v>
      </c>
      <c r="G379" s="50">
        <v>5404</v>
      </c>
      <c r="H379" s="32">
        <v>0.189793586730957</v>
      </c>
    </row>
    <row r="380" spans="2:8" x14ac:dyDescent="0.2">
      <c r="B380" s="16" t="s">
        <v>48</v>
      </c>
      <c r="C380" s="16" t="s">
        <v>21</v>
      </c>
      <c r="D380" s="24">
        <v>5</v>
      </c>
      <c r="E380" s="63">
        <v>3.8860100000000002E-2</v>
      </c>
      <c r="F380" s="16">
        <v>5</v>
      </c>
      <c r="G380" s="50">
        <v>5404</v>
      </c>
      <c r="H380" s="32">
        <v>0.19831585884094199</v>
      </c>
    </row>
    <row r="381" spans="2:8" x14ac:dyDescent="0.2">
      <c r="B381" s="16" t="s">
        <v>49</v>
      </c>
      <c r="C381" s="16" t="s">
        <v>4</v>
      </c>
      <c r="D381" s="17">
        <v>4</v>
      </c>
      <c r="E381" s="63">
        <v>0</v>
      </c>
      <c r="F381" s="16">
        <v>166</v>
      </c>
      <c r="G381" s="50">
        <v>6598</v>
      </c>
      <c r="H381" s="35">
        <v>0.45534014701843201</v>
      </c>
    </row>
    <row r="382" spans="2:8" x14ac:dyDescent="0.2">
      <c r="B382" s="16" t="s">
        <v>49</v>
      </c>
      <c r="C382" s="16" t="s">
        <v>4</v>
      </c>
      <c r="D382" s="17">
        <v>7</v>
      </c>
      <c r="E382" s="63">
        <v>0</v>
      </c>
      <c r="F382" s="16">
        <v>166</v>
      </c>
      <c r="G382" s="50">
        <v>6598</v>
      </c>
      <c r="H382" s="35">
        <v>0.41796493530273399</v>
      </c>
    </row>
    <row r="383" spans="2:8" x14ac:dyDescent="0.2">
      <c r="B383" s="16" t="s">
        <v>49</v>
      </c>
      <c r="C383" s="16" t="s">
        <v>4</v>
      </c>
      <c r="D383" s="17">
        <v>10</v>
      </c>
      <c r="E383" s="63">
        <v>0</v>
      </c>
      <c r="F383" s="16">
        <v>166</v>
      </c>
      <c r="G383" s="50">
        <v>6598</v>
      </c>
      <c r="H383" s="35">
        <v>0.40227198600768999</v>
      </c>
    </row>
    <row r="384" spans="2:8" x14ac:dyDescent="0.2">
      <c r="B384" s="16" t="s">
        <v>49</v>
      </c>
      <c r="C384" s="16" t="s">
        <v>5</v>
      </c>
      <c r="D384" s="19">
        <v>4</v>
      </c>
      <c r="E384" s="63">
        <v>0</v>
      </c>
      <c r="F384" s="16">
        <v>166</v>
      </c>
      <c r="G384" s="50">
        <v>6598</v>
      </c>
      <c r="H384" s="35">
        <v>0.47538113594055098</v>
      </c>
    </row>
    <row r="385" spans="2:8" x14ac:dyDescent="0.2">
      <c r="B385" s="16" t="s">
        <v>49</v>
      </c>
      <c r="C385" s="16" t="s">
        <v>5</v>
      </c>
      <c r="D385" s="19">
        <v>7</v>
      </c>
      <c r="E385" s="63">
        <v>0</v>
      </c>
      <c r="F385" s="16">
        <v>166</v>
      </c>
      <c r="G385" s="50">
        <v>6598</v>
      </c>
      <c r="H385" s="35">
        <v>0.46134901046752902</v>
      </c>
    </row>
    <row r="386" spans="2:8" x14ac:dyDescent="0.2">
      <c r="B386" s="16" t="s">
        <v>49</v>
      </c>
      <c r="C386" s="16" t="s">
        <v>5</v>
      </c>
      <c r="D386" s="19">
        <v>10</v>
      </c>
      <c r="E386" s="63">
        <v>0</v>
      </c>
      <c r="F386" s="16">
        <v>166</v>
      </c>
      <c r="G386" s="50">
        <v>6598</v>
      </c>
      <c r="H386" s="35">
        <v>0.49256801605224598</v>
      </c>
    </row>
    <row r="387" spans="2:8" x14ac:dyDescent="0.2">
      <c r="B387" s="16" t="s">
        <v>49</v>
      </c>
      <c r="C387" s="16" t="s">
        <v>6</v>
      </c>
      <c r="D387" s="20">
        <v>10</v>
      </c>
      <c r="E387" s="63">
        <v>0</v>
      </c>
      <c r="F387" s="16">
        <v>166</v>
      </c>
      <c r="G387" s="50">
        <v>6598</v>
      </c>
      <c r="H387" s="35">
        <v>1.8921542167663501</v>
      </c>
    </row>
    <row r="388" spans="2:8" x14ac:dyDescent="0.2">
      <c r="B388" s="16" t="s">
        <v>49</v>
      </c>
      <c r="C388" s="16" t="s">
        <v>6</v>
      </c>
      <c r="D388" s="20">
        <v>30</v>
      </c>
      <c r="E388" s="63">
        <v>0</v>
      </c>
      <c r="F388" s="16">
        <v>166</v>
      </c>
      <c r="G388" s="50">
        <v>6598</v>
      </c>
      <c r="H388" s="35">
        <v>1.23638868331909</v>
      </c>
    </row>
    <row r="389" spans="2:8" x14ac:dyDescent="0.2">
      <c r="B389" s="16" t="s">
        <v>49</v>
      </c>
      <c r="C389" s="16" t="s">
        <v>6</v>
      </c>
      <c r="D389" s="20">
        <v>60</v>
      </c>
      <c r="E389" s="63">
        <v>0</v>
      </c>
      <c r="F389" s="16">
        <v>166</v>
      </c>
      <c r="G389" s="50">
        <v>6598</v>
      </c>
      <c r="H389" s="35">
        <v>0.91919684410095204</v>
      </c>
    </row>
    <row r="390" spans="2:8" x14ac:dyDescent="0.2">
      <c r="B390" s="16" t="s">
        <v>49</v>
      </c>
      <c r="C390" s="16" t="s">
        <v>6</v>
      </c>
      <c r="D390" s="20">
        <v>100</v>
      </c>
      <c r="E390" s="63">
        <v>0</v>
      </c>
      <c r="F390" s="16">
        <v>166</v>
      </c>
      <c r="G390" s="50">
        <v>6598</v>
      </c>
      <c r="H390" s="35">
        <v>0.74168300628662098</v>
      </c>
    </row>
    <row r="391" spans="2:8" x14ac:dyDescent="0.2">
      <c r="B391" s="16" t="s">
        <v>49</v>
      </c>
      <c r="C391" s="16" t="s">
        <v>52</v>
      </c>
      <c r="D391" s="21">
        <v>6</v>
      </c>
      <c r="E391" s="63">
        <v>0</v>
      </c>
      <c r="F391" s="16">
        <v>166</v>
      </c>
      <c r="G391" s="50">
        <v>6598</v>
      </c>
      <c r="H391" s="32">
        <v>415.01188516616799</v>
      </c>
    </row>
    <row r="392" spans="2:8" x14ac:dyDescent="0.2">
      <c r="B392" s="16" t="s">
        <v>49</v>
      </c>
      <c r="C392" s="16" t="s">
        <v>52</v>
      </c>
      <c r="D392" s="21">
        <v>8</v>
      </c>
      <c r="E392" s="63">
        <v>0</v>
      </c>
      <c r="F392" s="16">
        <v>166</v>
      </c>
      <c r="G392" s="50">
        <v>6598</v>
      </c>
      <c r="H392" s="32">
        <v>409.71928191184998</v>
      </c>
    </row>
    <row r="393" spans="2:8" x14ac:dyDescent="0.2">
      <c r="B393" s="16" t="s">
        <v>49</v>
      </c>
      <c r="C393" s="16" t="s">
        <v>52</v>
      </c>
      <c r="D393" s="21">
        <v>10</v>
      </c>
      <c r="E393" s="63">
        <v>0</v>
      </c>
      <c r="F393" s="16">
        <v>166</v>
      </c>
      <c r="G393" s="50">
        <v>6598</v>
      </c>
      <c r="H393" s="35">
        <v>390.84679603576598</v>
      </c>
    </row>
    <row r="394" spans="2:8" x14ac:dyDescent="0.2">
      <c r="B394" s="16" t="s">
        <v>49</v>
      </c>
      <c r="C394" s="16" t="s">
        <v>52</v>
      </c>
      <c r="D394" s="21">
        <v>15</v>
      </c>
      <c r="E394" s="63">
        <v>0</v>
      </c>
      <c r="F394" s="16">
        <v>166</v>
      </c>
      <c r="G394" s="50">
        <v>6598</v>
      </c>
      <c r="H394" s="35">
        <v>361.85410213470402</v>
      </c>
    </row>
    <row r="395" spans="2:8" x14ac:dyDescent="0.2">
      <c r="B395" s="16" t="s">
        <v>49</v>
      </c>
      <c r="C395" s="16" t="s">
        <v>21</v>
      </c>
      <c r="D395" s="24">
        <v>2</v>
      </c>
      <c r="E395" s="63">
        <v>0</v>
      </c>
      <c r="F395" s="16">
        <v>166</v>
      </c>
      <c r="G395" s="50">
        <v>6598</v>
      </c>
      <c r="H395" s="35">
        <v>5.1193151473998997</v>
      </c>
    </row>
    <row r="396" spans="2:8" x14ac:dyDescent="0.2">
      <c r="B396" s="16" t="s">
        <v>49</v>
      </c>
      <c r="C396" s="16" t="s">
        <v>21</v>
      </c>
      <c r="D396" s="24">
        <v>3</v>
      </c>
      <c r="E396" s="63">
        <v>0</v>
      </c>
      <c r="F396" s="16">
        <v>166</v>
      </c>
      <c r="G396" s="50">
        <v>6598</v>
      </c>
      <c r="H396" s="35">
        <v>5.2412440776824898</v>
      </c>
    </row>
    <row r="397" spans="2:8" x14ac:dyDescent="0.2">
      <c r="B397" s="16" t="s">
        <v>49</v>
      </c>
      <c r="C397" s="16" t="s">
        <v>21</v>
      </c>
      <c r="D397" s="24">
        <v>4</v>
      </c>
      <c r="E397" s="63">
        <v>0</v>
      </c>
      <c r="F397" s="16">
        <v>166</v>
      </c>
      <c r="G397" s="50">
        <v>6598</v>
      </c>
      <c r="H397" s="35">
        <v>5.0916929244995099</v>
      </c>
    </row>
    <row r="398" spans="2:8" x14ac:dyDescent="0.2">
      <c r="B398" s="16" t="s">
        <v>49</v>
      </c>
      <c r="C398" s="16" t="s">
        <v>21</v>
      </c>
      <c r="D398" s="24">
        <v>5</v>
      </c>
      <c r="E398" s="63">
        <v>0</v>
      </c>
      <c r="F398" s="16">
        <v>166</v>
      </c>
      <c r="G398" s="50">
        <v>6598</v>
      </c>
      <c r="H398" s="32">
        <v>4.6087086200714102</v>
      </c>
    </row>
    <row r="399" spans="2:8" x14ac:dyDescent="0.2">
      <c r="B399" s="16" t="s">
        <v>49</v>
      </c>
      <c r="C399" s="16" t="s">
        <v>4</v>
      </c>
      <c r="D399" s="17">
        <v>4</v>
      </c>
      <c r="E399" s="63">
        <v>0</v>
      </c>
      <c r="F399" s="16">
        <v>166</v>
      </c>
      <c r="G399" s="50">
        <v>6598</v>
      </c>
      <c r="H399" s="35">
        <v>0.45534014701843201</v>
      </c>
    </row>
    <row r="400" spans="2:8" x14ac:dyDescent="0.2">
      <c r="B400" s="16" t="s">
        <v>49</v>
      </c>
      <c r="C400" s="16" t="s">
        <v>4</v>
      </c>
      <c r="D400" s="17">
        <v>7</v>
      </c>
      <c r="E400" s="63">
        <v>0</v>
      </c>
      <c r="F400" s="16">
        <v>166</v>
      </c>
      <c r="G400" s="50">
        <v>6598</v>
      </c>
      <c r="H400" s="35">
        <v>0.41796493530273399</v>
      </c>
    </row>
    <row r="401" spans="2:8" x14ac:dyDescent="0.2">
      <c r="B401" s="16" t="s">
        <v>49</v>
      </c>
      <c r="C401" s="16" t="s">
        <v>4</v>
      </c>
      <c r="D401" s="17">
        <v>10</v>
      </c>
      <c r="E401" s="63">
        <v>0</v>
      </c>
      <c r="F401" s="16">
        <v>166</v>
      </c>
      <c r="G401" s="50">
        <v>6598</v>
      </c>
      <c r="H401" s="35">
        <v>0.40227198600768999</v>
      </c>
    </row>
    <row r="402" spans="2:8" x14ac:dyDescent="0.2">
      <c r="B402" s="16" t="s">
        <v>49</v>
      </c>
      <c r="C402" s="16" t="s">
        <v>5</v>
      </c>
      <c r="D402" s="19">
        <v>4</v>
      </c>
      <c r="E402" s="63">
        <v>0</v>
      </c>
      <c r="F402" s="16">
        <v>166</v>
      </c>
      <c r="G402" s="50">
        <v>6598</v>
      </c>
      <c r="H402" s="35">
        <v>0.47538113594055098</v>
      </c>
    </row>
    <row r="403" spans="2:8" x14ac:dyDescent="0.2">
      <c r="B403" s="16" t="s">
        <v>49</v>
      </c>
      <c r="C403" s="16" t="s">
        <v>5</v>
      </c>
      <c r="D403" s="19">
        <v>7</v>
      </c>
      <c r="E403" s="63">
        <v>0</v>
      </c>
      <c r="F403" s="16">
        <v>166</v>
      </c>
      <c r="G403" s="50">
        <v>6598</v>
      </c>
      <c r="H403" s="35">
        <v>0.46134901046752902</v>
      </c>
    </row>
    <row r="404" spans="2:8" x14ac:dyDescent="0.2">
      <c r="B404" s="16" t="s">
        <v>49</v>
      </c>
      <c r="C404" s="16" t="s">
        <v>5</v>
      </c>
      <c r="D404" s="19">
        <v>10</v>
      </c>
      <c r="E404" s="63">
        <v>0</v>
      </c>
      <c r="F404" s="16">
        <v>166</v>
      </c>
      <c r="G404" s="50">
        <v>6598</v>
      </c>
      <c r="H404" s="35">
        <v>0.49256801605224598</v>
      </c>
    </row>
    <row r="405" spans="2:8" x14ac:dyDescent="0.2">
      <c r="B405" s="16" t="s">
        <v>49</v>
      </c>
      <c r="C405" s="16" t="s">
        <v>6</v>
      </c>
      <c r="D405" s="20">
        <v>10</v>
      </c>
      <c r="E405" s="63">
        <v>0</v>
      </c>
      <c r="F405" s="16">
        <v>166</v>
      </c>
      <c r="G405" s="50">
        <v>6598</v>
      </c>
      <c r="H405" s="35">
        <v>1.8921542167663501</v>
      </c>
    </row>
    <row r="406" spans="2:8" x14ac:dyDescent="0.2">
      <c r="B406" s="16" t="s">
        <v>49</v>
      </c>
      <c r="C406" s="16" t="s">
        <v>6</v>
      </c>
      <c r="D406" s="20">
        <v>30</v>
      </c>
      <c r="E406" s="63">
        <v>0</v>
      </c>
      <c r="F406" s="16">
        <v>166</v>
      </c>
      <c r="G406" s="50">
        <v>6598</v>
      </c>
      <c r="H406" s="35">
        <v>1.23638868331909</v>
      </c>
    </row>
    <row r="407" spans="2:8" x14ac:dyDescent="0.2">
      <c r="B407" s="16" t="s">
        <v>49</v>
      </c>
      <c r="C407" s="16" t="s">
        <v>6</v>
      </c>
      <c r="D407" s="20">
        <v>60</v>
      </c>
      <c r="E407" s="63">
        <v>0</v>
      </c>
      <c r="F407" s="16">
        <v>166</v>
      </c>
      <c r="G407" s="50">
        <v>6598</v>
      </c>
      <c r="H407" s="35">
        <v>0.91919684410095204</v>
      </c>
    </row>
    <row r="408" spans="2:8" x14ac:dyDescent="0.2">
      <c r="B408" s="16" t="s">
        <v>49</v>
      </c>
      <c r="C408" s="16" t="s">
        <v>6</v>
      </c>
      <c r="D408" s="20">
        <v>100</v>
      </c>
      <c r="E408" s="63">
        <v>0</v>
      </c>
      <c r="F408" s="16">
        <v>166</v>
      </c>
      <c r="G408" s="50">
        <v>6598</v>
      </c>
      <c r="H408" s="35">
        <v>0.74168300628662098</v>
      </c>
    </row>
    <row r="409" spans="2:8" x14ac:dyDescent="0.2">
      <c r="B409" s="16" t="s">
        <v>49</v>
      </c>
      <c r="C409" s="16" t="s">
        <v>52</v>
      </c>
      <c r="D409" s="21">
        <v>6</v>
      </c>
      <c r="E409" s="63">
        <v>0</v>
      </c>
      <c r="F409" s="16">
        <v>166</v>
      </c>
      <c r="G409" s="50">
        <v>6598</v>
      </c>
      <c r="H409" s="32">
        <v>415.01188516616799</v>
      </c>
    </row>
    <row r="410" spans="2:8" x14ac:dyDescent="0.2">
      <c r="B410" s="16" t="s">
        <v>49</v>
      </c>
      <c r="C410" s="16" t="s">
        <v>52</v>
      </c>
      <c r="D410" s="21">
        <v>8</v>
      </c>
      <c r="E410" s="63">
        <v>0</v>
      </c>
      <c r="F410" s="16">
        <v>166</v>
      </c>
      <c r="G410" s="50">
        <v>6598</v>
      </c>
      <c r="H410" s="32">
        <v>409.71928191184998</v>
      </c>
    </row>
    <row r="411" spans="2:8" x14ac:dyDescent="0.2">
      <c r="B411" s="16" t="s">
        <v>49</v>
      </c>
      <c r="C411" s="16" t="s">
        <v>52</v>
      </c>
      <c r="D411" s="21">
        <v>10</v>
      </c>
      <c r="E411" s="63">
        <v>0</v>
      </c>
      <c r="F411" s="16">
        <v>166</v>
      </c>
      <c r="G411" s="50">
        <v>6598</v>
      </c>
      <c r="H411" s="35">
        <v>390.84679603576598</v>
      </c>
    </row>
    <row r="412" spans="2:8" x14ac:dyDescent="0.2">
      <c r="B412" s="16" t="s">
        <v>49</v>
      </c>
      <c r="C412" s="16" t="s">
        <v>52</v>
      </c>
      <c r="D412" s="21">
        <v>15</v>
      </c>
      <c r="E412" s="63">
        <v>0</v>
      </c>
      <c r="F412" s="16">
        <v>166</v>
      </c>
      <c r="G412" s="50">
        <v>6598</v>
      </c>
      <c r="H412" s="35">
        <v>361.85410213470402</v>
      </c>
    </row>
    <row r="413" spans="2:8" x14ac:dyDescent="0.2">
      <c r="B413" s="16" t="s">
        <v>49</v>
      </c>
      <c r="C413" s="16" t="s">
        <v>21</v>
      </c>
      <c r="D413" s="24">
        <v>2</v>
      </c>
      <c r="E413" s="63">
        <v>0</v>
      </c>
      <c r="F413" s="16">
        <v>166</v>
      </c>
      <c r="G413" s="50">
        <v>6598</v>
      </c>
      <c r="H413" s="35">
        <v>5.1193151473998997</v>
      </c>
    </row>
    <row r="414" spans="2:8" x14ac:dyDescent="0.2">
      <c r="B414" s="16" t="s">
        <v>49</v>
      </c>
      <c r="C414" s="16" t="s">
        <v>21</v>
      </c>
      <c r="D414" s="24">
        <v>3</v>
      </c>
      <c r="E414" s="63">
        <v>0</v>
      </c>
      <c r="F414" s="16">
        <v>166</v>
      </c>
      <c r="G414" s="50">
        <v>6598</v>
      </c>
      <c r="H414" s="35">
        <v>5.2412440776824898</v>
      </c>
    </row>
    <row r="415" spans="2:8" x14ac:dyDescent="0.2">
      <c r="B415" s="16" t="s">
        <v>49</v>
      </c>
      <c r="C415" s="16" t="s">
        <v>21</v>
      </c>
      <c r="D415" s="24">
        <v>4</v>
      </c>
      <c r="E415" s="63">
        <v>0</v>
      </c>
      <c r="F415" s="16">
        <v>166</v>
      </c>
      <c r="G415" s="50">
        <v>6598</v>
      </c>
      <c r="H415" s="35">
        <v>5.0916929244995099</v>
      </c>
    </row>
    <row r="416" spans="2:8" x14ac:dyDescent="0.2">
      <c r="B416" s="16" t="s">
        <v>49</v>
      </c>
      <c r="C416" s="16" t="s">
        <v>21</v>
      </c>
      <c r="D416" s="24">
        <v>5</v>
      </c>
      <c r="E416" s="63">
        <v>0</v>
      </c>
      <c r="F416" s="16">
        <v>166</v>
      </c>
      <c r="G416" s="50">
        <v>6598</v>
      </c>
      <c r="H416" s="32">
        <v>4.6087086200714102</v>
      </c>
    </row>
    <row r="417" spans="2:8" x14ac:dyDescent="0.2">
      <c r="B417" s="16" t="s">
        <v>49</v>
      </c>
      <c r="C417" s="16" t="s">
        <v>4</v>
      </c>
      <c r="D417" s="17">
        <v>4</v>
      </c>
      <c r="E417" s="63">
        <v>0</v>
      </c>
      <c r="F417" s="16">
        <v>166</v>
      </c>
      <c r="G417" s="50">
        <v>6598</v>
      </c>
      <c r="H417" s="35">
        <v>0.45534014701843201</v>
      </c>
    </row>
    <row r="418" spans="2:8" x14ac:dyDescent="0.2">
      <c r="B418" s="16" t="s">
        <v>49</v>
      </c>
      <c r="C418" s="16" t="s">
        <v>4</v>
      </c>
      <c r="D418" s="17">
        <v>7</v>
      </c>
      <c r="E418" s="63">
        <v>0</v>
      </c>
      <c r="F418" s="16">
        <v>166</v>
      </c>
      <c r="G418" s="50">
        <v>6598</v>
      </c>
      <c r="H418" s="35">
        <v>0.41796493530273399</v>
      </c>
    </row>
    <row r="419" spans="2:8" x14ac:dyDescent="0.2">
      <c r="B419" s="16" t="s">
        <v>49</v>
      </c>
      <c r="C419" s="16" t="s">
        <v>4</v>
      </c>
      <c r="D419" s="17">
        <v>10</v>
      </c>
      <c r="E419" s="63">
        <v>0</v>
      </c>
      <c r="F419" s="16">
        <v>166</v>
      </c>
      <c r="G419" s="50">
        <v>6598</v>
      </c>
      <c r="H419" s="35">
        <v>0.40227198600768999</v>
      </c>
    </row>
    <row r="420" spans="2:8" x14ac:dyDescent="0.2">
      <c r="B420" s="16" t="s">
        <v>49</v>
      </c>
      <c r="C420" s="16" t="s">
        <v>5</v>
      </c>
      <c r="D420" s="19">
        <v>4</v>
      </c>
      <c r="E420" s="63">
        <v>0</v>
      </c>
      <c r="F420" s="16">
        <v>166</v>
      </c>
      <c r="G420" s="50">
        <v>6598</v>
      </c>
      <c r="H420" s="35">
        <v>0.47538113594055098</v>
      </c>
    </row>
    <row r="421" spans="2:8" x14ac:dyDescent="0.2">
      <c r="B421" s="16" t="s">
        <v>49</v>
      </c>
      <c r="C421" s="16" t="s">
        <v>5</v>
      </c>
      <c r="D421" s="19">
        <v>7</v>
      </c>
      <c r="E421" s="63">
        <v>0</v>
      </c>
      <c r="F421" s="16">
        <v>166</v>
      </c>
      <c r="G421" s="50">
        <v>6598</v>
      </c>
      <c r="H421" s="35">
        <v>0.46134901046752902</v>
      </c>
    </row>
    <row r="422" spans="2:8" x14ac:dyDescent="0.2">
      <c r="B422" s="16" t="s">
        <v>49</v>
      </c>
      <c r="C422" s="16" t="s">
        <v>5</v>
      </c>
      <c r="D422" s="19">
        <v>10</v>
      </c>
      <c r="E422" s="63">
        <v>0</v>
      </c>
      <c r="F422" s="16">
        <v>166</v>
      </c>
      <c r="G422" s="50">
        <v>6598</v>
      </c>
      <c r="H422" s="35">
        <v>0.49256801605224598</v>
      </c>
    </row>
    <row r="423" spans="2:8" x14ac:dyDescent="0.2">
      <c r="B423" s="16" t="s">
        <v>49</v>
      </c>
      <c r="C423" s="16" t="s">
        <v>6</v>
      </c>
      <c r="D423" s="20">
        <v>10</v>
      </c>
      <c r="E423" s="63">
        <v>0</v>
      </c>
      <c r="F423" s="16">
        <v>166</v>
      </c>
      <c r="G423" s="50">
        <v>6598</v>
      </c>
      <c r="H423" s="35">
        <v>1.8921542167663501</v>
      </c>
    </row>
    <row r="424" spans="2:8" x14ac:dyDescent="0.2">
      <c r="B424" s="16" t="s">
        <v>49</v>
      </c>
      <c r="C424" s="16" t="s">
        <v>6</v>
      </c>
      <c r="D424" s="20">
        <v>30</v>
      </c>
      <c r="E424" s="63">
        <v>0</v>
      </c>
      <c r="F424" s="16">
        <v>166</v>
      </c>
      <c r="G424" s="50">
        <v>6598</v>
      </c>
      <c r="H424" s="35">
        <v>1.23638868331909</v>
      </c>
    </row>
    <row r="425" spans="2:8" x14ac:dyDescent="0.2">
      <c r="B425" s="16" t="s">
        <v>49</v>
      </c>
      <c r="C425" s="16" t="s">
        <v>6</v>
      </c>
      <c r="D425" s="20">
        <v>60</v>
      </c>
      <c r="E425" s="63">
        <v>0</v>
      </c>
      <c r="F425" s="16">
        <v>166</v>
      </c>
      <c r="G425" s="50">
        <v>6598</v>
      </c>
      <c r="H425" s="35">
        <v>0.91919684410095204</v>
      </c>
    </row>
    <row r="426" spans="2:8" x14ac:dyDescent="0.2">
      <c r="B426" s="16" t="s">
        <v>49</v>
      </c>
      <c r="C426" s="16" t="s">
        <v>6</v>
      </c>
      <c r="D426" s="20">
        <v>100</v>
      </c>
      <c r="E426" s="63">
        <v>0</v>
      </c>
      <c r="F426" s="16">
        <v>166</v>
      </c>
      <c r="G426" s="50">
        <v>6598</v>
      </c>
      <c r="H426" s="35">
        <v>0.74168300628662098</v>
      </c>
    </row>
    <row r="427" spans="2:8" x14ac:dyDescent="0.2">
      <c r="B427" s="16" t="s">
        <v>49</v>
      </c>
      <c r="C427" s="16" t="s">
        <v>52</v>
      </c>
      <c r="D427" s="21">
        <v>6</v>
      </c>
      <c r="E427" s="63">
        <v>0</v>
      </c>
      <c r="F427" s="16">
        <v>166</v>
      </c>
      <c r="G427" s="50">
        <v>6598</v>
      </c>
      <c r="H427" s="32">
        <v>415.01188516616799</v>
      </c>
    </row>
    <row r="428" spans="2:8" x14ac:dyDescent="0.2">
      <c r="B428" s="16" t="s">
        <v>49</v>
      </c>
      <c r="C428" s="16" t="s">
        <v>52</v>
      </c>
      <c r="D428" s="21">
        <v>8</v>
      </c>
      <c r="E428" s="63">
        <v>0</v>
      </c>
      <c r="F428" s="16">
        <v>166</v>
      </c>
      <c r="G428" s="50">
        <v>6598</v>
      </c>
      <c r="H428" s="32">
        <v>409.71928191184998</v>
      </c>
    </row>
    <row r="429" spans="2:8" x14ac:dyDescent="0.2">
      <c r="B429" s="16" t="s">
        <v>49</v>
      </c>
      <c r="C429" s="16" t="s">
        <v>52</v>
      </c>
      <c r="D429" s="21">
        <v>10</v>
      </c>
      <c r="E429" s="63">
        <v>0</v>
      </c>
      <c r="F429" s="16">
        <v>166</v>
      </c>
      <c r="G429" s="50">
        <v>6598</v>
      </c>
      <c r="H429" s="35">
        <v>390.84679603576598</v>
      </c>
    </row>
    <row r="430" spans="2:8" x14ac:dyDescent="0.2">
      <c r="B430" s="16" t="s">
        <v>49</v>
      </c>
      <c r="C430" s="16" t="s">
        <v>52</v>
      </c>
      <c r="D430" s="21">
        <v>15</v>
      </c>
      <c r="E430" s="63">
        <v>0</v>
      </c>
      <c r="F430" s="16">
        <v>166</v>
      </c>
      <c r="G430" s="50">
        <v>6598</v>
      </c>
      <c r="H430" s="35">
        <v>361.85410213470402</v>
      </c>
    </row>
    <row r="431" spans="2:8" x14ac:dyDescent="0.2">
      <c r="B431" s="16" t="s">
        <v>49</v>
      </c>
      <c r="C431" s="16" t="s">
        <v>21</v>
      </c>
      <c r="D431" s="24">
        <v>2</v>
      </c>
      <c r="E431" s="63">
        <v>0</v>
      </c>
      <c r="F431" s="16">
        <v>166</v>
      </c>
      <c r="G431" s="50">
        <v>6598</v>
      </c>
      <c r="H431" s="35">
        <v>5.1193151473998997</v>
      </c>
    </row>
    <row r="432" spans="2:8" x14ac:dyDescent="0.2">
      <c r="B432" s="16" t="s">
        <v>49</v>
      </c>
      <c r="C432" s="16" t="s">
        <v>21</v>
      </c>
      <c r="D432" s="24">
        <v>3</v>
      </c>
      <c r="E432" s="63">
        <v>0</v>
      </c>
      <c r="F432" s="16">
        <v>166</v>
      </c>
      <c r="G432" s="50">
        <v>6598</v>
      </c>
      <c r="H432" s="35">
        <v>5.2412440776824898</v>
      </c>
    </row>
    <row r="433" spans="2:8" x14ac:dyDescent="0.2">
      <c r="B433" s="16" t="s">
        <v>49</v>
      </c>
      <c r="C433" s="16" t="s">
        <v>21</v>
      </c>
      <c r="D433" s="24">
        <v>4</v>
      </c>
      <c r="E433" s="63">
        <v>0</v>
      </c>
      <c r="F433" s="16">
        <v>166</v>
      </c>
      <c r="G433" s="50">
        <v>6598</v>
      </c>
      <c r="H433" s="35">
        <v>5.0916929244995099</v>
      </c>
    </row>
    <row r="434" spans="2:8" x14ac:dyDescent="0.2">
      <c r="B434" s="16" t="s">
        <v>49</v>
      </c>
      <c r="C434" s="16" t="s">
        <v>21</v>
      </c>
      <c r="D434" s="24">
        <v>5</v>
      </c>
      <c r="E434" s="63">
        <v>0</v>
      </c>
      <c r="F434" s="16">
        <v>166</v>
      </c>
      <c r="G434" s="50">
        <v>6598</v>
      </c>
      <c r="H434" s="32">
        <v>4.6087086200714102</v>
      </c>
    </row>
    <row r="435" spans="2:8" x14ac:dyDescent="0.2">
      <c r="B435" s="16" t="s">
        <v>50</v>
      </c>
      <c r="C435" s="16" t="s">
        <v>4</v>
      </c>
      <c r="D435" s="17">
        <v>4</v>
      </c>
      <c r="E435" s="63">
        <v>0</v>
      </c>
      <c r="F435" s="16">
        <v>6</v>
      </c>
      <c r="G435" s="50">
        <v>48842</v>
      </c>
      <c r="H435" s="32">
        <v>4.8660993576049798E-2</v>
      </c>
    </row>
    <row r="436" spans="2:8" x14ac:dyDescent="0.2">
      <c r="B436" s="16" t="s">
        <v>50</v>
      </c>
      <c r="C436" s="16" t="s">
        <v>4</v>
      </c>
      <c r="D436" s="17">
        <v>7</v>
      </c>
      <c r="E436" s="63">
        <v>0</v>
      </c>
      <c r="F436" s="16">
        <v>6</v>
      </c>
      <c r="G436" s="50">
        <v>48842</v>
      </c>
      <c r="H436" s="35">
        <v>4.01279926300048E-2</v>
      </c>
    </row>
    <row r="437" spans="2:8" x14ac:dyDescent="0.2">
      <c r="B437" s="16" t="s">
        <v>50</v>
      </c>
      <c r="C437" s="16" t="s">
        <v>4</v>
      </c>
      <c r="D437" s="17">
        <v>10</v>
      </c>
      <c r="E437" s="63">
        <v>0</v>
      </c>
      <c r="F437" s="16">
        <v>6</v>
      </c>
      <c r="G437" s="50">
        <v>48842</v>
      </c>
      <c r="H437" s="35">
        <v>4.0617942810058497E-2</v>
      </c>
    </row>
    <row r="438" spans="2:8" x14ac:dyDescent="0.2">
      <c r="B438" s="16" t="s">
        <v>50</v>
      </c>
      <c r="C438" s="16" t="s">
        <v>5</v>
      </c>
      <c r="D438" s="19">
        <v>4</v>
      </c>
      <c r="E438" s="63">
        <v>0</v>
      </c>
      <c r="F438" s="16">
        <v>6</v>
      </c>
      <c r="G438" s="50">
        <v>48842</v>
      </c>
      <c r="H438" s="35">
        <v>4.23700809478759E-2</v>
      </c>
    </row>
    <row r="439" spans="2:8" x14ac:dyDescent="0.2">
      <c r="B439" s="16" t="s">
        <v>50</v>
      </c>
      <c r="C439" s="16" t="s">
        <v>5</v>
      </c>
      <c r="D439" s="19">
        <v>7</v>
      </c>
      <c r="E439" s="63">
        <v>0</v>
      </c>
      <c r="F439" s="16">
        <v>6</v>
      </c>
      <c r="G439" s="50">
        <v>48842</v>
      </c>
      <c r="H439" s="35">
        <v>4.3867826461791902E-2</v>
      </c>
    </row>
    <row r="440" spans="2:8" x14ac:dyDescent="0.2">
      <c r="B440" s="16" t="s">
        <v>50</v>
      </c>
      <c r="C440" s="16" t="s">
        <v>5</v>
      </c>
      <c r="D440" s="19">
        <v>10</v>
      </c>
      <c r="E440" s="63">
        <v>0</v>
      </c>
      <c r="F440" s="16">
        <v>6</v>
      </c>
      <c r="G440" s="50">
        <v>48842</v>
      </c>
      <c r="H440" s="35">
        <v>5.0167083740234299E-2</v>
      </c>
    </row>
    <row r="441" spans="2:8" x14ac:dyDescent="0.2">
      <c r="B441" s="16" t="s">
        <v>50</v>
      </c>
      <c r="C441" s="16" t="s">
        <v>6</v>
      </c>
      <c r="D441" s="20">
        <v>10</v>
      </c>
      <c r="E441" s="63">
        <v>0</v>
      </c>
      <c r="F441" s="16">
        <v>6</v>
      </c>
      <c r="G441" s="50">
        <v>48842</v>
      </c>
      <c r="H441" s="32">
        <v>0.197074174880981</v>
      </c>
    </row>
    <row r="442" spans="2:8" x14ac:dyDescent="0.2">
      <c r="B442" s="16" t="s">
        <v>50</v>
      </c>
      <c r="C442" s="16" t="s">
        <v>6</v>
      </c>
      <c r="D442" s="20">
        <v>30</v>
      </c>
      <c r="E442" s="63">
        <v>0</v>
      </c>
      <c r="F442" s="16">
        <v>6</v>
      </c>
      <c r="G442" s="50">
        <v>48842</v>
      </c>
      <c r="H442" s="32">
        <v>0.10916090011596601</v>
      </c>
    </row>
    <row r="443" spans="2:8" x14ac:dyDescent="0.2">
      <c r="B443" s="16" t="s">
        <v>50</v>
      </c>
      <c r="C443" s="16" t="s">
        <v>6</v>
      </c>
      <c r="D443" s="20">
        <v>60</v>
      </c>
      <c r="E443" s="63">
        <v>0</v>
      </c>
      <c r="F443" s="16">
        <v>6</v>
      </c>
      <c r="G443" s="50">
        <v>48842</v>
      </c>
      <c r="H443" s="32">
        <v>8.6286067962646401E-2</v>
      </c>
    </row>
    <row r="444" spans="2:8" x14ac:dyDescent="0.2">
      <c r="B444" s="16" t="s">
        <v>50</v>
      </c>
      <c r="C444" s="16" t="s">
        <v>6</v>
      </c>
      <c r="D444" s="20">
        <v>100</v>
      </c>
      <c r="E444" s="63">
        <v>0</v>
      </c>
      <c r="F444" s="16">
        <v>6</v>
      </c>
      <c r="G444" s="50">
        <v>48842</v>
      </c>
      <c r="H444" s="32">
        <v>7.55178928375244E-2</v>
      </c>
    </row>
    <row r="445" spans="2:8" x14ac:dyDescent="0.2">
      <c r="B445" s="16" t="s">
        <v>50</v>
      </c>
      <c r="C445" s="16" t="s">
        <v>52</v>
      </c>
      <c r="D445" s="21">
        <v>6</v>
      </c>
      <c r="E445" s="63">
        <v>0.1579583</v>
      </c>
      <c r="F445" s="16">
        <v>6</v>
      </c>
      <c r="G445" s="50">
        <v>48842</v>
      </c>
      <c r="H445" s="32">
        <v>101.491741418838</v>
      </c>
    </row>
    <row r="446" spans="2:8" x14ac:dyDescent="0.2">
      <c r="B446" s="16" t="s">
        <v>50</v>
      </c>
      <c r="C446" s="16" t="s">
        <v>52</v>
      </c>
      <c r="D446" s="21">
        <v>8</v>
      </c>
      <c r="E446" s="63">
        <v>0.14989150000000001</v>
      </c>
      <c r="F446" s="16">
        <v>6</v>
      </c>
      <c r="G446" s="50">
        <v>48842</v>
      </c>
      <c r="H446" s="32">
        <v>108.52790403365999</v>
      </c>
    </row>
    <row r="447" spans="2:8" x14ac:dyDescent="0.2">
      <c r="B447" s="16" t="s">
        <v>50</v>
      </c>
      <c r="C447" s="16" t="s">
        <v>52</v>
      </c>
      <c r="D447" s="21">
        <v>10</v>
      </c>
      <c r="E447" s="63">
        <v>0.1401048</v>
      </c>
      <c r="F447" s="16">
        <v>6</v>
      </c>
      <c r="G447" s="50">
        <v>48842</v>
      </c>
      <c r="H447" s="35">
        <v>116.963371276855</v>
      </c>
    </row>
    <row r="448" spans="2:8" x14ac:dyDescent="0.2">
      <c r="B448" s="16" t="s">
        <v>50</v>
      </c>
      <c r="C448" s="16" t="s">
        <v>52</v>
      </c>
      <c r="D448" s="21">
        <v>15</v>
      </c>
      <c r="E448" s="63">
        <v>0.129663</v>
      </c>
      <c r="F448" s="16">
        <v>6</v>
      </c>
      <c r="G448" s="50">
        <v>48842</v>
      </c>
      <c r="H448" s="35">
        <v>119.43150448799101</v>
      </c>
    </row>
    <row r="449" spans="2:8" x14ac:dyDescent="0.2">
      <c r="B449" s="16" t="s">
        <v>50</v>
      </c>
      <c r="C449" s="16" t="s">
        <v>21</v>
      </c>
      <c r="D449" s="24">
        <v>2</v>
      </c>
      <c r="E449" s="63">
        <v>7.305188E-2</v>
      </c>
      <c r="F449" s="16">
        <v>6</v>
      </c>
      <c r="G449" s="50">
        <v>48842</v>
      </c>
      <c r="H449" s="32">
        <v>0.19838285446166901</v>
      </c>
    </row>
    <row r="450" spans="2:8" x14ac:dyDescent="0.2">
      <c r="B450" s="16" t="s">
        <v>50</v>
      </c>
      <c r="C450" s="16" t="s">
        <v>21</v>
      </c>
      <c r="D450" s="24">
        <v>3</v>
      </c>
      <c r="E450" s="63">
        <v>5.9866509999999998E-2</v>
      </c>
      <c r="F450" s="16">
        <v>6</v>
      </c>
      <c r="G450" s="50">
        <v>48842</v>
      </c>
      <c r="H450" s="32">
        <v>0.231511116027832</v>
      </c>
    </row>
    <row r="451" spans="2:8" x14ac:dyDescent="0.2">
      <c r="B451" s="16" t="s">
        <v>50</v>
      </c>
      <c r="C451" s="16" t="s">
        <v>21</v>
      </c>
      <c r="D451" s="24">
        <v>4</v>
      </c>
      <c r="E451" s="63">
        <v>4.5780269999999998E-2</v>
      </c>
      <c r="F451" s="16">
        <v>6</v>
      </c>
      <c r="G451" s="50">
        <v>48842</v>
      </c>
      <c r="H451" s="32">
        <v>0.27916407585143999</v>
      </c>
    </row>
    <row r="452" spans="2:8" x14ac:dyDescent="0.2">
      <c r="B452" s="16" t="s">
        <v>50</v>
      </c>
      <c r="C452" s="16" t="s">
        <v>21</v>
      </c>
      <c r="D452" s="24">
        <v>5</v>
      </c>
      <c r="E452" s="63">
        <v>3.1448339999999998E-2</v>
      </c>
      <c r="F452" s="16">
        <v>6</v>
      </c>
      <c r="G452" s="50">
        <v>48842</v>
      </c>
      <c r="H452" s="32">
        <v>0.34235692024230902</v>
      </c>
    </row>
    <row r="453" spans="2:8" x14ac:dyDescent="0.2">
      <c r="B453" s="16" t="s">
        <v>50</v>
      </c>
      <c r="C453" s="16" t="s">
        <v>4</v>
      </c>
      <c r="D453" s="17">
        <v>4</v>
      </c>
      <c r="E453" s="63">
        <v>0</v>
      </c>
      <c r="F453" s="16">
        <v>6</v>
      </c>
      <c r="G453" s="50">
        <v>48842</v>
      </c>
      <c r="H453" s="32">
        <v>4.8660993576049798E-2</v>
      </c>
    </row>
    <row r="454" spans="2:8" x14ac:dyDescent="0.2">
      <c r="B454" s="16" t="s">
        <v>50</v>
      </c>
      <c r="C454" s="16" t="s">
        <v>4</v>
      </c>
      <c r="D454" s="17">
        <v>7</v>
      </c>
      <c r="E454" s="63">
        <v>0</v>
      </c>
      <c r="F454" s="16">
        <v>6</v>
      </c>
      <c r="G454" s="50">
        <v>48842</v>
      </c>
      <c r="H454" s="35">
        <v>4.01279926300048E-2</v>
      </c>
    </row>
    <row r="455" spans="2:8" x14ac:dyDescent="0.2">
      <c r="B455" s="16" t="s">
        <v>50</v>
      </c>
      <c r="C455" s="16" t="s">
        <v>4</v>
      </c>
      <c r="D455" s="17">
        <v>10</v>
      </c>
      <c r="E455" s="63">
        <v>0</v>
      </c>
      <c r="F455" s="16">
        <v>6</v>
      </c>
      <c r="G455" s="50">
        <v>48842</v>
      </c>
      <c r="H455" s="35">
        <v>4.0617942810058497E-2</v>
      </c>
    </row>
    <row r="456" spans="2:8" x14ac:dyDescent="0.2">
      <c r="B456" s="16" t="s">
        <v>50</v>
      </c>
      <c r="C456" s="16" t="s">
        <v>5</v>
      </c>
      <c r="D456" s="19">
        <v>4</v>
      </c>
      <c r="E456" s="63">
        <v>0</v>
      </c>
      <c r="F456" s="16">
        <v>6</v>
      </c>
      <c r="G456" s="50">
        <v>48842</v>
      </c>
      <c r="H456" s="35">
        <v>4.23700809478759E-2</v>
      </c>
    </row>
    <row r="457" spans="2:8" x14ac:dyDescent="0.2">
      <c r="B457" s="16" t="s">
        <v>50</v>
      </c>
      <c r="C457" s="16" t="s">
        <v>5</v>
      </c>
      <c r="D457" s="19">
        <v>7</v>
      </c>
      <c r="E457" s="63">
        <v>0</v>
      </c>
      <c r="F457" s="16">
        <v>6</v>
      </c>
      <c r="G457" s="50">
        <v>48842</v>
      </c>
      <c r="H457" s="35">
        <v>4.3867826461791902E-2</v>
      </c>
    </row>
    <row r="458" spans="2:8" x14ac:dyDescent="0.2">
      <c r="B458" s="16" t="s">
        <v>50</v>
      </c>
      <c r="C458" s="16" t="s">
        <v>5</v>
      </c>
      <c r="D458" s="19">
        <v>10</v>
      </c>
      <c r="E458" s="63">
        <v>0</v>
      </c>
      <c r="F458" s="16">
        <v>6</v>
      </c>
      <c r="G458" s="50">
        <v>48842</v>
      </c>
      <c r="H458" s="35">
        <v>5.0167083740234299E-2</v>
      </c>
    </row>
    <row r="459" spans="2:8" x14ac:dyDescent="0.2">
      <c r="B459" s="16" t="s">
        <v>50</v>
      </c>
      <c r="C459" s="16" t="s">
        <v>6</v>
      </c>
      <c r="D459" s="20">
        <v>10</v>
      </c>
      <c r="E459" s="63">
        <v>0</v>
      </c>
      <c r="F459" s="16">
        <v>6</v>
      </c>
      <c r="G459" s="50">
        <v>48842</v>
      </c>
      <c r="H459" s="32">
        <v>0.197074174880981</v>
      </c>
    </row>
    <row r="460" spans="2:8" x14ac:dyDescent="0.2">
      <c r="B460" s="16" t="s">
        <v>50</v>
      </c>
      <c r="C460" s="16" t="s">
        <v>6</v>
      </c>
      <c r="D460" s="20">
        <v>30</v>
      </c>
      <c r="E460" s="63">
        <v>0</v>
      </c>
      <c r="F460" s="16">
        <v>6</v>
      </c>
      <c r="G460" s="50">
        <v>48842</v>
      </c>
      <c r="H460" s="32">
        <v>0.10916090011596601</v>
      </c>
    </row>
    <row r="461" spans="2:8" x14ac:dyDescent="0.2">
      <c r="B461" s="16" t="s">
        <v>50</v>
      </c>
      <c r="C461" s="16" t="s">
        <v>6</v>
      </c>
      <c r="D461" s="20">
        <v>60</v>
      </c>
      <c r="E461" s="63">
        <v>0</v>
      </c>
      <c r="F461" s="16">
        <v>6</v>
      </c>
      <c r="G461" s="50">
        <v>48842</v>
      </c>
      <c r="H461" s="32">
        <v>8.6286067962646401E-2</v>
      </c>
    </row>
    <row r="462" spans="2:8" x14ac:dyDescent="0.2">
      <c r="B462" s="16" t="s">
        <v>50</v>
      </c>
      <c r="C462" s="16" t="s">
        <v>6</v>
      </c>
      <c r="D462" s="20">
        <v>100</v>
      </c>
      <c r="E462" s="63">
        <v>0</v>
      </c>
      <c r="F462" s="16">
        <v>6</v>
      </c>
      <c r="G462" s="50">
        <v>48842</v>
      </c>
      <c r="H462" s="32">
        <v>7.55178928375244E-2</v>
      </c>
    </row>
    <row r="463" spans="2:8" x14ac:dyDescent="0.2">
      <c r="B463" s="16" t="s">
        <v>50</v>
      </c>
      <c r="C463" s="16" t="s">
        <v>52</v>
      </c>
      <c r="D463" s="21">
        <v>6</v>
      </c>
      <c r="E463" s="63">
        <v>0.1579583</v>
      </c>
      <c r="F463" s="16">
        <v>6</v>
      </c>
      <c r="G463" s="50">
        <v>48842</v>
      </c>
      <c r="H463" s="32">
        <v>101.491741418838</v>
      </c>
    </row>
    <row r="464" spans="2:8" x14ac:dyDescent="0.2">
      <c r="B464" s="16" t="s">
        <v>50</v>
      </c>
      <c r="C464" s="16" t="s">
        <v>52</v>
      </c>
      <c r="D464" s="21">
        <v>8</v>
      </c>
      <c r="E464" s="63">
        <v>0.14989150000000001</v>
      </c>
      <c r="F464" s="16">
        <v>6</v>
      </c>
      <c r="G464" s="50">
        <v>48842</v>
      </c>
      <c r="H464" s="32">
        <v>108.52790403365999</v>
      </c>
    </row>
    <row r="465" spans="2:8" x14ac:dyDescent="0.2">
      <c r="B465" s="16" t="s">
        <v>50</v>
      </c>
      <c r="C465" s="16" t="s">
        <v>52</v>
      </c>
      <c r="D465" s="21">
        <v>10</v>
      </c>
      <c r="E465" s="63">
        <v>0.1401048</v>
      </c>
      <c r="F465" s="16">
        <v>6</v>
      </c>
      <c r="G465" s="50">
        <v>48842</v>
      </c>
      <c r="H465" s="35">
        <v>116.963371276855</v>
      </c>
    </row>
    <row r="466" spans="2:8" x14ac:dyDescent="0.2">
      <c r="B466" s="16" t="s">
        <v>50</v>
      </c>
      <c r="C466" s="16" t="s">
        <v>52</v>
      </c>
      <c r="D466" s="21">
        <v>15</v>
      </c>
      <c r="E466" s="63">
        <v>0.129663</v>
      </c>
      <c r="F466" s="16">
        <v>6</v>
      </c>
      <c r="G466" s="50">
        <v>48842</v>
      </c>
      <c r="H466" s="35">
        <v>119.43150448799101</v>
      </c>
    </row>
    <row r="467" spans="2:8" x14ac:dyDescent="0.2">
      <c r="B467" s="16" t="s">
        <v>50</v>
      </c>
      <c r="C467" s="16" t="s">
        <v>21</v>
      </c>
      <c r="D467" s="24">
        <v>2</v>
      </c>
      <c r="E467" s="63">
        <v>7.305188E-2</v>
      </c>
      <c r="F467" s="16">
        <v>6</v>
      </c>
      <c r="G467" s="50">
        <v>48842</v>
      </c>
      <c r="H467" s="32">
        <v>0.19838285446166901</v>
      </c>
    </row>
    <row r="468" spans="2:8" x14ac:dyDescent="0.2">
      <c r="B468" s="16" t="s">
        <v>50</v>
      </c>
      <c r="C468" s="16" t="s">
        <v>21</v>
      </c>
      <c r="D468" s="24">
        <v>3</v>
      </c>
      <c r="E468" s="63">
        <v>5.9866509999999998E-2</v>
      </c>
      <c r="F468" s="16">
        <v>6</v>
      </c>
      <c r="G468" s="50">
        <v>48842</v>
      </c>
      <c r="H468" s="32">
        <v>0.231511116027832</v>
      </c>
    </row>
    <row r="469" spans="2:8" x14ac:dyDescent="0.2">
      <c r="B469" s="16" t="s">
        <v>50</v>
      </c>
      <c r="C469" s="16" t="s">
        <v>21</v>
      </c>
      <c r="D469" s="24">
        <v>4</v>
      </c>
      <c r="E469" s="63">
        <v>4.5780269999999998E-2</v>
      </c>
      <c r="F469" s="16">
        <v>6</v>
      </c>
      <c r="G469" s="50">
        <v>48842</v>
      </c>
      <c r="H469" s="32">
        <v>0.27916407585143999</v>
      </c>
    </row>
    <row r="470" spans="2:8" x14ac:dyDescent="0.2">
      <c r="B470" s="16" t="s">
        <v>50</v>
      </c>
      <c r="C470" s="16" t="s">
        <v>21</v>
      </c>
      <c r="D470" s="24">
        <v>5</v>
      </c>
      <c r="E470" s="63">
        <v>3.1448339999999998E-2</v>
      </c>
      <c r="F470" s="16">
        <v>6</v>
      </c>
      <c r="G470" s="50">
        <v>48842</v>
      </c>
      <c r="H470" s="32">
        <v>0.34235692024230902</v>
      </c>
    </row>
    <row r="471" spans="2:8" x14ac:dyDescent="0.2">
      <c r="B471" s="16" t="s">
        <v>50</v>
      </c>
      <c r="C471" s="16" t="s">
        <v>4</v>
      </c>
      <c r="D471" s="17">
        <v>4</v>
      </c>
      <c r="E471" s="63">
        <v>0</v>
      </c>
      <c r="F471" s="16">
        <v>6</v>
      </c>
      <c r="G471" s="50">
        <v>48842</v>
      </c>
      <c r="H471" s="32">
        <v>4.8660993576049798E-2</v>
      </c>
    </row>
    <row r="472" spans="2:8" x14ac:dyDescent="0.2">
      <c r="B472" s="16" t="s">
        <v>50</v>
      </c>
      <c r="C472" s="16" t="s">
        <v>4</v>
      </c>
      <c r="D472" s="17">
        <v>7</v>
      </c>
      <c r="E472" s="63">
        <v>0</v>
      </c>
      <c r="F472" s="16">
        <v>6</v>
      </c>
      <c r="G472" s="50">
        <v>48842</v>
      </c>
      <c r="H472" s="35">
        <v>4.01279926300048E-2</v>
      </c>
    </row>
    <row r="473" spans="2:8" x14ac:dyDescent="0.2">
      <c r="B473" s="16" t="s">
        <v>50</v>
      </c>
      <c r="C473" s="16" t="s">
        <v>4</v>
      </c>
      <c r="D473" s="17">
        <v>10</v>
      </c>
      <c r="E473" s="63">
        <v>0</v>
      </c>
      <c r="F473" s="16">
        <v>6</v>
      </c>
      <c r="G473" s="50">
        <v>48842</v>
      </c>
      <c r="H473" s="35">
        <v>4.0617942810058497E-2</v>
      </c>
    </row>
    <row r="474" spans="2:8" x14ac:dyDescent="0.2">
      <c r="B474" s="16" t="s">
        <v>50</v>
      </c>
      <c r="C474" s="16" t="s">
        <v>5</v>
      </c>
      <c r="D474" s="19">
        <v>4</v>
      </c>
      <c r="E474" s="63">
        <v>0</v>
      </c>
      <c r="F474" s="16">
        <v>6</v>
      </c>
      <c r="G474" s="50">
        <v>48842</v>
      </c>
      <c r="H474" s="35">
        <v>4.23700809478759E-2</v>
      </c>
    </row>
    <row r="475" spans="2:8" x14ac:dyDescent="0.2">
      <c r="B475" s="16" t="s">
        <v>50</v>
      </c>
      <c r="C475" s="16" t="s">
        <v>5</v>
      </c>
      <c r="D475" s="19">
        <v>7</v>
      </c>
      <c r="E475" s="63">
        <v>0</v>
      </c>
      <c r="F475" s="16">
        <v>6</v>
      </c>
      <c r="G475" s="50">
        <v>48842</v>
      </c>
      <c r="H475" s="35">
        <v>4.3867826461791902E-2</v>
      </c>
    </row>
    <row r="476" spans="2:8" x14ac:dyDescent="0.2">
      <c r="B476" s="16" t="s">
        <v>50</v>
      </c>
      <c r="C476" s="16" t="s">
        <v>5</v>
      </c>
      <c r="D476" s="19">
        <v>10</v>
      </c>
      <c r="E476" s="63">
        <v>0</v>
      </c>
      <c r="F476" s="16">
        <v>6</v>
      </c>
      <c r="G476" s="50">
        <v>48842</v>
      </c>
      <c r="H476" s="35">
        <v>5.0167083740234299E-2</v>
      </c>
    </row>
    <row r="477" spans="2:8" x14ac:dyDescent="0.2">
      <c r="B477" s="16" t="s">
        <v>50</v>
      </c>
      <c r="C477" s="16" t="s">
        <v>6</v>
      </c>
      <c r="D477" s="20">
        <v>10</v>
      </c>
      <c r="E477" s="63">
        <v>0</v>
      </c>
      <c r="F477" s="16">
        <v>6</v>
      </c>
      <c r="G477" s="50">
        <v>48842</v>
      </c>
      <c r="H477" s="32">
        <v>0.197074174880981</v>
      </c>
    </row>
    <row r="478" spans="2:8" x14ac:dyDescent="0.2">
      <c r="B478" s="16" t="s">
        <v>50</v>
      </c>
      <c r="C478" s="16" t="s">
        <v>6</v>
      </c>
      <c r="D478" s="20">
        <v>30</v>
      </c>
      <c r="E478" s="63">
        <v>0</v>
      </c>
      <c r="F478" s="16">
        <v>6</v>
      </c>
      <c r="G478" s="50">
        <v>48842</v>
      </c>
      <c r="H478" s="32">
        <v>0.10916090011596601</v>
      </c>
    </row>
    <row r="479" spans="2:8" x14ac:dyDescent="0.2">
      <c r="B479" s="16" t="s">
        <v>50</v>
      </c>
      <c r="C479" s="16" t="s">
        <v>6</v>
      </c>
      <c r="D479" s="20">
        <v>60</v>
      </c>
      <c r="E479" s="63">
        <v>0</v>
      </c>
      <c r="F479" s="16">
        <v>6</v>
      </c>
      <c r="G479" s="50">
        <v>48842</v>
      </c>
      <c r="H479" s="32">
        <v>8.6286067962646401E-2</v>
      </c>
    </row>
    <row r="480" spans="2:8" x14ac:dyDescent="0.2">
      <c r="B480" s="16" t="s">
        <v>50</v>
      </c>
      <c r="C480" s="16" t="s">
        <v>6</v>
      </c>
      <c r="D480" s="20">
        <v>100</v>
      </c>
      <c r="E480" s="63">
        <v>0</v>
      </c>
      <c r="F480" s="16">
        <v>6</v>
      </c>
      <c r="G480" s="50">
        <v>48842</v>
      </c>
      <c r="H480" s="32">
        <v>7.55178928375244E-2</v>
      </c>
    </row>
    <row r="481" spans="2:8" x14ac:dyDescent="0.2">
      <c r="B481" s="16" t="s">
        <v>50</v>
      </c>
      <c r="C481" s="16" t="s">
        <v>52</v>
      </c>
      <c r="D481" s="21">
        <v>6</v>
      </c>
      <c r="E481" s="63">
        <v>0.1579583</v>
      </c>
      <c r="F481" s="16">
        <v>6</v>
      </c>
      <c r="G481" s="50">
        <v>48842</v>
      </c>
      <c r="H481" s="32">
        <v>101.491741418838</v>
      </c>
    </row>
    <row r="482" spans="2:8" x14ac:dyDescent="0.2">
      <c r="B482" s="16" t="s">
        <v>50</v>
      </c>
      <c r="C482" s="16" t="s">
        <v>52</v>
      </c>
      <c r="D482" s="21">
        <v>8</v>
      </c>
      <c r="E482" s="63">
        <v>0.14989150000000001</v>
      </c>
      <c r="F482" s="16">
        <v>6</v>
      </c>
      <c r="G482" s="50">
        <v>48842</v>
      </c>
      <c r="H482" s="32">
        <v>108.52790403365999</v>
      </c>
    </row>
    <row r="483" spans="2:8" x14ac:dyDescent="0.2">
      <c r="B483" s="16" t="s">
        <v>50</v>
      </c>
      <c r="C483" s="16" t="s">
        <v>52</v>
      </c>
      <c r="D483" s="21">
        <v>10</v>
      </c>
      <c r="E483" s="63">
        <v>0.1401048</v>
      </c>
      <c r="F483" s="16">
        <v>6</v>
      </c>
      <c r="G483" s="50">
        <v>48842</v>
      </c>
      <c r="H483" s="35">
        <v>116.963371276855</v>
      </c>
    </row>
    <row r="484" spans="2:8" x14ac:dyDescent="0.2">
      <c r="B484" s="16" t="s">
        <v>50</v>
      </c>
      <c r="C484" s="16" t="s">
        <v>52</v>
      </c>
      <c r="D484" s="21">
        <v>15</v>
      </c>
      <c r="E484" s="63">
        <v>0.129663</v>
      </c>
      <c r="F484" s="16">
        <v>6</v>
      </c>
      <c r="G484" s="50">
        <v>48842</v>
      </c>
      <c r="H484" s="35">
        <v>119.43150448799101</v>
      </c>
    </row>
    <row r="485" spans="2:8" x14ac:dyDescent="0.2">
      <c r="B485" s="16" t="s">
        <v>50</v>
      </c>
      <c r="C485" s="16" t="s">
        <v>21</v>
      </c>
      <c r="D485" s="24">
        <v>2</v>
      </c>
      <c r="E485" s="63">
        <v>7.305188E-2</v>
      </c>
      <c r="F485" s="16">
        <v>6</v>
      </c>
      <c r="G485" s="50">
        <v>48842</v>
      </c>
      <c r="H485" s="32">
        <v>0.19838285446166901</v>
      </c>
    </row>
    <row r="486" spans="2:8" x14ac:dyDescent="0.2">
      <c r="B486" s="16" t="s">
        <v>50</v>
      </c>
      <c r="C486" s="16" t="s">
        <v>21</v>
      </c>
      <c r="D486" s="24">
        <v>3</v>
      </c>
      <c r="E486" s="63">
        <v>5.9866509999999998E-2</v>
      </c>
      <c r="F486" s="16">
        <v>6</v>
      </c>
      <c r="G486" s="50">
        <v>48842</v>
      </c>
      <c r="H486" s="32">
        <v>0.231511116027832</v>
      </c>
    </row>
    <row r="487" spans="2:8" x14ac:dyDescent="0.2">
      <c r="B487" s="16" t="s">
        <v>50</v>
      </c>
      <c r="C487" s="16" t="s">
        <v>21</v>
      </c>
      <c r="D487" s="24">
        <v>4</v>
      </c>
      <c r="E487" s="63">
        <v>4.5780269999999998E-2</v>
      </c>
      <c r="F487" s="16">
        <v>6</v>
      </c>
      <c r="G487" s="50">
        <v>48842</v>
      </c>
      <c r="H487" s="32">
        <v>0.27916407585143999</v>
      </c>
    </row>
    <row r="488" spans="2:8" x14ac:dyDescent="0.2">
      <c r="B488" s="16" t="s">
        <v>50</v>
      </c>
      <c r="C488" s="16" t="s">
        <v>21</v>
      </c>
      <c r="D488" s="24">
        <v>5</v>
      </c>
      <c r="E488" s="63">
        <v>3.1448339999999998E-2</v>
      </c>
      <c r="F488" s="16">
        <v>6</v>
      </c>
      <c r="G488" s="50">
        <v>48842</v>
      </c>
      <c r="H488" s="32">
        <v>0.34235692024230902</v>
      </c>
    </row>
    <row r="489" spans="2:8" x14ac:dyDescent="0.2">
      <c r="B489" s="16" t="s">
        <v>51</v>
      </c>
      <c r="C489" s="16" t="s">
        <v>4</v>
      </c>
      <c r="D489" s="17">
        <v>4</v>
      </c>
      <c r="E489" s="63">
        <v>0</v>
      </c>
      <c r="F489" s="16">
        <v>10</v>
      </c>
      <c r="G489" s="50">
        <v>5472</v>
      </c>
      <c r="H489" s="32">
        <v>5.1660060882568297E-2</v>
      </c>
    </row>
    <row r="490" spans="2:8" x14ac:dyDescent="0.2">
      <c r="B490" s="16" t="s">
        <v>51</v>
      </c>
      <c r="C490" s="16" t="s">
        <v>4</v>
      </c>
      <c r="D490" s="17">
        <v>7</v>
      </c>
      <c r="E490" s="63">
        <v>0</v>
      </c>
      <c r="F490" s="16">
        <v>10</v>
      </c>
      <c r="G490" s="50">
        <v>5472</v>
      </c>
      <c r="H490" s="32">
        <v>4.98621463775634E-2</v>
      </c>
    </row>
    <row r="491" spans="2:8" x14ac:dyDescent="0.2">
      <c r="B491" s="16" t="s">
        <v>51</v>
      </c>
      <c r="C491" s="16" t="s">
        <v>4</v>
      </c>
      <c r="D491" s="17">
        <v>10</v>
      </c>
      <c r="E491" s="63">
        <v>0</v>
      </c>
      <c r="F491" s="16">
        <v>10</v>
      </c>
      <c r="G491" s="50">
        <v>5472</v>
      </c>
      <c r="H491" s="32">
        <v>4.7285079956054597E-2</v>
      </c>
    </row>
    <row r="492" spans="2:8" x14ac:dyDescent="0.2">
      <c r="B492" s="16" t="s">
        <v>51</v>
      </c>
      <c r="C492" s="16" t="s">
        <v>5</v>
      </c>
      <c r="D492" s="19">
        <v>4</v>
      </c>
      <c r="E492" s="63">
        <v>0</v>
      </c>
      <c r="F492" s="16">
        <v>10</v>
      </c>
      <c r="G492" s="50">
        <v>5472</v>
      </c>
      <c r="H492" s="32">
        <v>6.0096979141235303E-2</v>
      </c>
    </row>
    <row r="493" spans="2:8" x14ac:dyDescent="0.2">
      <c r="B493" s="16" t="s">
        <v>51</v>
      </c>
      <c r="C493" s="16" t="s">
        <v>5</v>
      </c>
      <c r="D493" s="19">
        <v>7</v>
      </c>
      <c r="E493" s="63">
        <v>0</v>
      </c>
      <c r="F493" s="16">
        <v>10</v>
      </c>
      <c r="G493" s="50">
        <v>5472</v>
      </c>
      <c r="H493" s="32">
        <v>5.8201074600219699E-2</v>
      </c>
    </row>
    <row r="494" spans="2:8" x14ac:dyDescent="0.2">
      <c r="B494" s="16" t="s">
        <v>51</v>
      </c>
      <c r="C494" s="16" t="s">
        <v>5</v>
      </c>
      <c r="D494" s="19">
        <v>10</v>
      </c>
      <c r="E494" s="63">
        <v>0</v>
      </c>
      <c r="F494" s="16">
        <v>10</v>
      </c>
      <c r="G494" s="50">
        <v>5472</v>
      </c>
      <c r="H494" s="32">
        <v>0.198876857757568</v>
      </c>
    </row>
    <row r="495" spans="2:8" x14ac:dyDescent="0.2">
      <c r="B495" s="16" t="s">
        <v>51</v>
      </c>
      <c r="C495" s="16" t="s">
        <v>6</v>
      </c>
      <c r="D495" s="20">
        <v>10</v>
      </c>
      <c r="E495" s="63">
        <v>0</v>
      </c>
      <c r="F495" s="16">
        <v>10</v>
      </c>
      <c r="G495" s="50">
        <v>5472</v>
      </c>
      <c r="H495" s="32">
        <v>0.198876857757568</v>
      </c>
    </row>
    <row r="496" spans="2:8" x14ac:dyDescent="0.2">
      <c r="B496" s="16" t="s">
        <v>51</v>
      </c>
      <c r="C496" s="16" t="s">
        <v>6</v>
      </c>
      <c r="D496" s="20">
        <v>30</v>
      </c>
      <c r="E496" s="63">
        <v>0</v>
      </c>
      <c r="F496" s="16">
        <v>10</v>
      </c>
      <c r="G496" s="50">
        <v>5472</v>
      </c>
      <c r="H496" s="32">
        <v>9.4470024108886705E-2</v>
      </c>
    </row>
    <row r="497" spans="2:8" x14ac:dyDescent="0.2">
      <c r="B497" s="16" t="s">
        <v>51</v>
      </c>
      <c r="C497" s="16" t="s">
        <v>6</v>
      </c>
      <c r="D497" s="20">
        <v>60</v>
      </c>
      <c r="E497" s="63">
        <v>0</v>
      </c>
      <c r="F497" s="16">
        <v>10</v>
      </c>
      <c r="G497" s="50">
        <v>5472</v>
      </c>
      <c r="H497" s="32">
        <v>7.5767040252685505E-2</v>
      </c>
    </row>
    <row r="498" spans="2:8" x14ac:dyDescent="0.2">
      <c r="B498" s="16" t="s">
        <v>51</v>
      </c>
      <c r="C498" s="16" t="s">
        <v>6</v>
      </c>
      <c r="D498" s="20">
        <v>100</v>
      </c>
      <c r="E498" s="63">
        <v>0</v>
      </c>
      <c r="F498" s="16">
        <v>10</v>
      </c>
      <c r="G498" s="50">
        <v>5472</v>
      </c>
      <c r="H498" s="32">
        <v>7.0303201675414997E-2</v>
      </c>
    </row>
    <row r="499" spans="2:8" x14ac:dyDescent="0.2">
      <c r="B499" s="16" t="s">
        <v>51</v>
      </c>
      <c r="C499" s="16" t="s">
        <v>52</v>
      </c>
      <c r="D499" s="21">
        <v>6</v>
      </c>
      <c r="E499" s="63">
        <v>9.6839030000000006E-3</v>
      </c>
      <c r="F499" s="16">
        <v>10</v>
      </c>
      <c r="G499" s="50">
        <v>5472</v>
      </c>
      <c r="H499" s="32">
        <v>27.462789535522401</v>
      </c>
    </row>
    <row r="500" spans="2:8" x14ac:dyDescent="0.2">
      <c r="B500" s="16" t="s">
        <v>51</v>
      </c>
      <c r="C500" s="16" t="s">
        <v>52</v>
      </c>
      <c r="D500" s="21">
        <v>8</v>
      </c>
      <c r="E500" s="63">
        <v>5.6641699999999996E-3</v>
      </c>
      <c r="F500" s="16">
        <v>10</v>
      </c>
      <c r="G500" s="50">
        <v>5472</v>
      </c>
      <c r="H500" s="35">
        <v>24.407579421996999</v>
      </c>
    </row>
    <row r="501" spans="2:8" x14ac:dyDescent="0.2">
      <c r="B501" s="16" t="s">
        <v>51</v>
      </c>
      <c r="C501" s="16" t="s">
        <v>52</v>
      </c>
      <c r="D501" s="21">
        <v>10</v>
      </c>
      <c r="E501" s="63">
        <v>3.8370180000000002E-3</v>
      </c>
      <c r="F501" s="16">
        <v>10</v>
      </c>
      <c r="G501" s="50">
        <v>5472</v>
      </c>
      <c r="H501" s="35">
        <v>23.949239969253501</v>
      </c>
    </row>
    <row r="502" spans="2:8" x14ac:dyDescent="0.2">
      <c r="B502" s="16" t="s">
        <v>51</v>
      </c>
      <c r="C502" s="16" t="s">
        <v>52</v>
      </c>
      <c r="D502" s="21">
        <v>15</v>
      </c>
      <c r="E502" s="63">
        <v>3.6543029999999998E-3</v>
      </c>
      <c r="F502" s="16">
        <v>10</v>
      </c>
      <c r="G502" s="50">
        <v>5472</v>
      </c>
      <c r="H502" s="35">
        <v>23.625487804412799</v>
      </c>
    </row>
    <row r="503" spans="2:8" x14ac:dyDescent="0.2">
      <c r="B503" s="16" t="s">
        <v>51</v>
      </c>
      <c r="C503" s="16" t="s">
        <v>21</v>
      </c>
      <c r="D503" s="24">
        <v>2</v>
      </c>
      <c r="E503" s="63">
        <v>2.3022109999999998E-2</v>
      </c>
      <c r="F503" s="16">
        <v>10</v>
      </c>
      <c r="G503" s="50">
        <v>5472</v>
      </c>
      <c r="H503" s="35">
        <v>0.328999042510986</v>
      </c>
    </row>
    <row r="504" spans="2:8" x14ac:dyDescent="0.2">
      <c r="B504" s="16" t="s">
        <v>51</v>
      </c>
      <c r="C504" s="16" t="s">
        <v>21</v>
      </c>
      <c r="D504" s="24">
        <v>3</v>
      </c>
      <c r="E504" s="63">
        <v>1.0232049999999999E-2</v>
      </c>
      <c r="F504" s="16">
        <v>10</v>
      </c>
      <c r="G504" s="50">
        <v>5472</v>
      </c>
      <c r="H504" s="35">
        <v>0.35218739509582497</v>
      </c>
    </row>
    <row r="505" spans="2:8" x14ac:dyDescent="0.2">
      <c r="B505" s="16" t="s">
        <v>51</v>
      </c>
      <c r="C505" s="16" t="s">
        <v>21</v>
      </c>
      <c r="D505" s="24">
        <v>4</v>
      </c>
      <c r="E505" s="63">
        <v>4.7505940000000003E-3</v>
      </c>
      <c r="F505" s="16">
        <v>10</v>
      </c>
      <c r="G505" s="50">
        <v>5472</v>
      </c>
      <c r="H505" s="35">
        <v>0.349307060241699</v>
      </c>
    </row>
    <row r="506" spans="2:8" x14ac:dyDescent="0.2">
      <c r="B506" s="16" t="s">
        <v>51</v>
      </c>
      <c r="C506" s="16" t="s">
        <v>21</v>
      </c>
      <c r="D506" s="24">
        <v>5</v>
      </c>
      <c r="E506" s="63">
        <v>3.2888729999999999E-3</v>
      </c>
      <c r="F506" s="16">
        <v>10</v>
      </c>
      <c r="G506" s="50">
        <v>5472</v>
      </c>
      <c r="H506" s="35">
        <v>0.36168932914733798</v>
      </c>
    </row>
    <row r="507" spans="2:8" x14ac:dyDescent="0.2">
      <c r="B507" s="16" t="s">
        <v>51</v>
      </c>
      <c r="C507" s="16" t="s">
        <v>4</v>
      </c>
      <c r="D507" s="17">
        <v>4</v>
      </c>
      <c r="E507" s="63">
        <v>0</v>
      </c>
      <c r="F507" s="16">
        <v>10</v>
      </c>
      <c r="G507" s="50">
        <v>5472</v>
      </c>
      <c r="H507" s="32">
        <v>5.1660060882568297E-2</v>
      </c>
    </row>
    <row r="508" spans="2:8" x14ac:dyDescent="0.2">
      <c r="B508" s="16" t="s">
        <v>51</v>
      </c>
      <c r="C508" s="16" t="s">
        <v>4</v>
      </c>
      <c r="D508" s="17">
        <v>7</v>
      </c>
      <c r="E508" s="63">
        <v>0</v>
      </c>
      <c r="F508" s="16">
        <v>10</v>
      </c>
      <c r="G508" s="50">
        <v>5472</v>
      </c>
      <c r="H508" s="32">
        <v>4.98621463775634E-2</v>
      </c>
    </row>
    <row r="509" spans="2:8" x14ac:dyDescent="0.2">
      <c r="B509" s="16" t="s">
        <v>51</v>
      </c>
      <c r="C509" s="16" t="s">
        <v>4</v>
      </c>
      <c r="D509" s="17">
        <v>10</v>
      </c>
      <c r="E509" s="63">
        <v>0</v>
      </c>
      <c r="F509" s="16">
        <v>10</v>
      </c>
      <c r="G509" s="50">
        <v>5472</v>
      </c>
      <c r="H509" s="32">
        <v>4.7285079956054597E-2</v>
      </c>
    </row>
    <row r="510" spans="2:8" x14ac:dyDescent="0.2">
      <c r="B510" s="16" t="s">
        <v>51</v>
      </c>
      <c r="C510" s="16" t="s">
        <v>5</v>
      </c>
      <c r="D510" s="19">
        <v>4</v>
      </c>
      <c r="E510" s="63">
        <v>0</v>
      </c>
      <c r="F510" s="16">
        <v>10</v>
      </c>
      <c r="G510" s="50">
        <v>5472</v>
      </c>
      <c r="H510" s="32">
        <v>6.0096979141235303E-2</v>
      </c>
    </row>
    <row r="511" spans="2:8" x14ac:dyDescent="0.2">
      <c r="B511" s="16" t="s">
        <v>51</v>
      </c>
      <c r="C511" s="16" t="s">
        <v>5</v>
      </c>
      <c r="D511" s="19">
        <v>7</v>
      </c>
      <c r="E511" s="63">
        <v>0</v>
      </c>
      <c r="F511" s="16">
        <v>10</v>
      </c>
      <c r="G511" s="50">
        <v>5472</v>
      </c>
      <c r="H511" s="32">
        <v>5.8201074600219699E-2</v>
      </c>
    </row>
    <row r="512" spans="2:8" x14ac:dyDescent="0.2">
      <c r="B512" s="16" t="s">
        <v>51</v>
      </c>
      <c r="C512" s="16" t="s">
        <v>5</v>
      </c>
      <c r="D512" s="19">
        <v>10</v>
      </c>
      <c r="E512" s="63">
        <v>0</v>
      </c>
      <c r="F512" s="16">
        <v>10</v>
      </c>
      <c r="G512" s="50">
        <v>5472</v>
      </c>
      <c r="H512" s="32">
        <v>0.198876857757568</v>
      </c>
    </row>
    <row r="513" spans="2:8" x14ac:dyDescent="0.2">
      <c r="B513" s="16" t="s">
        <v>51</v>
      </c>
      <c r="C513" s="16" t="s">
        <v>6</v>
      </c>
      <c r="D513" s="20">
        <v>10</v>
      </c>
      <c r="E513" s="63">
        <v>0</v>
      </c>
      <c r="F513" s="16">
        <v>10</v>
      </c>
      <c r="G513" s="50">
        <v>5472</v>
      </c>
      <c r="H513" s="32">
        <v>0.198876857757568</v>
      </c>
    </row>
    <row r="514" spans="2:8" x14ac:dyDescent="0.2">
      <c r="B514" s="16" t="s">
        <v>51</v>
      </c>
      <c r="C514" s="16" t="s">
        <v>6</v>
      </c>
      <c r="D514" s="20">
        <v>30</v>
      </c>
      <c r="E514" s="63">
        <v>0</v>
      </c>
      <c r="F514" s="16">
        <v>10</v>
      </c>
      <c r="G514" s="50">
        <v>5472</v>
      </c>
      <c r="H514" s="32">
        <v>9.4470024108886705E-2</v>
      </c>
    </row>
    <row r="515" spans="2:8" x14ac:dyDescent="0.2">
      <c r="B515" s="16" t="s">
        <v>51</v>
      </c>
      <c r="C515" s="16" t="s">
        <v>6</v>
      </c>
      <c r="D515" s="20">
        <v>60</v>
      </c>
      <c r="E515" s="63">
        <v>0</v>
      </c>
      <c r="F515" s="16">
        <v>10</v>
      </c>
      <c r="G515" s="50">
        <v>5472</v>
      </c>
      <c r="H515" s="32">
        <v>7.5767040252685505E-2</v>
      </c>
    </row>
    <row r="516" spans="2:8" x14ac:dyDescent="0.2">
      <c r="B516" s="16" t="s">
        <v>51</v>
      </c>
      <c r="C516" s="16" t="s">
        <v>6</v>
      </c>
      <c r="D516" s="20">
        <v>100</v>
      </c>
      <c r="E516" s="63">
        <v>0</v>
      </c>
      <c r="F516" s="16">
        <v>10</v>
      </c>
      <c r="G516" s="50">
        <v>5472</v>
      </c>
      <c r="H516" s="32">
        <v>7.0303201675414997E-2</v>
      </c>
    </row>
    <row r="517" spans="2:8" x14ac:dyDescent="0.2">
      <c r="B517" s="16" t="s">
        <v>51</v>
      </c>
      <c r="C517" s="16" t="s">
        <v>52</v>
      </c>
      <c r="D517" s="21">
        <v>6</v>
      </c>
      <c r="E517" s="63">
        <v>9.6839030000000006E-3</v>
      </c>
      <c r="F517" s="16">
        <v>10</v>
      </c>
      <c r="G517" s="50">
        <v>5472</v>
      </c>
      <c r="H517" s="32">
        <v>27.462789535522401</v>
      </c>
    </row>
    <row r="518" spans="2:8" x14ac:dyDescent="0.2">
      <c r="B518" s="16" t="s">
        <v>51</v>
      </c>
      <c r="C518" s="16" t="s">
        <v>52</v>
      </c>
      <c r="D518" s="21">
        <v>8</v>
      </c>
      <c r="E518" s="63">
        <v>5.6641699999999996E-3</v>
      </c>
      <c r="F518" s="16">
        <v>10</v>
      </c>
      <c r="G518" s="50">
        <v>5472</v>
      </c>
      <c r="H518" s="35">
        <v>24.407579421996999</v>
      </c>
    </row>
    <row r="519" spans="2:8" x14ac:dyDescent="0.2">
      <c r="B519" s="16" t="s">
        <v>51</v>
      </c>
      <c r="C519" s="16" t="s">
        <v>52</v>
      </c>
      <c r="D519" s="21">
        <v>10</v>
      </c>
      <c r="E519" s="63">
        <v>3.8370180000000002E-3</v>
      </c>
      <c r="F519" s="16">
        <v>10</v>
      </c>
      <c r="G519" s="50">
        <v>5472</v>
      </c>
      <c r="H519" s="35">
        <v>23.949239969253501</v>
      </c>
    </row>
    <row r="520" spans="2:8" x14ac:dyDescent="0.2">
      <c r="B520" s="16" t="s">
        <v>51</v>
      </c>
      <c r="C520" s="16" t="s">
        <v>52</v>
      </c>
      <c r="D520" s="21">
        <v>15</v>
      </c>
      <c r="E520" s="63">
        <v>3.6543029999999998E-3</v>
      </c>
      <c r="F520" s="16">
        <v>10</v>
      </c>
      <c r="G520" s="50">
        <v>5472</v>
      </c>
      <c r="H520" s="35">
        <v>23.625487804412799</v>
      </c>
    </row>
    <row r="521" spans="2:8" x14ac:dyDescent="0.2">
      <c r="B521" s="16" t="s">
        <v>51</v>
      </c>
      <c r="C521" s="16" t="s">
        <v>21</v>
      </c>
      <c r="D521" s="24">
        <v>2</v>
      </c>
      <c r="E521" s="63">
        <v>2.3022109999999998E-2</v>
      </c>
      <c r="F521" s="16">
        <v>10</v>
      </c>
      <c r="G521" s="50">
        <v>5472</v>
      </c>
      <c r="H521" s="35">
        <v>0.328999042510986</v>
      </c>
    </row>
    <row r="522" spans="2:8" x14ac:dyDescent="0.2">
      <c r="B522" s="16" t="s">
        <v>51</v>
      </c>
      <c r="C522" s="16" t="s">
        <v>21</v>
      </c>
      <c r="D522" s="24">
        <v>3</v>
      </c>
      <c r="E522" s="63">
        <v>1.0232049999999999E-2</v>
      </c>
      <c r="F522" s="16">
        <v>10</v>
      </c>
      <c r="G522" s="50">
        <v>5472</v>
      </c>
      <c r="H522" s="35">
        <v>0.35218739509582497</v>
      </c>
    </row>
    <row r="523" spans="2:8" x14ac:dyDescent="0.2">
      <c r="B523" s="16" t="s">
        <v>51</v>
      </c>
      <c r="C523" s="16" t="s">
        <v>21</v>
      </c>
      <c r="D523" s="24">
        <v>4</v>
      </c>
      <c r="E523" s="63">
        <v>4.7505940000000003E-3</v>
      </c>
      <c r="F523" s="16">
        <v>10</v>
      </c>
      <c r="G523" s="50">
        <v>5472</v>
      </c>
      <c r="H523" s="35">
        <v>0.349307060241699</v>
      </c>
    </row>
    <row r="524" spans="2:8" x14ac:dyDescent="0.2">
      <c r="B524" s="16" t="s">
        <v>51</v>
      </c>
      <c r="C524" s="16" t="s">
        <v>21</v>
      </c>
      <c r="D524" s="24">
        <v>5</v>
      </c>
      <c r="E524" s="63">
        <v>3.2888729999999999E-3</v>
      </c>
      <c r="F524" s="16">
        <v>10</v>
      </c>
      <c r="G524" s="50">
        <v>5472</v>
      </c>
      <c r="H524" s="35">
        <v>0.36168932914733798</v>
      </c>
    </row>
    <row r="525" spans="2:8" x14ac:dyDescent="0.2">
      <c r="B525" s="16" t="s">
        <v>51</v>
      </c>
      <c r="C525" s="16" t="s">
        <v>4</v>
      </c>
      <c r="D525" s="17">
        <v>4</v>
      </c>
      <c r="E525" s="63">
        <v>0</v>
      </c>
      <c r="F525" s="16">
        <v>10</v>
      </c>
      <c r="G525" s="50">
        <v>5472</v>
      </c>
      <c r="H525" s="32">
        <v>5.1660060882568297E-2</v>
      </c>
    </row>
    <row r="526" spans="2:8" x14ac:dyDescent="0.2">
      <c r="B526" s="16" t="s">
        <v>51</v>
      </c>
      <c r="C526" s="16" t="s">
        <v>4</v>
      </c>
      <c r="D526" s="17">
        <v>7</v>
      </c>
      <c r="E526" s="63">
        <v>0</v>
      </c>
      <c r="F526" s="16">
        <v>10</v>
      </c>
      <c r="G526" s="50">
        <v>5472</v>
      </c>
      <c r="H526" s="32">
        <v>4.98621463775634E-2</v>
      </c>
    </row>
    <row r="527" spans="2:8" x14ac:dyDescent="0.2">
      <c r="B527" s="16" t="s">
        <v>51</v>
      </c>
      <c r="C527" s="16" t="s">
        <v>4</v>
      </c>
      <c r="D527" s="17">
        <v>10</v>
      </c>
      <c r="E527" s="63">
        <v>0</v>
      </c>
      <c r="F527" s="16">
        <v>10</v>
      </c>
      <c r="G527" s="50">
        <v>5472</v>
      </c>
      <c r="H527" s="32">
        <v>4.7285079956054597E-2</v>
      </c>
    </row>
    <row r="528" spans="2:8" x14ac:dyDescent="0.2">
      <c r="B528" s="16" t="s">
        <v>51</v>
      </c>
      <c r="C528" s="16" t="s">
        <v>5</v>
      </c>
      <c r="D528" s="19">
        <v>4</v>
      </c>
      <c r="E528" s="63">
        <v>0</v>
      </c>
      <c r="F528" s="16">
        <v>10</v>
      </c>
      <c r="G528" s="50">
        <v>5472</v>
      </c>
      <c r="H528" s="32">
        <v>6.0096979141235303E-2</v>
      </c>
    </row>
    <row r="529" spans="2:8" x14ac:dyDescent="0.2">
      <c r="B529" s="16" t="s">
        <v>51</v>
      </c>
      <c r="C529" s="16" t="s">
        <v>5</v>
      </c>
      <c r="D529" s="19">
        <v>7</v>
      </c>
      <c r="E529" s="63">
        <v>0</v>
      </c>
      <c r="F529" s="16">
        <v>10</v>
      </c>
      <c r="G529" s="50">
        <v>5472</v>
      </c>
      <c r="H529" s="32">
        <v>5.8201074600219699E-2</v>
      </c>
    </row>
    <row r="530" spans="2:8" x14ac:dyDescent="0.2">
      <c r="B530" s="16" t="s">
        <v>51</v>
      </c>
      <c r="C530" s="16" t="s">
        <v>5</v>
      </c>
      <c r="D530" s="19">
        <v>10</v>
      </c>
      <c r="E530" s="63">
        <v>0</v>
      </c>
      <c r="F530" s="16">
        <v>10</v>
      </c>
      <c r="G530" s="50">
        <v>5472</v>
      </c>
      <c r="H530" s="32">
        <v>0.198876857757568</v>
      </c>
    </row>
    <row r="531" spans="2:8" x14ac:dyDescent="0.2">
      <c r="B531" s="16" t="s">
        <v>51</v>
      </c>
      <c r="C531" s="16" t="s">
        <v>6</v>
      </c>
      <c r="D531" s="20">
        <v>10</v>
      </c>
      <c r="E531" s="63">
        <v>0</v>
      </c>
      <c r="F531" s="16">
        <v>10</v>
      </c>
      <c r="G531" s="50">
        <v>5472</v>
      </c>
      <c r="H531" s="32">
        <v>0.198876857757568</v>
      </c>
    </row>
    <row r="532" spans="2:8" x14ac:dyDescent="0.2">
      <c r="B532" s="16" t="s">
        <v>51</v>
      </c>
      <c r="C532" s="16" t="s">
        <v>6</v>
      </c>
      <c r="D532" s="20">
        <v>30</v>
      </c>
      <c r="E532" s="63">
        <v>0</v>
      </c>
      <c r="F532" s="16">
        <v>10</v>
      </c>
      <c r="G532" s="50">
        <v>5472</v>
      </c>
      <c r="H532" s="32">
        <v>9.4470024108886705E-2</v>
      </c>
    </row>
    <row r="533" spans="2:8" x14ac:dyDescent="0.2">
      <c r="B533" s="16" t="s">
        <v>51</v>
      </c>
      <c r="C533" s="16" t="s">
        <v>6</v>
      </c>
      <c r="D533" s="20">
        <v>60</v>
      </c>
      <c r="E533" s="63">
        <v>0</v>
      </c>
      <c r="F533" s="16">
        <v>10</v>
      </c>
      <c r="G533" s="50">
        <v>5472</v>
      </c>
      <c r="H533" s="32">
        <v>7.5767040252685505E-2</v>
      </c>
    </row>
    <row r="534" spans="2:8" x14ac:dyDescent="0.2">
      <c r="B534" s="16" t="s">
        <v>51</v>
      </c>
      <c r="C534" s="16" t="s">
        <v>6</v>
      </c>
      <c r="D534" s="20">
        <v>100</v>
      </c>
      <c r="E534" s="63">
        <v>0</v>
      </c>
      <c r="F534" s="16">
        <v>10</v>
      </c>
      <c r="G534" s="50">
        <v>5472</v>
      </c>
      <c r="H534" s="32">
        <v>7.0303201675414997E-2</v>
      </c>
    </row>
    <row r="535" spans="2:8" x14ac:dyDescent="0.2">
      <c r="B535" s="16" t="s">
        <v>51</v>
      </c>
      <c r="C535" s="16" t="s">
        <v>52</v>
      </c>
      <c r="D535" s="21">
        <v>6</v>
      </c>
      <c r="E535" s="63">
        <v>9.6839030000000006E-3</v>
      </c>
      <c r="F535" s="16">
        <v>10</v>
      </c>
      <c r="G535" s="50">
        <v>5472</v>
      </c>
      <c r="H535" s="32">
        <v>27.462789535522401</v>
      </c>
    </row>
    <row r="536" spans="2:8" x14ac:dyDescent="0.2">
      <c r="B536" s="16" t="s">
        <v>51</v>
      </c>
      <c r="C536" s="16" t="s">
        <v>52</v>
      </c>
      <c r="D536" s="21">
        <v>8</v>
      </c>
      <c r="E536" s="63">
        <v>5.6641699999999996E-3</v>
      </c>
      <c r="F536" s="16">
        <v>10</v>
      </c>
      <c r="G536" s="50">
        <v>5472</v>
      </c>
      <c r="H536" s="35">
        <v>24.407579421996999</v>
      </c>
    </row>
    <row r="537" spans="2:8" x14ac:dyDescent="0.2">
      <c r="B537" s="16" t="s">
        <v>51</v>
      </c>
      <c r="C537" s="16" t="s">
        <v>52</v>
      </c>
      <c r="D537" s="21">
        <v>10</v>
      </c>
      <c r="E537" s="63">
        <v>3.8370180000000002E-3</v>
      </c>
      <c r="F537" s="16">
        <v>10</v>
      </c>
      <c r="G537" s="50">
        <v>5472</v>
      </c>
      <c r="H537" s="35">
        <v>23.949239969253501</v>
      </c>
    </row>
    <row r="538" spans="2:8" x14ac:dyDescent="0.2">
      <c r="B538" s="16" t="s">
        <v>51</v>
      </c>
      <c r="C538" s="16" t="s">
        <v>52</v>
      </c>
      <c r="D538" s="21">
        <v>15</v>
      </c>
      <c r="E538" s="63">
        <v>3.6543029999999998E-3</v>
      </c>
      <c r="F538" s="16">
        <v>10</v>
      </c>
      <c r="G538" s="50">
        <v>5472</v>
      </c>
      <c r="H538" s="35">
        <v>23.625487804412799</v>
      </c>
    </row>
    <row r="539" spans="2:8" x14ac:dyDescent="0.2">
      <c r="B539" s="16" t="s">
        <v>51</v>
      </c>
      <c r="C539" s="16" t="s">
        <v>21</v>
      </c>
      <c r="D539" s="24">
        <v>2</v>
      </c>
      <c r="E539" s="63">
        <v>2.3022109999999998E-2</v>
      </c>
      <c r="F539" s="16">
        <v>10</v>
      </c>
      <c r="G539" s="50">
        <v>5472</v>
      </c>
      <c r="H539" s="35">
        <v>0.328999042510986</v>
      </c>
    </row>
    <row r="540" spans="2:8" x14ac:dyDescent="0.2">
      <c r="B540" s="16" t="s">
        <v>51</v>
      </c>
      <c r="C540" s="16" t="s">
        <v>21</v>
      </c>
      <c r="D540" s="24">
        <v>3</v>
      </c>
      <c r="E540" s="63">
        <v>1.0232049999999999E-2</v>
      </c>
      <c r="F540" s="16">
        <v>10</v>
      </c>
      <c r="G540" s="50">
        <v>5472</v>
      </c>
      <c r="H540" s="35">
        <v>0.35218739509582497</v>
      </c>
    </row>
    <row r="541" spans="2:8" x14ac:dyDescent="0.2">
      <c r="B541" s="16" t="s">
        <v>51</v>
      </c>
      <c r="C541" s="16" t="s">
        <v>21</v>
      </c>
      <c r="D541" s="24">
        <v>4</v>
      </c>
      <c r="E541" s="63">
        <v>4.7505940000000003E-3</v>
      </c>
      <c r="F541" s="16">
        <v>10</v>
      </c>
      <c r="G541" s="50">
        <v>5472</v>
      </c>
      <c r="H541" s="35">
        <v>0.349307060241699</v>
      </c>
    </row>
    <row r="542" spans="2:8" x14ac:dyDescent="0.2">
      <c r="B542" s="16" t="s">
        <v>51</v>
      </c>
      <c r="C542" s="16" t="s">
        <v>21</v>
      </c>
      <c r="D542" s="24">
        <v>5</v>
      </c>
      <c r="E542" s="63">
        <v>3.2888729999999999E-3</v>
      </c>
      <c r="F542" s="16">
        <v>10</v>
      </c>
      <c r="G542" s="50">
        <v>5472</v>
      </c>
      <c r="H542" s="35">
        <v>0.36168932914733798</v>
      </c>
    </row>
  </sheetData>
  <autoFilter ref="B2:M542" xr:uid="{2926D804-B306-EF40-A917-1249C8CA27D0}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F1E-3D9C-374C-B3FF-33C360075D7F}">
  <sheetPr>
    <tabColor rgb="FF00B050"/>
  </sheetPr>
  <dimension ref="A1:AB103"/>
  <sheetViews>
    <sheetView showGridLines="0" zoomScaleNormal="130" workbookViewId="0">
      <selection activeCell="T53" sqref="T53"/>
    </sheetView>
  </sheetViews>
  <sheetFormatPr baseColWidth="10" defaultColWidth="11" defaultRowHeight="16" x14ac:dyDescent="0.2"/>
  <cols>
    <col min="1" max="1" width="15.33203125" bestFit="1" customWidth="1"/>
    <col min="2" max="2" width="18" bestFit="1" customWidth="1"/>
    <col min="3" max="3" width="14.1640625" bestFit="1" customWidth="1"/>
    <col min="4" max="4" width="12.83203125" bestFit="1" customWidth="1"/>
    <col min="10" max="10" width="13.5" bestFit="1" customWidth="1"/>
    <col min="12" max="12" width="17.83203125" bestFit="1" customWidth="1"/>
    <col min="13" max="13" width="14" bestFit="1" customWidth="1"/>
    <col min="23" max="23" width="17.83203125" bestFit="1" customWidth="1"/>
    <col min="24" max="24" width="14" bestFit="1" customWidth="1"/>
  </cols>
  <sheetData>
    <row r="1" spans="1:3" ht="19" x14ac:dyDescent="0.25">
      <c r="A1" s="40" t="s">
        <v>53</v>
      </c>
    </row>
    <row r="2" spans="1:3" x14ac:dyDescent="0.2">
      <c r="A2" s="10" t="s">
        <v>54</v>
      </c>
    </row>
    <row r="5" spans="1:3" x14ac:dyDescent="0.2">
      <c r="A5" s="5" t="s">
        <v>23</v>
      </c>
      <c r="B5" t="s">
        <v>15</v>
      </c>
    </row>
    <row r="6" spans="1:3" x14ac:dyDescent="0.2">
      <c r="A6" s="5" t="s">
        <v>33</v>
      </c>
      <c r="B6" t="s">
        <v>21</v>
      </c>
    </row>
    <row r="8" spans="1:3" x14ac:dyDescent="0.2">
      <c r="A8" s="5" t="s">
        <v>11</v>
      </c>
      <c r="B8" t="s">
        <v>16</v>
      </c>
      <c r="C8" t="s">
        <v>17</v>
      </c>
    </row>
    <row r="9" spans="1:3" x14ac:dyDescent="0.2">
      <c r="A9" s="6" t="s">
        <v>1</v>
      </c>
      <c r="B9" s="13">
        <v>7.665000000000001E-2</v>
      </c>
      <c r="C9" s="13">
        <v>0.14284999999999998</v>
      </c>
    </row>
    <row r="10" spans="1:3" x14ac:dyDescent="0.2">
      <c r="A10" s="7">
        <v>2</v>
      </c>
      <c r="B10" s="13">
        <v>7.1800000000000003E-2</v>
      </c>
      <c r="C10" s="13">
        <v>0.14369999999999999</v>
      </c>
    </row>
    <row r="11" spans="1:3" x14ac:dyDescent="0.2">
      <c r="A11" s="7">
        <v>3</v>
      </c>
      <c r="B11" s="13">
        <v>7.8800000000000009E-2</v>
      </c>
      <c r="C11" s="13">
        <v>0.14730000000000001</v>
      </c>
    </row>
    <row r="12" spans="1:3" x14ac:dyDescent="0.2">
      <c r="A12" s="7">
        <v>4</v>
      </c>
      <c r="B12" s="13">
        <v>7.8200000000000006E-2</v>
      </c>
      <c r="C12" s="13">
        <v>0.153</v>
      </c>
    </row>
    <row r="13" spans="1:3" x14ac:dyDescent="0.2">
      <c r="A13" s="7">
        <v>5</v>
      </c>
      <c r="B13" s="13">
        <v>7.779999999999998E-2</v>
      </c>
      <c r="C13" s="13">
        <v>0.12740000000000001</v>
      </c>
    </row>
    <row r="14" spans="1:3" x14ac:dyDescent="0.2">
      <c r="A14" s="6" t="s">
        <v>10</v>
      </c>
      <c r="B14" s="13">
        <v>8.9874999999999983E-2</v>
      </c>
      <c r="C14" s="13">
        <v>0.12737499999999999</v>
      </c>
    </row>
    <row r="15" spans="1:3" x14ac:dyDescent="0.2">
      <c r="A15" s="7">
        <v>2</v>
      </c>
      <c r="B15" s="13">
        <v>6.6500000000000004E-2</v>
      </c>
      <c r="C15" s="13">
        <v>8.6499999999999994E-2</v>
      </c>
    </row>
    <row r="16" spans="1:3" x14ac:dyDescent="0.2">
      <c r="A16" s="7">
        <v>3</v>
      </c>
      <c r="B16" s="13">
        <v>0.10300000000000001</v>
      </c>
      <c r="C16" s="13">
        <v>0.14199999999999999</v>
      </c>
    </row>
    <row r="17" spans="1:15" x14ac:dyDescent="0.2">
      <c r="A17" s="7">
        <v>4</v>
      </c>
      <c r="B17" s="13">
        <v>9.5500000000000002E-2</v>
      </c>
      <c r="C17" s="13">
        <v>0.14199999999999999</v>
      </c>
    </row>
    <row r="18" spans="1:15" x14ac:dyDescent="0.2">
      <c r="A18" s="7">
        <v>5</v>
      </c>
      <c r="B18" s="13">
        <v>9.4500000000000001E-2</v>
      </c>
      <c r="C18" s="13">
        <v>0.13899999999999998</v>
      </c>
    </row>
    <row r="19" spans="1:15" x14ac:dyDescent="0.2">
      <c r="A19" s="6" t="s">
        <v>40</v>
      </c>
      <c r="B19" s="13">
        <v>2.5325000000000007E-2</v>
      </c>
      <c r="C19" s="13">
        <v>0.18282499999999996</v>
      </c>
    </row>
    <row r="20" spans="1:15" x14ac:dyDescent="0.2">
      <c r="A20" s="7">
        <v>2</v>
      </c>
      <c r="B20" s="13">
        <v>0.02</v>
      </c>
      <c r="C20" s="13">
        <v>0.19210000000000002</v>
      </c>
    </row>
    <row r="21" spans="1:15" x14ac:dyDescent="0.2">
      <c r="A21" s="7">
        <v>3</v>
      </c>
      <c r="B21" s="13">
        <v>2.1700000000000004E-2</v>
      </c>
      <c r="C21" s="13">
        <v>0.1739</v>
      </c>
    </row>
    <row r="22" spans="1:15" x14ac:dyDescent="0.2">
      <c r="A22" s="7">
        <v>4</v>
      </c>
      <c r="B22" s="13">
        <v>2.9600000000000005E-2</v>
      </c>
      <c r="C22" s="13">
        <v>0.19139999999999999</v>
      </c>
    </row>
    <row r="23" spans="1:15" x14ac:dyDescent="0.2">
      <c r="A23" s="7">
        <v>5</v>
      </c>
      <c r="B23" s="13">
        <v>3.0000000000000006E-2</v>
      </c>
      <c r="C23" s="13">
        <v>0.1739</v>
      </c>
    </row>
    <row r="24" spans="1:15" x14ac:dyDescent="0.2">
      <c r="A24" s="6" t="s">
        <v>47</v>
      </c>
      <c r="B24" s="13">
        <v>9.1656250000000009E-2</v>
      </c>
      <c r="C24" s="13">
        <v>0.16528125000000005</v>
      </c>
    </row>
    <row r="25" spans="1:15" x14ac:dyDescent="0.2">
      <c r="A25" s="7">
        <v>2</v>
      </c>
      <c r="B25" s="13">
        <v>0.10450000000000001</v>
      </c>
      <c r="C25" s="13">
        <v>0.16350000000000001</v>
      </c>
    </row>
    <row r="26" spans="1:15" x14ac:dyDescent="0.2">
      <c r="A26" s="7">
        <v>3</v>
      </c>
      <c r="B26" s="13">
        <v>9.5124999999999987E-2</v>
      </c>
      <c r="C26" s="13">
        <v>0.15637499999999999</v>
      </c>
    </row>
    <row r="27" spans="1:15" x14ac:dyDescent="0.2">
      <c r="A27" s="7">
        <v>4</v>
      </c>
      <c r="B27" s="13">
        <v>7.9375000000000001E-2</v>
      </c>
      <c r="C27" s="13">
        <v>0.18537500000000001</v>
      </c>
    </row>
    <row r="28" spans="1:15" x14ac:dyDescent="0.2">
      <c r="A28" s="7">
        <v>5</v>
      </c>
      <c r="B28" s="13">
        <v>8.7625000000000022E-2</v>
      </c>
      <c r="C28" s="13">
        <v>0.15587499999999999</v>
      </c>
    </row>
    <row r="29" spans="1:15" x14ac:dyDescent="0.2">
      <c r="A29" s="6" t="s">
        <v>12</v>
      </c>
      <c r="B29" s="13">
        <v>6.4424999999999982E-2</v>
      </c>
      <c r="C29" s="13">
        <v>0.16112500000000005</v>
      </c>
    </row>
    <row r="32" spans="1:15" ht="17" thickBot="1" x14ac:dyDescent="0.25">
      <c r="K32" t="s">
        <v>80</v>
      </c>
      <c r="O32" s="14"/>
    </row>
    <row r="33" spans="11:24" x14ac:dyDescent="0.2">
      <c r="K33" s="147" t="s">
        <v>6</v>
      </c>
      <c r="L33" s="139"/>
      <c r="M33" s="140"/>
      <c r="V33" s="156" t="s">
        <v>81</v>
      </c>
      <c r="W33" s="73" t="s">
        <v>16</v>
      </c>
      <c r="X33" s="74" t="s">
        <v>17</v>
      </c>
    </row>
    <row r="34" spans="11:24" x14ac:dyDescent="0.2">
      <c r="K34" s="141"/>
      <c r="L34" s="126" t="s">
        <v>16</v>
      </c>
      <c r="M34" s="76" t="s">
        <v>17</v>
      </c>
      <c r="V34" s="75" t="s">
        <v>1</v>
      </c>
      <c r="W34" s="70"/>
      <c r="X34" s="148"/>
    </row>
    <row r="35" spans="11:24" x14ac:dyDescent="0.2">
      <c r="K35" s="141" t="s">
        <v>1</v>
      </c>
      <c r="L35" s="70"/>
      <c r="M35" s="148"/>
      <c r="V35" s="77">
        <v>6</v>
      </c>
      <c r="W35" s="142">
        <v>7.3099999999999998E-2</v>
      </c>
      <c r="X35" s="143">
        <v>0.17359999999999998</v>
      </c>
    </row>
    <row r="36" spans="11:24" x14ac:dyDescent="0.2">
      <c r="K36" s="77">
        <v>10</v>
      </c>
      <c r="L36" s="142">
        <v>8.9099999999999999E-2</v>
      </c>
      <c r="M36" s="143">
        <v>0.16130000000000003</v>
      </c>
      <c r="V36" s="77">
        <v>8</v>
      </c>
      <c r="W36" s="142">
        <v>8.1499999999999989E-2</v>
      </c>
      <c r="X36" s="143">
        <v>0.17719999999999997</v>
      </c>
    </row>
    <row r="37" spans="11:24" x14ac:dyDescent="0.2">
      <c r="K37" s="77">
        <v>30</v>
      </c>
      <c r="L37" s="142">
        <v>9.3899999999999997E-2</v>
      </c>
      <c r="M37" s="143">
        <v>0.15689999999999998</v>
      </c>
      <c r="V37" s="77">
        <v>10</v>
      </c>
      <c r="W37" s="142">
        <v>8.4200000000000011E-2</v>
      </c>
      <c r="X37" s="143">
        <v>0.17489999999999997</v>
      </c>
    </row>
    <row r="38" spans="11:24" x14ac:dyDescent="0.2">
      <c r="K38" s="77">
        <v>60</v>
      </c>
      <c r="L38" s="142">
        <v>8.9100000000000013E-2</v>
      </c>
      <c r="M38" s="143">
        <v>0.1633</v>
      </c>
      <c r="V38" s="77">
        <v>15</v>
      </c>
      <c r="W38" s="142">
        <v>8.5699999999999998E-2</v>
      </c>
      <c r="X38" s="143">
        <v>0.17799999999999996</v>
      </c>
    </row>
    <row r="39" spans="11:24" x14ac:dyDescent="0.2">
      <c r="K39" s="77">
        <v>100</v>
      </c>
      <c r="L39" s="142">
        <v>9.1300000000000006E-2</v>
      </c>
      <c r="M39" s="143">
        <v>0.1618</v>
      </c>
      <c r="V39" s="75" t="s">
        <v>10</v>
      </c>
      <c r="W39" s="70"/>
      <c r="X39" s="148"/>
    </row>
    <row r="40" spans="11:24" x14ac:dyDescent="0.2">
      <c r="K40" s="149" t="s">
        <v>10</v>
      </c>
      <c r="L40" s="70"/>
      <c r="M40" s="148"/>
      <c r="V40" s="77">
        <v>6</v>
      </c>
      <c r="W40" s="142">
        <v>7.0500000000000007E-2</v>
      </c>
      <c r="X40" s="143">
        <v>0.1255</v>
      </c>
    </row>
    <row r="41" spans="11:24" x14ac:dyDescent="0.2">
      <c r="K41" s="77">
        <v>10</v>
      </c>
      <c r="L41" s="142">
        <v>9.7333333333333327E-2</v>
      </c>
      <c r="M41" s="143">
        <v>0.18666666666666668</v>
      </c>
      <c r="V41" s="77">
        <v>8</v>
      </c>
      <c r="W41" s="142">
        <v>8.3500000000000005E-2</v>
      </c>
      <c r="X41" s="143">
        <v>0.14350000000000002</v>
      </c>
    </row>
    <row r="42" spans="11:24" x14ac:dyDescent="0.2">
      <c r="K42" s="77">
        <v>30</v>
      </c>
      <c r="L42" s="142">
        <v>8.900000000000001E-2</v>
      </c>
      <c r="M42" s="143">
        <v>0.18299999999999997</v>
      </c>
      <c r="V42" s="77">
        <v>10</v>
      </c>
      <c r="W42" s="142">
        <v>0.126</v>
      </c>
      <c r="X42" s="143">
        <v>0.219</v>
      </c>
    </row>
    <row r="43" spans="11:24" x14ac:dyDescent="0.2">
      <c r="K43" s="77">
        <v>60</v>
      </c>
      <c r="L43" s="142">
        <v>0.13200000000000001</v>
      </c>
      <c r="M43" s="143">
        <v>0.21</v>
      </c>
      <c r="V43" s="77"/>
      <c r="W43" s="142"/>
      <c r="X43" s="143"/>
    </row>
    <row r="44" spans="11:24" x14ac:dyDescent="0.2">
      <c r="K44" s="77">
        <v>100</v>
      </c>
      <c r="L44" s="142">
        <v>0.19866666666666666</v>
      </c>
      <c r="M44" s="143">
        <v>0.16033333333333336</v>
      </c>
      <c r="V44" s="75" t="s">
        <v>40</v>
      </c>
      <c r="W44" s="70"/>
      <c r="X44" s="148"/>
    </row>
    <row r="45" spans="11:24" x14ac:dyDescent="0.2">
      <c r="K45" s="75" t="s">
        <v>40</v>
      </c>
      <c r="L45" s="70"/>
      <c r="M45" s="148"/>
      <c r="V45" s="77">
        <v>6</v>
      </c>
      <c r="W45" s="142">
        <v>2.2700000000000005E-2</v>
      </c>
      <c r="X45" s="143">
        <v>0.19180000000000003</v>
      </c>
    </row>
    <row r="46" spans="11:24" x14ac:dyDescent="0.2">
      <c r="K46" s="77">
        <v>10</v>
      </c>
      <c r="L46" s="142">
        <v>5.1285714285714282E-2</v>
      </c>
      <c r="M46" s="143">
        <v>0.17771428571428574</v>
      </c>
      <c r="V46" s="77">
        <v>8</v>
      </c>
      <c r="W46" s="142">
        <v>2.0199999999999999E-2</v>
      </c>
      <c r="X46" s="143">
        <v>0.1898</v>
      </c>
    </row>
    <row r="47" spans="11:24" x14ac:dyDescent="0.2">
      <c r="K47" s="77">
        <v>30</v>
      </c>
      <c r="L47" s="142">
        <v>4.8444444444444436E-2</v>
      </c>
      <c r="M47" s="143">
        <v>0.20888888888888893</v>
      </c>
      <c r="V47" s="77">
        <v>10</v>
      </c>
      <c r="W47" s="142">
        <v>2.0500000000000001E-2</v>
      </c>
      <c r="X47" s="143">
        <v>0.18030000000000002</v>
      </c>
    </row>
    <row r="48" spans="11:24" x14ac:dyDescent="0.2">
      <c r="K48" s="77">
        <v>60</v>
      </c>
      <c r="L48" s="142">
        <v>4.5555555555555544E-2</v>
      </c>
      <c r="M48" s="143">
        <v>0.22499999999999998</v>
      </c>
      <c r="V48" s="77">
        <v>15</v>
      </c>
      <c r="W48" s="142">
        <v>2.5399999999999999E-2</v>
      </c>
      <c r="X48" s="143">
        <v>0.18079999999999999</v>
      </c>
    </row>
    <row r="49" spans="11:28" x14ac:dyDescent="0.2">
      <c r="K49" s="77">
        <v>100</v>
      </c>
      <c r="L49" s="142">
        <v>3.6799999999999999E-2</v>
      </c>
      <c r="M49" s="143">
        <v>0.20430000000000001</v>
      </c>
      <c r="V49" s="75" t="s">
        <v>47</v>
      </c>
      <c r="W49" s="70"/>
      <c r="X49" s="148"/>
    </row>
    <row r="50" spans="11:28" x14ac:dyDescent="0.2">
      <c r="K50" s="75" t="s">
        <v>47</v>
      </c>
      <c r="L50" s="70"/>
      <c r="M50" s="148"/>
      <c r="V50" s="77">
        <v>6</v>
      </c>
      <c r="W50" s="142">
        <v>9.7625000000000003E-2</v>
      </c>
      <c r="X50" s="143">
        <v>0.15162499999999998</v>
      </c>
    </row>
    <row r="51" spans="11:28" x14ac:dyDescent="0.2">
      <c r="K51" s="77">
        <v>10</v>
      </c>
      <c r="L51" s="142">
        <v>0.12</v>
      </c>
      <c r="M51" s="143">
        <v>0.25040000000000001</v>
      </c>
      <c r="V51" s="77">
        <v>8</v>
      </c>
      <c r="W51" s="142">
        <v>0.10450000000000002</v>
      </c>
      <c r="X51" s="143">
        <v>0.13349999999999998</v>
      </c>
    </row>
    <row r="52" spans="11:28" x14ac:dyDescent="0.2">
      <c r="K52" s="77">
        <v>30</v>
      </c>
      <c r="L52" s="142">
        <v>0.1056</v>
      </c>
      <c r="M52" s="143">
        <v>0.21480000000000002</v>
      </c>
      <c r="V52" s="77">
        <v>10</v>
      </c>
      <c r="W52" s="142">
        <v>0.10125000000000002</v>
      </c>
      <c r="X52" s="143">
        <v>0.13487499999999999</v>
      </c>
    </row>
    <row r="53" spans="11:28" x14ac:dyDescent="0.2">
      <c r="K53" s="77">
        <v>60</v>
      </c>
      <c r="L53" s="142">
        <v>9.5599999999999991E-2</v>
      </c>
      <c r="M53" s="143">
        <v>0.19700000000000001</v>
      </c>
      <c r="O53" s="14"/>
      <c r="V53" s="77">
        <v>15</v>
      </c>
      <c r="W53" s="142">
        <v>0.10325000000000001</v>
      </c>
      <c r="X53" s="143">
        <v>0.139875</v>
      </c>
    </row>
    <row r="54" spans="11:28" ht="17" thickBot="1" x14ac:dyDescent="0.25">
      <c r="K54" s="79">
        <v>100</v>
      </c>
      <c r="L54" s="145">
        <v>9.5600000000000018E-2</v>
      </c>
      <c r="M54" s="146">
        <v>0.1726</v>
      </c>
      <c r="V54" s="153"/>
      <c r="W54" s="154"/>
      <c r="X54" s="155"/>
    </row>
    <row r="56" spans="11:28" x14ac:dyDescent="0.2">
      <c r="Z56" s="133"/>
      <c r="AA56" s="152"/>
      <c r="AB56" s="152"/>
    </row>
    <row r="57" spans="11:28" x14ac:dyDescent="0.2">
      <c r="Z57" s="150"/>
      <c r="AA57" s="151"/>
      <c r="AB57" s="151"/>
    </row>
    <row r="58" spans="11:28" ht="17" thickBot="1" x14ac:dyDescent="0.25">
      <c r="Z58" s="150"/>
      <c r="AA58" s="151"/>
      <c r="AB58" s="151"/>
    </row>
    <row r="59" spans="11:28" x14ac:dyDescent="0.2">
      <c r="K59" s="147" t="s">
        <v>4</v>
      </c>
      <c r="L59" s="139" t="s">
        <v>16</v>
      </c>
      <c r="M59" s="140" t="s">
        <v>17</v>
      </c>
      <c r="V59" s="147" t="s">
        <v>21</v>
      </c>
      <c r="W59" s="139" t="s">
        <v>16</v>
      </c>
      <c r="X59" s="140" t="s">
        <v>17</v>
      </c>
      <c r="Z59" s="150"/>
      <c r="AA59" s="151"/>
      <c r="AB59" s="151"/>
    </row>
    <row r="60" spans="11:28" x14ac:dyDescent="0.2">
      <c r="K60" s="141" t="s">
        <v>1</v>
      </c>
      <c r="L60" s="126"/>
      <c r="M60" s="76"/>
      <c r="V60" s="75" t="s">
        <v>1</v>
      </c>
      <c r="W60" s="70"/>
      <c r="X60" s="148"/>
      <c r="Z60" s="150"/>
      <c r="AA60" s="151"/>
      <c r="AB60" s="151"/>
    </row>
    <row r="61" spans="11:28" x14ac:dyDescent="0.2">
      <c r="K61" s="141">
        <v>4</v>
      </c>
      <c r="L61" s="142">
        <v>8.030000000000001E-2</v>
      </c>
      <c r="M61" s="143">
        <v>0.2162</v>
      </c>
      <c r="V61" s="77">
        <v>2</v>
      </c>
      <c r="W61" s="142">
        <v>7.1800000000000003E-2</v>
      </c>
      <c r="X61" s="143">
        <v>0.14369999999999999</v>
      </c>
      <c r="Z61" s="133"/>
      <c r="AA61" s="152"/>
      <c r="AB61" s="152"/>
    </row>
    <row r="62" spans="11:28" x14ac:dyDescent="0.2">
      <c r="K62" s="141">
        <v>7</v>
      </c>
      <c r="L62" s="142">
        <v>7.5600000000000014E-2</v>
      </c>
      <c r="M62" s="143">
        <v>0.22459999999999999</v>
      </c>
      <c r="V62" s="77">
        <v>3</v>
      </c>
      <c r="W62" s="142">
        <v>7.8800000000000009E-2</v>
      </c>
      <c r="X62" s="143">
        <v>0.14730000000000001</v>
      </c>
      <c r="Z62" s="150"/>
      <c r="AA62" s="151"/>
      <c r="AB62" s="151"/>
    </row>
    <row r="63" spans="11:28" x14ac:dyDescent="0.2">
      <c r="K63" s="141">
        <v>10</v>
      </c>
      <c r="L63" s="142">
        <v>7.2499999999999995E-2</v>
      </c>
      <c r="M63" s="143">
        <v>0.2011</v>
      </c>
      <c r="V63" s="77">
        <v>4</v>
      </c>
      <c r="W63" s="142">
        <v>7.8200000000000006E-2</v>
      </c>
      <c r="X63" s="143">
        <v>0.153</v>
      </c>
      <c r="Z63" s="150"/>
      <c r="AA63" s="151"/>
      <c r="AB63" s="151"/>
    </row>
    <row r="64" spans="11:28" x14ac:dyDescent="0.2">
      <c r="K64" s="141" t="s">
        <v>10</v>
      </c>
      <c r="L64" s="126"/>
      <c r="M64" s="76"/>
      <c r="V64" s="77">
        <v>5</v>
      </c>
      <c r="W64" s="142">
        <v>7.779999999999998E-2</v>
      </c>
      <c r="X64" s="143">
        <v>0.12740000000000001</v>
      </c>
      <c r="Z64" s="150"/>
      <c r="AA64" s="151"/>
      <c r="AB64" s="151"/>
    </row>
    <row r="65" spans="11:28" x14ac:dyDescent="0.2">
      <c r="K65" s="141">
        <v>4</v>
      </c>
      <c r="L65" s="142">
        <v>0.14899999999999999</v>
      </c>
      <c r="M65" s="143">
        <v>0.16533333333333333</v>
      </c>
      <c r="V65" s="75" t="s">
        <v>10</v>
      </c>
      <c r="W65" s="70"/>
      <c r="X65" s="148"/>
      <c r="Z65" s="150"/>
      <c r="AA65" s="151"/>
      <c r="AB65" s="151"/>
    </row>
    <row r="66" spans="11:28" x14ac:dyDescent="0.2">
      <c r="K66" s="141">
        <v>7</v>
      </c>
      <c r="L66" s="142">
        <v>0.04</v>
      </c>
      <c r="M66" s="143">
        <v>2.5999999999999999E-2</v>
      </c>
      <c r="V66" s="77">
        <v>2</v>
      </c>
      <c r="W66" s="142">
        <v>6.6500000000000004E-2</v>
      </c>
      <c r="X66" s="143">
        <v>8.6499999999999994E-2</v>
      </c>
      <c r="Z66" s="133"/>
      <c r="AA66" s="152"/>
      <c r="AB66" s="152"/>
    </row>
    <row r="67" spans="11:28" x14ac:dyDescent="0.2">
      <c r="K67" s="141">
        <v>10</v>
      </c>
      <c r="L67" s="142">
        <v>6.6000000000000003E-2</v>
      </c>
      <c r="M67" s="143">
        <v>0.13350000000000001</v>
      </c>
      <c r="V67" s="77">
        <v>3</v>
      </c>
      <c r="W67" s="142">
        <v>0.10300000000000001</v>
      </c>
      <c r="X67" s="143">
        <v>0.14199999999999999</v>
      </c>
      <c r="Z67" s="150"/>
      <c r="AA67" s="151"/>
      <c r="AB67" s="151"/>
    </row>
    <row r="68" spans="11:28" x14ac:dyDescent="0.2">
      <c r="K68" s="141" t="s">
        <v>40</v>
      </c>
      <c r="L68" s="126"/>
      <c r="M68" s="76"/>
      <c r="V68" s="77">
        <v>4</v>
      </c>
      <c r="W68" s="142">
        <v>9.5500000000000002E-2</v>
      </c>
      <c r="X68" s="143">
        <v>0.14199999999999999</v>
      </c>
      <c r="Z68" s="150"/>
      <c r="AA68" s="151"/>
      <c r="AB68" s="151"/>
    </row>
    <row r="69" spans="11:28" x14ac:dyDescent="0.2">
      <c r="K69" s="141">
        <v>4</v>
      </c>
      <c r="L69" s="142">
        <v>2.3666666666666669E-2</v>
      </c>
      <c r="M69" s="143">
        <v>0.24644444444444449</v>
      </c>
      <c r="V69" s="77">
        <v>5</v>
      </c>
      <c r="W69" s="142">
        <v>9.4500000000000001E-2</v>
      </c>
      <c r="X69" s="143">
        <v>0.13899999999999998</v>
      </c>
      <c r="Z69" s="150"/>
      <c r="AA69" s="151"/>
      <c r="AB69" s="151"/>
    </row>
    <row r="70" spans="11:28" x14ac:dyDescent="0.2">
      <c r="K70" s="141">
        <v>7</v>
      </c>
      <c r="L70" s="142">
        <v>2.3875000000000004E-2</v>
      </c>
      <c r="M70" s="143">
        <v>0.23249999999999998</v>
      </c>
      <c r="O70" s="14"/>
      <c r="V70" s="75" t="s">
        <v>40</v>
      </c>
      <c r="W70" s="70"/>
      <c r="X70" s="148"/>
      <c r="Z70" s="150"/>
      <c r="AA70" s="151"/>
      <c r="AB70" s="151"/>
    </row>
    <row r="71" spans="11:28" x14ac:dyDescent="0.2">
      <c r="K71" s="141">
        <v>10</v>
      </c>
      <c r="L71" s="142">
        <v>2.0399999999999998E-2</v>
      </c>
      <c r="M71" s="143">
        <v>0.24400000000000005</v>
      </c>
      <c r="V71" s="77">
        <v>2</v>
      </c>
      <c r="W71" s="142">
        <v>0.02</v>
      </c>
      <c r="X71" s="143">
        <v>0.19210000000000002</v>
      </c>
      <c r="Z71" s="133"/>
      <c r="AA71" s="152"/>
      <c r="AB71" s="152"/>
    </row>
    <row r="72" spans="11:28" x14ac:dyDescent="0.2">
      <c r="K72" s="141" t="s">
        <v>47</v>
      </c>
      <c r="L72" s="126"/>
      <c r="M72" s="76"/>
      <c r="V72" s="77">
        <v>3</v>
      </c>
      <c r="W72" s="142">
        <v>2.1700000000000004E-2</v>
      </c>
      <c r="X72" s="143">
        <v>0.1739</v>
      </c>
      <c r="Z72" s="150"/>
      <c r="AA72" s="151"/>
      <c r="AB72" s="151"/>
    </row>
    <row r="73" spans="11:28" x14ac:dyDescent="0.2">
      <c r="K73" s="141">
        <v>4</v>
      </c>
      <c r="L73" s="142">
        <v>9.6000000000000002E-2</v>
      </c>
      <c r="M73" s="143">
        <v>0.28659999999999997</v>
      </c>
      <c r="V73" s="77">
        <v>4</v>
      </c>
      <c r="W73" s="142">
        <v>2.9600000000000005E-2</v>
      </c>
      <c r="X73" s="143">
        <v>0.19139999999999999</v>
      </c>
      <c r="Z73" s="150"/>
      <c r="AA73" s="151"/>
      <c r="AB73" s="151"/>
    </row>
    <row r="74" spans="11:28" x14ac:dyDescent="0.2">
      <c r="K74" s="141">
        <v>7</v>
      </c>
      <c r="L74" s="142">
        <v>0.10340000000000001</v>
      </c>
      <c r="M74" s="143">
        <v>0.22939999999999999</v>
      </c>
      <c r="V74" s="77">
        <v>5</v>
      </c>
      <c r="W74" s="142">
        <v>3.0000000000000006E-2</v>
      </c>
      <c r="X74" s="143">
        <v>0.1739</v>
      </c>
      <c r="Z74" s="150"/>
      <c r="AA74" s="151"/>
      <c r="AB74" s="151"/>
    </row>
    <row r="75" spans="11:28" ht="17" thickBot="1" x14ac:dyDescent="0.25">
      <c r="K75" s="144">
        <v>10</v>
      </c>
      <c r="L75" s="145">
        <v>9.5000000000000001E-2</v>
      </c>
      <c r="M75" s="146">
        <v>0.21779999999999999</v>
      </c>
      <c r="V75" s="75" t="s">
        <v>47</v>
      </c>
      <c r="W75" s="70"/>
      <c r="X75" s="148"/>
      <c r="Z75" s="150"/>
      <c r="AA75" s="151"/>
      <c r="AB75" s="151"/>
    </row>
    <row r="76" spans="11:28" x14ac:dyDescent="0.2">
      <c r="V76" s="77">
        <v>2</v>
      </c>
      <c r="W76" s="142">
        <v>0.10450000000000001</v>
      </c>
      <c r="X76" s="143">
        <v>0.16350000000000001</v>
      </c>
      <c r="Z76" s="133"/>
      <c r="AA76" s="152"/>
      <c r="AB76" s="152"/>
    </row>
    <row r="77" spans="11:28" x14ac:dyDescent="0.2">
      <c r="V77" s="77">
        <v>3</v>
      </c>
      <c r="W77" s="142">
        <v>9.5124999999999987E-2</v>
      </c>
      <c r="X77" s="143">
        <v>0.15637499999999999</v>
      </c>
      <c r="Z77" s="131"/>
      <c r="AA77" s="131"/>
      <c r="AB77" s="131"/>
    </row>
    <row r="78" spans="11:28" x14ac:dyDescent="0.2">
      <c r="V78" s="77">
        <v>4</v>
      </c>
      <c r="W78" s="142">
        <v>7.9375000000000001E-2</v>
      </c>
      <c r="X78" s="143">
        <v>0.18537500000000001</v>
      </c>
      <c r="Z78" s="131"/>
      <c r="AA78" s="131"/>
      <c r="AB78" s="131"/>
    </row>
    <row r="79" spans="11:28" ht="17" thickBot="1" x14ac:dyDescent="0.25">
      <c r="V79" s="79">
        <v>5</v>
      </c>
      <c r="W79" s="145">
        <v>8.7625000000000022E-2</v>
      </c>
      <c r="X79" s="146">
        <v>0.15587499999999999</v>
      </c>
      <c r="Z79" s="131"/>
      <c r="AA79" s="131"/>
      <c r="AB79" s="131"/>
    </row>
    <row r="80" spans="11:28" x14ac:dyDescent="0.2">
      <c r="K80" s="147" t="s">
        <v>5</v>
      </c>
      <c r="L80" s="139" t="s">
        <v>16</v>
      </c>
      <c r="M80" s="140" t="s">
        <v>17</v>
      </c>
      <c r="Z80" s="131"/>
      <c r="AA80" s="131"/>
      <c r="AB80" s="131"/>
    </row>
    <row r="81" spans="11:15" x14ac:dyDescent="0.2">
      <c r="K81" s="141" t="s">
        <v>1</v>
      </c>
      <c r="L81" s="126"/>
      <c r="M81" s="76"/>
    </row>
    <row r="82" spans="11:15" x14ac:dyDescent="0.2">
      <c r="K82" s="141">
        <v>4</v>
      </c>
      <c r="L82" s="142">
        <v>8.1900000000000001E-2</v>
      </c>
      <c r="M82" s="143">
        <v>0.17760000000000001</v>
      </c>
    </row>
    <row r="83" spans="11:15" x14ac:dyDescent="0.2">
      <c r="K83" s="141">
        <v>7</v>
      </c>
      <c r="L83" s="142">
        <v>8.6999999999999994E-2</v>
      </c>
      <c r="M83" s="143">
        <v>0.16330000000000003</v>
      </c>
    </row>
    <row r="84" spans="11:15" x14ac:dyDescent="0.2">
      <c r="K84" s="141">
        <v>10</v>
      </c>
      <c r="L84" s="142">
        <v>9.5299999999999996E-2</v>
      </c>
      <c r="M84" s="143">
        <v>0.16430000000000003</v>
      </c>
    </row>
    <row r="85" spans="11:15" x14ac:dyDescent="0.2">
      <c r="K85" s="141" t="s">
        <v>10</v>
      </c>
      <c r="L85" s="126"/>
      <c r="M85" s="76"/>
      <c r="O85" s="14"/>
    </row>
    <row r="86" spans="11:15" x14ac:dyDescent="0.2">
      <c r="K86" s="141">
        <v>4</v>
      </c>
      <c r="L86" s="142">
        <v>0.10433333333333332</v>
      </c>
      <c r="M86" s="143">
        <v>0.20866666666666667</v>
      </c>
    </row>
    <row r="87" spans="11:15" x14ac:dyDescent="0.2">
      <c r="K87" s="141">
        <v>7</v>
      </c>
      <c r="L87" s="142">
        <v>8.8333333333333333E-2</v>
      </c>
      <c r="M87" s="143">
        <v>0.18433333333333332</v>
      </c>
    </row>
    <row r="88" spans="11:15" x14ac:dyDescent="0.2">
      <c r="K88" s="141">
        <v>10</v>
      </c>
      <c r="L88" s="142">
        <v>8.4000000000000005E-2</v>
      </c>
      <c r="M88" s="143">
        <v>0.18566666666666665</v>
      </c>
    </row>
    <row r="89" spans="11:15" x14ac:dyDescent="0.2">
      <c r="K89" s="141" t="s">
        <v>40</v>
      </c>
      <c r="L89" s="126"/>
      <c r="M89" s="76"/>
    </row>
    <row r="90" spans="11:15" x14ac:dyDescent="0.2">
      <c r="K90" s="141">
        <v>4</v>
      </c>
      <c r="L90" s="142">
        <v>2.4799999999999999E-2</v>
      </c>
      <c r="M90" s="143">
        <v>0.22879999999999998</v>
      </c>
    </row>
    <row r="91" spans="11:15" x14ac:dyDescent="0.2">
      <c r="K91" s="141">
        <v>7</v>
      </c>
      <c r="L91" s="142">
        <v>2.6500000000000003E-2</v>
      </c>
      <c r="M91" s="143">
        <v>0.21160000000000001</v>
      </c>
    </row>
    <row r="92" spans="11:15" x14ac:dyDescent="0.2">
      <c r="K92" s="141">
        <v>10</v>
      </c>
      <c r="L92" s="142">
        <v>3.1100000000000006E-2</v>
      </c>
      <c r="M92" s="143">
        <v>0.20710000000000001</v>
      </c>
    </row>
    <row r="93" spans="11:15" x14ac:dyDescent="0.2">
      <c r="K93" s="141" t="s">
        <v>47</v>
      </c>
      <c r="L93" s="126"/>
      <c r="M93" s="76"/>
    </row>
    <row r="94" spans="11:15" x14ac:dyDescent="0.2">
      <c r="K94" s="141">
        <v>4</v>
      </c>
      <c r="L94" s="142">
        <v>7.5800000000000006E-2</v>
      </c>
      <c r="M94" s="143">
        <v>0.1638</v>
      </c>
    </row>
    <row r="95" spans="11:15" x14ac:dyDescent="0.2">
      <c r="K95" s="141">
        <v>7</v>
      </c>
      <c r="L95" s="142">
        <v>8.2200000000000009E-2</v>
      </c>
      <c r="M95" s="143">
        <v>0.1706</v>
      </c>
    </row>
    <row r="96" spans="11:15" ht="17" thickBot="1" x14ac:dyDescent="0.25">
      <c r="K96" s="144">
        <v>10</v>
      </c>
      <c r="L96" s="145">
        <v>8.14E-2</v>
      </c>
      <c r="M96" s="146">
        <v>0.18080000000000002</v>
      </c>
    </row>
    <row r="103" spans="15:15" x14ac:dyDescent="0.2">
      <c r="O103" s="14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22A6-CA5E-1B48-9E2C-BD5ED0CC5D3F}">
  <sheetPr>
    <tabColor rgb="FF00B050"/>
  </sheetPr>
  <dimension ref="A1:W53"/>
  <sheetViews>
    <sheetView showGridLines="0" topLeftCell="D10" zoomScaleNormal="100" workbookViewId="0">
      <selection activeCell="AG69" sqref="AG69"/>
    </sheetView>
  </sheetViews>
  <sheetFormatPr baseColWidth="10" defaultColWidth="11" defaultRowHeight="16" x14ac:dyDescent="0.2"/>
  <cols>
    <col min="1" max="1" width="14" bestFit="1" customWidth="1"/>
    <col min="2" max="2" width="18.83203125" bestFit="1" customWidth="1"/>
    <col min="3" max="3" width="19.5" bestFit="1" customWidth="1"/>
    <col min="4" max="4" width="18.33203125" bestFit="1" customWidth="1"/>
    <col min="5" max="5" width="10.6640625" bestFit="1" customWidth="1"/>
    <col min="6" max="13" width="18.33203125" customWidth="1"/>
    <col min="14" max="14" width="21.6640625" bestFit="1" customWidth="1"/>
    <col min="15" max="15" width="18.83203125" bestFit="1" customWidth="1"/>
    <col min="16" max="16" width="22.1640625" bestFit="1" customWidth="1"/>
  </cols>
  <sheetData>
    <row r="1" spans="1:5" ht="20" x14ac:dyDescent="0.2">
      <c r="A1" s="3" t="s">
        <v>19</v>
      </c>
    </row>
    <row r="2" spans="1:5" s="3" customFormat="1" ht="20" x14ac:dyDescent="0.2">
      <c r="A2"/>
      <c r="B2"/>
    </row>
    <row r="3" spans="1:5" x14ac:dyDescent="0.2">
      <c r="A3" s="5" t="s">
        <v>23</v>
      </c>
      <c r="B3" t="s">
        <v>15</v>
      </c>
    </row>
    <row r="4" spans="1:5" x14ac:dyDescent="0.2">
      <c r="A4" s="5" t="s">
        <v>26</v>
      </c>
      <c r="B4" t="s">
        <v>1</v>
      </c>
    </row>
    <row r="6" spans="1:5" x14ac:dyDescent="0.2">
      <c r="A6" s="5" t="s">
        <v>11</v>
      </c>
      <c r="B6" t="s">
        <v>34</v>
      </c>
      <c r="C6" t="s">
        <v>35</v>
      </c>
      <c r="D6" t="s">
        <v>63</v>
      </c>
      <c r="E6" t="s">
        <v>62</v>
      </c>
    </row>
    <row r="7" spans="1:5" x14ac:dyDescent="0.2">
      <c r="A7" s="6" t="s">
        <v>9</v>
      </c>
      <c r="B7">
        <v>90.804653453826703</v>
      </c>
      <c r="C7">
        <v>0.59087594220397954</v>
      </c>
      <c r="D7">
        <v>280</v>
      </c>
      <c r="E7">
        <v>76140</v>
      </c>
    </row>
    <row r="8" spans="1:5" x14ac:dyDescent="0.2">
      <c r="A8" s="7">
        <v>6</v>
      </c>
      <c r="B8">
        <v>87.069855356216408</v>
      </c>
      <c r="C8">
        <v>0.50821043128356924</v>
      </c>
      <c r="D8">
        <v>70</v>
      </c>
      <c r="E8">
        <v>19035</v>
      </c>
    </row>
    <row r="9" spans="1:5" x14ac:dyDescent="0.2">
      <c r="A9" s="7">
        <v>8</v>
      </c>
      <c r="B9">
        <v>91.331322050094315</v>
      </c>
      <c r="C9">
        <v>0.63632976840820299</v>
      </c>
      <c r="D9">
        <v>70</v>
      </c>
      <c r="E9">
        <v>19035</v>
      </c>
    </row>
    <row r="10" spans="1:5" x14ac:dyDescent="0.2">
      <c r="A10" s="7">
        <v>10</v>
      </c>
      <c r="B10">
        <v>90.608069658279106</v>
      </c>
      <c r="C10">
        <v>0.55262972191162107</v>
      </c>
      <c r="D10">
        <v>70</v>
      </c>
      <c r="E10">
        <v>19035</v>
      </c>
    </row>
    <row r="11" spans="1:5" x14ac:dyDescent="0.2">
      <c r="A11" s="7">
        <v>15</v>
      </c>
      <c r="B11">
        <v>94.20936675071701</v>
      </c>
      <c r="C11">
        <v>0.66633384721252431</v>
      </c>
      <c r="D11">
        <v>70</v>
      </c>
      <c r="E11">
        <v>19035</v>
      </c>
    </row>
    <row r="12" spans="1:5" x14ac:dyDescent="0.2">
      <c r="A12" s="6" t="s">
        <v>21</v>
      </c>
      <c r="B12">
        <v>0.75242573712267125</v>
      </c>
      <c r="C12">
        <v>0.644485712397735</v>
      </c>
      <c r="D12">
        <v>1044</v>
      </c>
      <c r="E12">
        <v>344396</v>
      </c>
    </row>
    <row r="13" spans="1:5" x14ac:dyDescent="0.2">
      <c r="A13" s="7">
        <v>2</v>
      </c>
      <c r="B13">
        <v>0.74001056296630807</v>
      </c>
      <c r="C13">
        <v>0.57572826600897142</v>
      </c>
      <c r="D13">
        <v>261</v>
      </c>
      <c r="E13">
        <v>86099</v>
      </c>
    </row>
    <row r="14" spans="1:5" x14ac:dyDescent="0.2">
      <c r="A14" s="7">
        <v>3</v>
      </c>
      <c r="B14">
        <v>0.76907278572723325</v>
      </c>
      <c r="C14">
        <v>0.56285513596173042</v>
      </c>
      <c r="D14">
        <v>261</v>
      </c>
      <c r="E14">
        <v>86099</v>
      </c>
    </row>
    <row r="15" spans="1:5" x14ac:dyDescent="0.2">
      <c r="A15" s="7">
        <v>4</v>
      </c>
      <c r="B15">
        <v>0.76551724818975797</v>
      </c>
      <c r="C15">
        <v>0.68294275384277281</v>
      </c>
      <c r="D15">
        <v>261</v>
      </c>
      <c r="E15">
        <v>86099</v>
      </c>
    </row>
    <row r="16" spans="1:5" x14ac:dyDescent="0.2">
      <c r="A16" s="7">
        <v>5</v>
      </c>
      <c r="B16">
        <v>0.73510235160738513</v>
      </c>
      <c r="C16">
        <v>0.75641669377746501</v>
      </c>
      <c r="D16">
        <v>261</v>
      </c>
      <c r="E16">
        <v>86099</v>
      </c>
    </row>
    <row r="17" spans="1:23" x14ac:dyDescent="0.2">
      <c r="A17" s="6" t="s">
        <v>5</v>
      </c>
      <c r="B17">
        <v>9.648462136586497E-2</v>
      </c>
      <c r="C17">
        <v>6.7494317372639934</v>
      </c>
      <c r="D17">
        <v>783</v>
      </c>
      <c r="E17">
        <v>258297</v>
      </c>
    </row>
    <row r="18" spans="1:23" x14ac:dyDescent="0.2">
      <c r="A18" s="7">
        <v>4</v>
      </c>
      <c r="B18">
        <v>9.302744865417463E-2</v>
      </c>
      <c r="C18">
        <v>5.1283376693725513</v>
      </c>
      <c r="D18">
        <v>261</v>
      </c>
      <c r="E18">
        <v>86099</v>
      </c>
    </row>
    <row r="19" spans="1:23" ht="17" thickBot="1" x14ac:dyDescent="0.25">
      <c r="A19" s="7">
        <v>7</v>
      </c>
      <c r="B19">
        <v>9.0869188308715723E-2</v>
      </c>
      <c r="C19">
        <v>5.8025760650634721</v>
      </c>
      <c r="D19">
        <v>261</v>
      </c>
      <c r="E19">
        <v>86099</v>
      </c>
    </row>
    <row r="20" spans="1:23" ht="17" thickBot="1" x14ac:dyDescent="0.25">
      <c r="A20" s="7">
        <v>10</v>
      </c>
      <c r="B20">
        <v>0.10555722713470447</v>
      </c>
      <c r="C20">
        <v>9.3173814773559549</v>
      </c>
      <c r="D20">
        <v>261</v>
      </c>
      <c r="E20">
        <v>86099</v>
      </c>
      <c r="N20" s="83" t="s">
        <v>68</v>
      </c>
      <c r="O20" s="73" t="s">
        <v>75</v>
      </c>
      <c r="P20" s="74" t="s">
        <v>77</v>
      </c>
      <c r="T20" s="131"/>
      <c r="U20" s="131"/>
      <c r="V20" s="132"/>
      <c r="W20" s="132"/>
    </row>
    <row r="21" spans="1:23" x14ac:dyDescent="0.2">
      <c r="A21" s="6" t="s">
        <v>4</v>
      </c>
      <c r="B21">
        <v>8.0173285802205285E-2</v>
      </c>
      <c r="C21">
        <v>4.7754963318506798</v>
      </c>
      <c r="D21">
        <v>783</v>
      </c>
      <c r="E21">
        <v>258297</v>
      </c>
      <c r="N21" s="75" t="s">
        <v>69</v>
      </c>
      <c r="O21" s="71"/>
      <c r="P21" s="78"/>
      <c r="T21" s="83"/>
      <c r="U21" s="73" t="s">
        <v>60</v>
      </c>
      <c r="V21" s="74" t="s">
        <v>61</v>
      </c>
      <c r="W21" s="131"/>
    </row>
    <row r="22" spans="1:23" x14ac:dyDescent="0.2">
      <c r="A22" s="7">
        <v>4</v>
      </c>
      <c r="B22">
        <v>8.1309413909912004E-2</v>
      </c>
      <c r="C22">
        <v>3.4240058183669975</v>
      </c>
      <c r="D22">
        <v>261</v>
      </c>
      <c r="E22">
        <v>86099</v>
      </c>
      <c r="N22" s="77">
        <v>4</v>
      </c>
      <c r="O22">
        <v>9.302744865417463E-2</v>
      </c>
      <c r="P22" s="76">
        <v>5.1283376693725513</v>
      </c>
      <c r="T22" s="136" t="s">
        <v>64</v>
      </c>
      <c r="U22" s="130"/>
      <c r="V22" s="137"/>
      <c r="W22" s="131"/>
    </row>
    <row r="23" spans="1:23" x14ac:dyDescent="0.2">
      <c r="A23" s="7">
        <v>7</v>
      </c>
      <c r="B23">
        <v>8.0345702171325514E-2</v>
      </c>
      <c r="C23">
        <v>4.3933366060256871</v>
      </c>
      <c r="D23">
        <v>261</v>
      </c>
      <c r="E23">
        <v>86099</v>
      </c>
      <c r="N23" s="77">
        <v>7</v>
      </c>
      <c r="O23">
        <v>9.0869188308715723E-2</v>
      </c>
      <c r="P23" s="76">
        <v>5.8025760650634721</v>
      </c>
      <c r="T23" s="134">
        <v>6</v>
      </c>
      <c r="U23" s="126">
        <v>99.354052267558316</v>
      </c>
      <c r="V23" s="76">
        <v>36.843947545726415</v>
      </c>
      <c r="W23" s="131"/>
    </row>
    <row r="24" spans="1:23" x14ac:dyDescent="0.2">
      <c r="A24" s="7">
        <v>10</v>
      </c>
      <c r="B24">
        <v>7.8864741325378296E-2</v>
      </c>
      <c r="C24">
        <v>6.5091465711593539</v>
      </c>
      <c r="D24">
        <v>261</v>
      </c>
      <c r="E24">
        <v>86099</v>
      </c>
      <c r="N24" s="77">
        <v>10</v>
      </c>
      <c r="O24">
        <v>0.10555722713470447</v>
      </c>
      <c r="P24" s="76">
        <v>9.3173814773559549</v>
      </c>
      <c r="T24" s="134">
        <v>8</v>
      </c>
      <c r="U24" s="126">
        <v>101.22232384026184</v>
      </c>
      <c r="V24" s="76">
        <v>8.2603212449190284</v>
      </c>
      <c r="W24" s="131"/>
    </row>
    <row r="25" spans="1:23" x14ac:dyDescent="0.2">
      <c r="A25" s="6" t="s">
        <v>6</v>
      </c>
      <c r="B25">
        <v>0.1979003369808193</v>
      </c>
      <c r="C25">
        <v>16.694594484567592</v>
      </c>
      <c r="D25">
        <v>1044</v>
      </c>
      <c r="E25">
        <v>344396</v>
      </c>
      <c r="N25" s="75" t="s">
        <v>70</v>
      </c>
      <c r="O25" s="71"/>
      <c r="P25" s="78"/>
      <c r="T25" s="134">
        <v>10</v>
      </c>
      <c r="U25" s="126">
        <v>99.712907908246095</v>
      </c>
      <c r="V25" s="76">
        <v>10.012282031117028</v>
      </c>
      <c r="W25" s="131"/>
    </row>
    <row r="26" spans="1:23" x14ac:dyDescent="0.2">
      <c r="A26" s="7">
        <v>10</v>
      </c>
      <c r="B26">
        <v>0.31086544990539455</v>
      </c>
      <c r="C26">
        <v>18.659299206733639</v>
      </c>
      <c r="D26">
        <v>261</v>
      </c>
      <c r="E26">
        <v>86099</v>
      </c>
      <c r="N26" s="77">
        <v>4</v>
      </c>
      <c r="O26">
        <v>8.1309413909912004E-2</v>
      </c>
      <c r="P26" s="76">
        <v>3.4240058183669975</v>
      </c>
      <c r="T26" s="134">
        <v>15</v>
      </c>
      <c r="U26" s="126">
        <v>98.832750797467355</v>
      </c>
      <c r="V26" s="76">
        <v>9.0789523737450217</v>
      </c>
      <c r="W26" s="132"/>
    </row>
    <row r="27" spans="1:23" x14ac:dyDescent="0.2">
      <c r="A27" s="7">
        <v>30</v>
      </c>
      <c r="B27">
        <v>0.19551131725311244</v>
      </c>
      <c r="C27">
        <v>16.335921454429574</v>
      </c>
      <c r="D27">
        <v>261</v>
      </c>
      <c r="E27">
        <v>86099</v>
      </c>
      <c r="N27" s="77">
        <v>7</v>
      </c>
      <c r="O27">
        <v>8.0345702171325514E-2</v>
      </c>
      <c r="P27" s="76">
        <v>4.3933366060256871</v>
      </c>
      <c r="T27" s="136" t="s">
        <v>65</v>
      </c>
      <c r="U27" s="49"/>
      <c r="V27" s="138"/>
      <c r="W27" s="132"/>
    </row>
    <row r="28" spans="1:23" x14ac:dyDescent="0.2">
      <c r="A28" s="7">
        <v>60</v>
      </c>
      <c r="B28">
        <v>0.15536179542541489</v>
      </c>
      <c r="C28">
        <v>16.311398029327339</v>
      </c>
      <c r="D28">
        <v>261</v>
      </c>
      <c r="E28">
        <v>86099</v>
      </c>
      <c r="N28" s="77">
        <v>10</v>
      </c>
      <c r="O28">
        <v>7.8864741325378296E-2</v>
      </c>
      <c r="P28" s="76">
        <v>6.5091465711593539</v>
      </c>
      <c r="T28" s="134">
        <v>6</v>
      </c>
      <c r="U28" s="126">
        <v>87.044680329336785</v>
      </c>
      <c r="V28" s="76">
        <v>72.307554197389521</v>
      </c>
      <c r="W28" s="131"/>
    </row>
    <row r="29" spans="1:23" x14ac:dyDescent="0.2">
      <c r="A29" s="7">
        <v>100</v>
      </c>
      <c r="B29">
        <v>0.12986278533935539</v>
      </c>
      <c r="C29">
        <v>15.471759247779818</v>
      </c>
      <c r="D29">
        <v>261</v>
      </c>
      <c r="E29">
        <v>86099</v>
      </c>
      <c r="N29" s="75" t="s">
        <v>71</v>
      </c>
      <c r="O29" s="71"/>
      <c r="P29" s="78"/>
      <c r="T29" s="134">
        <v>8</v>
      </c>
      <c r="U29" s="126">
        <v>91.314877544644375</v>
      </c>
      <c r="V29" s="76">
        <v>15.260996268930047</v>
      </c>
    </row>
    <row r="30" spans="1:23" x14ac:dyDescent="0.2">
      <c r="A30" s="6" t="s">
        <v>52</v>
      </c>
      <c r="B30">
        <v>108.79395836591702</v>
      </c>
      <c r="C30">
        <v>2.0586413741111729</v>
      </c>
      <c r="D30">
        <v>764</v>
      </c>
      <c r="E30">
        <v>268256</v>
      </c>
      <c r="N30" s="77">
        <v>10</v>
      </c>
      <c r="O30">
        <v>0.31086544990539455</v>
      </c>
      <c r="P30" s="76">
        <v>18.659299206733639</v>
      </c>
      <c r="T30" s="134">
        <v>10</v>
      </c>
      <c r="U30" s="126">
        <v>90.551635070413937</v>
      </c>
      <c r="V30" s="76">
        <v>19.455714482945361</v>
      </c>
    </row>
    <row r="31" spans="1:23" x14ac:dyDescent="0.2">
      <c r="A31" s="7">
        <v>6</v>
      </c>
      <c r="B31">
        <v>111.66342420577988</v>
      </c>
      <c r="C31">
        <v>1.7390933990478501</v>
      </c>
      <c r="D31">
        <v>191</v>
      </c>
      <c r="E31">
        <v>67064</v>
      </c>
      <c r="F31">
        <f>GETPIVOTDATA("Sum of size",$A$6,"disc","ChiMerge-SB","param",6)/GETPIVOTDATA("Sum of size",$A$6,"disc","ChiMerge","param",15)</f>
        <v>3.5231941161019176</v>
      </c>
      <c r="N31" s="77">
        <v>30</v>
      </c>
      <c r="O31">
        <v>0.19551131725311244</v>
      </c>
      <c r="P31" s="76">
        <v>16.335921454429574</v>
      </c>
      <c r="T31" s="134">
        <v>15</v>
      </c>
      <c r="U31" s="126">
        <v>94.157043219004152</v>
      </c>
      <c r="V31" s="76">
        <v>18.481267727119583</v>
      </c>
    </row>
    <row r="32" spans="1:23" x14ac:dyDescent="0.2">
      <c r="A32" s="7">
        <v>8</v>
      </c>
      <c r="B32">
        <v>111.12977013587934</v>
      </c>
      <c r="C32">
        <v>1.8377794742584226</v>
      </c>
      <c r="D32">
        <v>191</v>
      </c>
      <c r="E32">
        <v>67064</v>
      </c>
      <c r="F32">
        <f>GETPIVOTDATA("Sum of con_features",$A$6,"disc","ChiMerge-SB","param",6)/GETPIVOTDATA("Sum of con_features",$A$6,"disc","ChiMerge","param",15)</f>
        <v>2.7285714285714286</v>
      </c>
      <c r="N32" s="77">
        <v>60</v>
      </c>
      <c r="O32">
        <v>0.15536179542541489</v>
      </c>
      <c r="P32" s="76">
        <v>16.311398029327339</v>
      </c>
      <c r="T32" s="136" t="s">
        <v>66</v>
      </c>
      <c r="U32" s="49"/>
      <c r="V32" s="138"/>
    </row>
    <row r="33" spans="1:22" ht="17" thickBot="1" x14ac:dyDescent="0.25">
      <c r="A33" s="7">
        <v>10</v>
      </c>
      <c r="B33">
        <v>108.87418074607827</v>
      </c>
      <c r="C33">
        <v>2.0670584201812732</v>
      </c>
      <c r="D33">
        <v>191</v>
      </c>
      <c r="E33">
        <v>67064</v>
      </c>
      <c r="N33" s="79">
        <v>100</v>
      </c>
      <c r="O33" s="80">
        <v>0.12986278533935539</v>
      </c>
      <c r="P33" s="81">
        <v>15.471759247779818</v>
      </c>
      <c r="T33" s="134">
        <v>6</v>
      </c>
      <c r="U33" s="126">
        <v>111.66342420577986</v>
      </c>
      <c r="V33" s="76">
        <v>1.3803408940633128</v>
      </c>
    </row>
    <row r="34" spans="1:22" x14ac:dyDescent="0.2">
      <c r="A34" s="7">
        <v>15</v>
      </c>
      <c r="B34">
        <v>103.5084583759306</v>
      </c>
      <c r="C34">
        <v>2.5906342029571441</v>
      </c>
      <c r="D34">
        <v>191</v>
      </c>
      <c r="E34">
        <v>67064</v>
      </c>
      <c r="N34" s="75" t="s">
        <v>72</v>
      </c>
      <c r="O34" s="71"/>
      <c r="P34" s="78"/>
      <c r="T34" s="134">
        <v>8</v>
      </c>
      <c r="U34" s="126">
        <v>111.12977013587933</v>
      </c>
      <c r="V34" s="76">
        <v>1.7263578891754114</v>
      </c>
    </row>
    <row r="35" spans="1:22" x14ac:dyDescent="0.2">
      <c r="A35" s="6" t="s">
        <v>12</v>
      </c>
      <c r="B35">
        <v>22.418250092078093</v>
      </c>
      <c r="C35">
        <v>6.0683410904353128</v>
      </c>
      <c r="D35">
        <v>4698</v>
      </c>
      <c r="E35">
        <v>1549782</v>
      </c>
      <c r="N35" s="77">
        <v>2</v>
      </c>
      <c r="O35">
        <v>0.74001056296630807</v>
      </c>
      <c r="P35" s="76">
        <v>0.57572826600897142</v>
      </c>
      <c r="T35" s="134">
        <v>10</v>
      </c>
      <c r="U35" s="126">
        <v>108.87418074607827</v>
      </c>
      <c r="V35" s="76">
        <v>1.827973906199134</v>
      </c>
    </row>
    <row r="36" spans="1:22" ht="17" thickBot="1" x14ac:dyDescent="0.25">
      <c r="N36" s="77">
        <v>3</v>
      </c>
      <c r="O36">
        <v>0.76907278572723325</v>
      </c>
      <c r="P36" s="76">
        <v>0.56285513596173042</v>
      </c>
      <c r="T36" s="135">
        <v>15</v>
      </c>
      <c r="U36" s="80">
        <v>103.5084583759306</v>
      </c>
      <c r="V36" s="81">
        <v>2.1839211146036748</v>
      </c>
    </row>
    <row r="37" spans="1:22" x14ac:dyDescent="0.2">
      <c r="N37" s="77">
        <v>4</v>
      </c>
      <c r="O37">
        <v>0.76551724818975797</v>
      </c>
      <c r="P37" s="76">
        <v>0.68294275384277281</v>
      </c>
    </row>
    <row r="38" spans="1:22" ht="17" thickBot="1" x14ac:dyDescent="0.25">
      <c r="N38" s="79">
        <v>5</v>
      </c>
      <c r="O38" s="80">
        <v>0.73510235160738513</v>
      </c>
      <c r="P38" s="81">
        <v>0.75641669377746501</v>
      </c>
    </row>
    <row r="42" spans="1:22" ht="17" thickBot="1" x14ac:dyDescent="0.25"/>
    <row r="43" spans="1:22" x14ac:dyDescent="0.2">
      <c r="N43" s="82"/>
      <c r="O43" s="73" t="s">
        <v>75</v>
      </c>
      <c r="P43" s="74" t="s">
        <v>77</v>
      </c>
      <c r="T43" s="83" t="s">
        <v>67</v>
      </c>
      <c r="U43" s="73" t="s">
        <v>34</v>
      </c>
      <c r="V43" s="74" t="s">
        <v>35</v>
      </c>
    </row>
    <row r="44" spans="1:22" x14ac:dyDescent="0.2">
      <c r="N44" s="75" t="s">
        <v>73</v>
      </c>
      <c r="P44" s="76"/>
      <c r="T44" s="134">
        <v>2</v>
      </c>
      <c r="U44" s="126">
        <v>0.74001056296630807</v>
      </c>
      <c r="V44" s="76">
        <v>8.8234408529161286</v>
      </c>
    </row>
    <row r="45" spans="1:22" x14ac:dyDescent="0.2">
      <c r="N45" s="77">
        <v>6</v>
      </c>
      <c r="O45">
        <v>87.069855356216408</v>
      </c>
      <c r="P45" s="76">
        <v>0.50821043128356924</v>
      </c>
      <c r="T45" s="134">
        <v>3</v>
      </c>
      <c r="U45" s="126">
        <v>0.76907278572723325</v>
      </c>
      <c r="V45" s="76">
        <v>16.670392812202017</v>
      </c>
    </row>
    <row r="46" spans="1:22" x14ac:dyDescent="0.2">
      <c r="N46" s="77">
        <v>8</v>
      </c>
      <c r="O46">
        <v>91.331322050094315</v>
      </c>
      <c r="P46" s="76">
        <v>0.63632976840820299</v>
      </c>
      <c r="T46" s="134">
        <v>4</v>
      </c>
      <c r="U46" s="126">
        <v>0.76551724818975808</v>
      </c>
      <c r="V46" s="76">
        <v>45.712959523346598</v>
      </c>
    </row>
    <row r="47" spans="1:22" ht="17" thickBot="1" x14ac:dyDescent="0.25">
      <c r="N47" s="77">
        <v>10</v>
      </c>
      <c r="O47">
        <v>90.608069658279106</v>
      </c>
      <c r="P47" s="76">
        <v>0.55262972191162107</v>
      </c>
      <c r="T47" s="135">
        <v>5</v>
      </c>
      <c r="U47" s="80">
        <v>0.73510235160738502</v>
      </c>
      <c r="V47" s="81">
        <v>16.289451984781721</v>
      </c>
    </row>
    <row r="48" spans="1:22" x14ac:dyDescent="0.2">
      <c r="N48" s="77">
        <v>15</v>
      </c>
      <c r="O48">
        <v>94.20936675071701</v>
      </c>
      <c r="P48" s="76">
        <v>0.66633384721252431</v>
      </c>
    </row>
    <row r="49" spans="14:16" x14ac:dyDescent="0.2">
      <c r="N49" s="75" t="s">
        <v>76</v>
      </c>
      <c r="O49" s="71"/>
      <c r="P49" s="78"/>
    </row>
    <row r="50" spans="14:16" x14ac:dyDescent="0.2">
      <c r="N50" s="77">
        <v>6</v>
      </c>
      <c r="O50">
        <v>111.66342420577988</v>
      </c>
      <c r="P50" s="76">
        <v>1.7390933990478501</v>
      </c>
    </row>
    <row r="51" spans="14:16" x14ac:dyDescent="0.2">
      <c r="N51" s="77">
        <v>8</v>
      </c>
      <c r="O51">
        <v>111.12977013587934</v>
      </c>
      <c r="P51" s="76">
        <v>1.8377794742584226</v>
      </c>
    </row>
    <row r="52" spans="14:16" x14ac:dyDescent="0.2">
      <c r="N52" s="77">
        <v>10</v>
      </c>
      <c r="O52">
        <v>108.87418074607827</v>
      </c>
      <c r="P52" s="76">
        <v>2.0670584201812732</v>
      </c>
    </row>
    <row r="53" spans="14:16" x14ac:dyDescent="0.2">
      <c r="N53" s="77">
        <v>15</v>
      </c>
      <c r="O53">
        <v>103.5084583759306</v>
      </c>
      <c r="P53" s="76">
        <v>2.5906342029571441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951B7E5EB77468604F9295248580F" ma:contentTypeVersion="4" ma:contentTypeDescription="Create a new document." ma:contentTypeScope="" ma:versionID="0222fbd7bac0cd4faeb8cb82a50a5c3c">
  <xsd:schema xmlns:xsd="http://www.w3.org/2001/XMLSchema" xmlns:xs="http://www.w3.org/2001/XMLSchema" xmlns:p="http://schemas.microsoft.com/office/2006/metadata/properties" xmlns:ns2="64be6da4-ed7e-4068-bc1a-889f515d31d3" targetNamespace="http://schemas.microsoft.com/office/2006/metadata/properties" ma:root="true" ma:fieldsID="0a7bdcdc150197b7c46d4eb6f0e718cf" ns2:_="">
    <xsd:import namespace="64be6da4-ed7e-4068-bc1a-889f515d31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e6da4-ed7e-4068-bc1a-889f515d31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57F6F1-CE78-4050-B532-FC979444A5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be6da4-ed7e-4068-bc1a-889f515d31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795A0E-94AD-4291-AD20-086B83CD7A79}">
  <ds:schemaRefs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64be6da4-ed7e-4068-bc1a-889f515d31d3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BF6341D-9BA5-4549-BB89-4B935C785C0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Metrics</vt:lpstr>
      <vt:lpstr>Paper</vt:lpstr>
      <vt:lpstr>Wix-test-accuracy</vt:lpstr>
      <vt:lpstr>Wix-test-BIAS</vt:lpstr>
      <vt:lpstr>Wix-test-VARIANCE</vt:lpstr>
      <vt:lpstr>Pivot_Statistics sample</vt:lpstr>
      <vt:lpstr>Bubble</vt:lpstr>
      <vt:lpstr>PIVOT CHART_Bias_Var</vt:lpstr>
      <vt:lpstr>PIVOT CHART_TIME</vt:lpstr>
      <vt:lpstr>PIVOT CHART_TIME_CM</vt:lpstr>
      <vt:lpstr>Combined-Incon_Accuracy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Hoang-Anh Tran</dc:creator>
  <cp:keywords/>
  <dc:description/>
  <cp:lastModifiedBy>Hoang Anh Tran</cp:lastModifiedBy>
  <cp:revision/>
  <dcterms:created xsi:type="dcterms:W3CDTF">2022-06-28T14:36:55Z</dcterms:created>
  <dcterms:modified xsi:type="dcterms:W3CDTF">2023-05-10T10:43:42Z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0x010100A5E951B7E5EB77468604F9295248580F</vt:lpwstr>
  </property>
</Properties>
</file>