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4\Test Case\"/>
    </mc:Choice>
  </mc:AlternateContent>
  <bookViews>
    <workbookView xWindow="0" yWindow="0" windowWidth="19200" windowHeight="8070" tabRatio="840" firstSheet="3" activeTab="4"/>
  </bookViews>
  <sheets>
    <sheet name="Record of Change" sheetId="4" r:id="rId1"/>
    <sheet name="Instruction" sheetId="5" r:id="rId2"/>
    <sheet name="Cover" sheetId="6" r:id="rId3"/>
    <sheet name="Common checklist" sheetId="7" r:id="rId4"/>
    <sheet name="AddNewAddress"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A24" i="8" s="1"/>
  <c r="A25" i="8" s="1"/>
  <c r="A27" i="8" s="1"/>
  <c r="A28" i="8" s="1"/>
  <c r="A29" i="8" s="1"/>
  <c r="A30" i="8" s="1"/>
  <c r="A31" i="8" s="1"/>
  <c r="A32" i="8" s="1"/>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8" i="8" s="1"/>
  <c r="A39" i="8" s="1"/>
  <c r="A40" i="8" s="1"/>
  <c r="A41" i="8" s="1"/>
  <c r="A42" i="8" s="1"/>
  <c r="A43" i="8" s="1"/>
  <c r="A45" i="8" s="1"/>
  <c r="A47" i="8" s="1"/>
  <c r="A48" i="8" s="1"/>
  <c r="A49" i="8" s="1"/>
  <c r="A50" i="8" s="1"/>
  <c r="A51" i="8" s="1"/>
  <c r="A52" i="8" s="1"/>
  <c r="A53" i="8" s="1"/>
  <c r="A54" i="8" s="1"/>
  <c r="A55" i="8" s="1"/>
  <c r="A56" i="8" s="1"/>
  <c r="A58" i="8" s="1"/>
  <c r="A59" i="8" s="1"/>
  <c r="A60" i="8" s="1"/>
  <c r="A61" i="8" s="1"/>
  <c r="A62" i="8" s="1"/>
  <c r="A63" i="8" s="1"/>
  <c r="A64" i="8" s="1"/>
  <c r="A65" i="8" s="1"/>
  <c r="A67" i="8" s="1"/>
  <c r="A68" i="8" s="1"/>
  <c r="A69" i="8" s="1"/>
  <c r="A70" i="8" s="1"/>
  <c r="A71" i="8" s="1"/>
  <c r="A72" i="8" s="1"/>
  <c r="A73" i="8" s="1"/>
  <c r="A74" i="8" s="1"/>
  <c r="A91" i="8"/>
  <c r="A92" i="8" l="1"/>
  <c r="A93" i="8" s="1"/>
  <c r="A94" i="8" s="1"/>
  <c r="A95" i="8" s="1"/>
  <c r="A96" i="8" s="1"/>
  <c r="A97" i="8" s="1"/>
  <c r="A76" i="8"/>
  <c r="A77" i="8" s="1"/>
  <c r="A78" i="8" s="1"/>
  <c r="A79" i="8" s="1"/>
  <c r="A80" i="8" s="1"/>
  <c r="A81" i="8" s="1"/>
  <c r="A82" i="8" s="1"/>
  <c r="A83" i="8" s="1"/>
  <c r="A85" i="8" s="1"/>
  <c r="A86" i="8" s="1"/>
  <c r="A87" i="8" l="1"/>
  <c r="A88"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<sst xmlns="http://schemas.openxmlformats.org/spreadsheetml/2006/main" count="524" uniqueCount="415">
  <si>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</si>
  <si>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</si>
  <si>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</si>
  <si>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</si>
  <si>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</si>
  <si>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</si>
  <si>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</si>
  <si>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</si>
  <si>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</si>
  <si>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</si>
  <si>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</si>
  <si>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</si>
  <si>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</si>
  <si>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</si>
  <si>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</si>
  <si>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</si>
  <si>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</si>
  <si>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</si>
  <si>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</si>
  <si>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</si>
  <si>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</si>
  <si>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</si>
  <si>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</si>
  <si>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</si>
  <si>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</si>
  <si>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</si>
  <si>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</si>
  <si>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</si>
  <si>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</si>
  <si>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</si>
  <si>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</si>
  <si>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</si>
  <si>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</si>
  <si>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</si>
  <si>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</si>
  <si>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</si>
  <si>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</si>
  <si>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</si>
  <si>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</si>
  <si>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</si>
  <si>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</si>
  <si>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</si>
  <si>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</si>
  <si>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</si>
  <si>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</si>
  <si>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</si>
  <si>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</si>
  <si>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</si>
  <si>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</si>
  <si>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</si>
  <si>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</si>
  <si>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</si>
  <si>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</si>
  <si>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</si>
  <si>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</si>
  <si>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</si>
  <si>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</si>
  <si>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</si>
  <si>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</si>
  <si>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</si>
  <si>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</si>
  <si>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</si>
  <si>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</si>
  <si>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</si>
  <si>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</si>
  <si>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</si>
  <si>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</si>
  <si>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</si>
  <si>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</si>
  <si>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</si>
  <si>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</si>
  <si>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</si>
  <si>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</si>
  <si>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</si>
  <si>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</si>
  <si>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</si>
  <si>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</si>
  <si>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</si>
  <si>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</si>
  <si>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</si>
  <si>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</si>
  <si>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</si>
  <si>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</si>
  <si>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</si>
  <si>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</si>
  <si>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</si>
  <si>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</si>
  <si>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</si>
  <si>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</si>
  <si>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</si>
  <si>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</si>
  <si>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</si>
  <si>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</si>
  <si>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</si>
  <si>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</si>
  <si>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</si>
  <si>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</si>
  <si>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</si>
  <si>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</si>
  <si>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</si>
  <si>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</si>
  <si>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</si>
  <si>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</si>
  <si>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</si>
  <si>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</si>
  <si>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</si>
  <si>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</si>
  <si>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</si>
  <si>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</si>
  <si>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</si>
  <si>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</si>
  <si>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</si>
  <si>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</si>
  <si>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</si>
  <si>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</si>
  <si>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</si>
  <si>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</si>
  <si>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</si>
  <si>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</si>
  <si>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</si>
  <si>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</si>
  <si>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</si>
  <si>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</si>
  <si>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</si>
  <si>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</si>
  <si>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</si>
  <si>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</si>
  <si>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</si>
  <si>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</si>
  <si>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</si>
  <si>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</si>
  <si>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</si>
  <si>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</si>
  <si>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</si>
  <si>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</si>
  <si>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</si>
  <si>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</si>
  <si>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</si>
  <si>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</si>
  <si>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</si>
  <si>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</si>
  <si>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</si>
  <si>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</si>
  <si>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</si>
  <si>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</si>
  <si>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</si>
  <si>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</si>
  <si>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</si>
  <si>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</si>
  <si>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</si>
  <si>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</si>
  <si>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</si>
  <si>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</si>
  <si>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</si>
  <si>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</si>
  <si>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</si>
  <si>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</si>
  <si>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</si>
  <si>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</si>
  <si>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</si>
  <si>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</si>
  <si>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</si>
  <si>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</si>
  <si>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</si>
  <si>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</si>
  <si>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</si>
  <si>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</si>
  <si>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</si>
  <si>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</si>
  <si>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</si>
  <si>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</si>
  <si>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</si>
  <si>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</si>
  <si>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</si>
  <si>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</si>
  <si>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</si>
  <si>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</si>
  <si>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</si>
  <si>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</si>
  <si>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</si>
  <si>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</si>
  <si>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</si>
  <si>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</si>
  <si>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</si>
  <si>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</si>
  <si>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</si>
  <si>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</si>
  <si>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</si>
  <si>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</si>
  <si>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</si>
  <si>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</si>
  <si>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</si>
  <si>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</si>
  <si>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</si>
  <si>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</si>
  <si>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</si>
  <si>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</si>
  <si>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</si>
  <si>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</si>
  <si>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2. Validation</t>
  </si>
  <si>
    <t>1. UI (refer to UI Checklist)</t>
  </si>
  <si>
    <t>3. Function</t>
  </si>
  <si>
    <t xml:space="preserve">Verify the validation of each field in requirements and function Add New Address
</t>
  </si>
  <si>
    <t>2.3. Address</t>
  </si>
  <si>
    <t>2.4. Province</t>
  </si>
  <si>
    <t>2.5. District</t>
  </si>
  <si>
    <t>2.6. Ward</t>
  </si>
  <si>
    <t>Add new address successfully as Home</t>
  </si>
  <si>
    <t>Add new address successfully as Office</t>
  </si>
  <si>
    <t>Add new address that matches the existing address for same person (same full name and phone number)</t>
  </si>
  <si>
    <t>Check default value</t>
  </si>
  <si>
    <t>User is in Add New Address screen</t>
  </si>
  <si>
    <t>Check if Home button is clickable</t>
  </si>
  <si>
    <t xml:space="preserve">Check Full Name when input = 2 characters </t>
  </si>
  <si>
    <t>Check Full Name when input from 2 to 50 characters</t>
  </si>
  <si>
    <t xml:space="preserve">Check Full Name when input =  50 characters </t>
  </si>
  <si>
    <t xml:space="preserve">Check Full Name when input more than 50 characters </t>
  </si>
  <si>
    <t>Check Full Name when input special characters</t>
  </si>
  <si>
    <t>Check Full Name when input HTML code, JavaScript, SQL injection</t>
  </si>
  <si>
    <t>Check trim space(s)</t>
  </si>
  <si>
    <t>Check clear inputted data by click on X icon</t>
  </si>
  <si>
    <t>Check Full Name when input &lt; 2 characters (1 character)</t>
  </si>
  <si>
    <t>Check required/mandatory Phone Number field</t>
  </si>
  <si>
    <t>Check Phone Number when input HTML code, JavaScript, SQL injection</t>
  </si>
  <si>
    <t>Check Phone Number when input 9 digits</t>
  </si>
  <si>
    <t>Check Phone Number when input 10 digits</t>
  </si>
  <si>
    <t>Check Phone Number when input 11 digits</t>
  </si>
  <si>
    <t>Check Phone Number when input non-numeric characters</t>
  </si>
  <si>
    <t>Check Province dropdown value when select a value</t>
  </si>
  <si>
    <t>Verify that the drop-down list has a scroll bar</t>
  </si>
  <si>
    <t>Check Province allow to input data</t>
  </si>
  <si>
    <t>Check Province allow to copy &amp; paste data</t>
  </si>
  <si>
    <t>Check required Full Name field</t>
  </si>
  <si>
    <t>Observe the default value of Full Name field</t>
  </si>
  <si>
    <t>- Full Name field allows user to copy and paste
- Pasted data is displayed as copied</t>
  </si>
  <si>
    <t>Observe the default value of Phone Number field</t>
  </si>
  <si>
    <t>2.2. Phone Number</t>
  </si>
  <si>
    <t>- Initial data: blank
- Placeholder (hint): "Please enter your phone number"</t>
  </si>
  <si>
    <t>- Initial data: blank
- Placeholder (hint): "First Last"</t>
  </si>
  <si>
    <t>1. Phone Number field blocks user to input non-numeric characters
(No further steps can be done)</t>
  </si>
  <si>
    <t>1. Phone Number field blocks user to input non-numeric characters
(- System treats HTML code, JavaScript, SQL injection as normal character and is not attacked by any of them
- No further steps can be done)</t>
  </si>
  <si>
    <t>- Phone Number field allows user to copy and paste
- Pasted data is displayed as copied</t>
  </si>
  <si>
    <t>Observe the default value of Address field</t>
  </si>
  <si>
    <t>Check required Address field</t>
  </si>
  <si>
    <t>Check Address when input special characters</t>
  </si>
  <si>
    <t>Check Address when input HTML code, JavaScript, SQL injection</t>
  </si>
  <si>
    <t>- Address field allows user to copy and paste
- Pasted data is displayed as copied</t>
  </si>
  <si>
    <t>Check Address when input &lt; 5 characters (4 character)</t>
  </si>
  <si>
    <t xml:space="preserve">Check Address when input = 5 characters </t>
  </si>
  <si>
    <t>Check Address when input from 5 to 350 characters</t>
  </si>
  <si>
    <t xml:space="preserve">Check Address when input =  350 characters </t>
  </si>
  <si>
    <t xml:space="preserve">Check Address when input more than 350 characters </t>
  </si>
  <si>
    <t>- Initial data: blank
- Placeholder (hint): "Please enter your address"</t>
  </si>
  <si>
    <t>Observe the default value of Province field</t>
  </si>
  <si>
    <t>- Initial data: blank
- Placeholder (hint): "Please choose your province"
- There are up and down arrow displayed on the right of the Province box</t>
  </si>
  <si>
    <t>Check data displayed in the dropdown box</t>
  </si>
  <si>
    <t>1. Click on the Province box
2. Observe the data displayed</t>
  </si>
  <si>
    <t>1.1. User can click on any area of the Province box 
1.2. Dropdown list is displayed on click
2.1. Data displayed in the dropdown list:
- 63 provinces
- order: ascending</t>
  </si>
  <si>
    <t>Check required Province field</t>
  </si>
  <si>
    <t xml:space="preserve">1. Do not select or input any data in Province field
2. Input/select valid data into all other fields
3. Click Save button
4. Observe Address field and alert box/dialog popup if any </t>
  </si>
  <si>
    <t>1. Select a value from the dropdown list
2. Observe the Province field</t>
  </si>
  <si>
    <t>Check Province dropdown value when select another value</t>
  </si>
  <si>
    <t>1. Select a value from the dropdown list
2. Select another value from the dropdown list
3. Observe the Province field</t>
  </si>
  <si>
    <t>- Province field only allow user to choose single selection
- The later selected value is displayed</t>
  </si>
  <si>
    <t>- The selected data is displayed</t>
  </si>
  <si>
    <t>- The scroll bar is displayed and enable</t>
  </si>
  <si>
    <t>1. Click on the Province box
2. Observe and scroll the scroll bar displayed</t>
  </si>
  <si>
    <t>- Province field do not allow user to copy and paste
- There is no data displayed</t>
  </si>
  <si>
    <t>- Province field do not allow user to input manually
- There is no data displayed</t>
  </si>
  <si>
    <t>Observe the default value of District field</t>
  </si>
  <si>
    <t>- Initial data: blank
- Placeholder (hint): "Please choose your District"
- There are up and down arrow displayed on the right of the District box</t>
  </si>
  <si>
    <t>Check required District field</t>
  </si>
  <si>
    <t xml:space="preserve">1. Do not select or input any data in District field
2. Input/select valid data into all other fields
3. Click Save button
4. Observe Address field and alert box/dialog popup if any </t>
  </si>
  <si>
    <t>Check District dropdown value when select a value</t>
  </si>
  <si>
    <t>Check District dropdown value when select another value</t>
  </si>
  <si>
    <t>- District field only allow user to choose single selection
- The later selected value is displayed</t>
  </si>
  <si>
    <t>Check District allow to copy &amp; paste data</t>
  </si>
  <si>
    <t>- District field do not allow user to copy and paste
- There is no data displayed</t>
  </si>
  <si>
    <t>Check District allow to input data</t>
  </si>
  <si>
    <t>- District field do not allow user to input manually
- There is no data displayed</t>
  </si>
  <si>
    <t>1. Select a Province value
2. Click on the District box
3. Observe the data displayed</t>
  </si>
  <si>
    <t>2.1. User can click on any area of the District box 
2.2. Dropdown list is displayed on click
3.1. Data displayed in the dropdown list:
- Value of dropdown is depended on Province value
- order: ascending</t>
  </si>
  <si>
    <t>Check data displayed in the District dropdown box</t>
  </si>
  <si>
    <t>Observe the default value of Ward field</t>
  </si>
  <si>
    <t>- Initial data: blank
- Placeholder (hint): "Please choose your Ward"
- There are up and down arrow displayed on the right of the Ward box</t>
  </si>
  <si>
    <t>Check required Ward field</t>
  </si>
  <si>
    <t xml:space="preserve">1. Do not select or input any data in Ward field
2. Input/select valid data into all other fields
3. Click Save button
4. Observe Address field and alert box/dialog popup if any </t>
  </si>
  <si>
    <t>Check data displayed in the Ward dropdown box</t>
  </si>
  <si>
    <t>Check Ward dropdown value when select a value</t>
  </si>
  <si>
    <t>Check Ward dropdown value when select another value</t>
  </si>
  <si>
    <t>- Ward field only allow user to choose single selection
- The later selected value is displayed</t>
  </si>
  <si>
    <t>Check Ward allow to copy &amp; paste data</t>
  </si>
  <si>
    <t>- Ward field do not allow user to copy and paste
- There is no data displayed</t>
  </si>
  <si>
    <t>Check Ward allow to input data</t>
  </si>
  <si>
    <t>- Ward field do not allow user to input manually
- There is no data displayed</t>
  </si>
  <si>
    <t>4.1. No alert box/dialog pops up but Ward field's textbox is highlighted with red color
4.2. Error message is displayed below the Ward: "Please select your Ward"</t>
  </si>
  <si>
    <t>2.1. User cannot click and select Ward (Ward field is disable when District field hasn't been selected) 
4.1. No alert box/dialog pops up but District and Ward field's textboxs are both highlighted with red color
4.2. 
- Error message is displayed below the District: "Please select your District"
- Error message is displayed below the Ward: "Please select your Ward"</t>
  </si>
  <si>
    <t>2.1. User cannot click and select District and Ward (District and Ward field are disable when Province field hasn't been selected)
4.1. No alert box/dialog pops up but Province, District and Ward field's textboxs are all highlighted with red color
4.2. 
- Error message is displayed below the Province: "Please select your Province"
- Error message is displayed below the District: "Please select your District"
- Error message is displayed below the Ward: "Please select your Ward"</t>
  </si>
  <si>
    <t>1. Select a Province value
2. Select a District value
3. Click on the Ward box
4. Observe the data displayed</t>
  </si>
  <si>
    <t>3.1. User can click on any area of the Ward box 
3.2. Dropdown list is displayed on click
4.1. Data displayed in the dropdown list:
- Value of dropdown is depended on District value
- order: ascending</t>
  </si>
  <si>
    <t>2.7. Office &amp; Home button</t>
  </si>
  <si>
    <t>Check if Office button is clickable</t>
  </si>
  <si>
    <t>Observe the Office &amp; Home button</t>
  </si>
  <si>
    <t>- By default, the selected button is Home
- Both buttons are in upper cases and have the corresponding icon before the text</t>
  </si>
  <si>
    <t>1. Click on Office button
2. Observe Office button</t>
  </si>
  <si>
    <t>- Office button is clickable
- When office button is selected, the office icon is highlighted and colored</t>
  </si>
  <si>
    <t>1. Click on Home button
2. Observe Home button</t>
  </si>
  <si>
    <t>- Home button is clickable
- When home button is selected, the home icon is highlighted and colored</t>
  </si>
  <si>
    <t>Check required Office/Home button ("Select a label for effective delivery" field)</t>
  </si>
  <si>
    <t xml:space="preserve">1. Do not select any Office or Home button
2. Input/select valid data into all other fields
3. Click Save button
4. Observe the field and alert box/dialog popup if any </t>
  </si>
  <si>
    <t>Add new address unsuccessfully when input invalid all fields</t>
  </si>
  <si>
    <t>Add many different address with same person (same full name and number)</t>
  </si>
  <si>
    <t>Check function when click on Cancel button with all inputted fields</t>
  </si>
  <si>
    <t>Check function when click on Cancel button without filling any data</t>
  </si>
  <si>
    <t xml:space="preserve">1. Input or select valid data in all fields
2. Select label Home 
3. Click on Save button
4. Observe the page changing and result </t>
  </si>
  <si>
    <t xml:space="preserve">1. Input or select valid data in all fields
2. Select label Office 
3. Click on Save button
4. Observe the page changing and result </t>
  </si>
  <si>
    <t>1. Input or select invalid data in all fields
2. Click on Save button
3. Observe all fields, alert box/dialog popup and the page changing if any</t>
  </si>
  <si>
    <t>1. Do not input or select any data for all field
2. Click on Cancel button
3. Observe the page changing and result</t>
  </si>
  <si>
    <t>- Current page immediately backs to Address Book page
- No new address is added</t>
  </si>
  <si>
    <t>1. Input same address that matched with existing address
2. Input different full name and phone number with the existing address
3. Click on Save button
4. Observe the page changing and result</t>
  </si>
  <si>
    <t>1. Input same full name and number for same person
2. Input same address that matches with the existing address
3. Click on Save button
4. Observe the page changing and result</t>
  </si>
  <si>
    <t>Add new address that matches the existing address for different person (different full name and phone number)</t>
  </si>
  <si>
    <t>Pre-condition: test case 86 is done, there are at least 2 data recorded with same person, same address
1. Input same full name and number for same person
2. Input same address that matches with the existing address
3. Click on Save button
4. Observe the page changing and result</t>
  </si>
  <si>
    <t>1. Do not input any data into Full Name field
2. Input/select valid data into all other fields
3. Click Save button</t>
  </si>
  <si>
    <t>1. Input 1 alphanumeric character into Full Name
2. Input/select valid data into all other fields
3. Click Save button</t>
  </si>
  <si>
    <t>1. Input 2 alphanumeric characters into Full Name
2. Input/select valid data into all other fields
3. Click Save button</t>
  </si>
  <si>
    <t>1. Input 50 alphanumeric characters into Full Name
2. Input/select valid data into all other fields
3. Click Save button</t>
  </si>
  <si>
    <t>1. Input more than 50 alphanumeric characters into Full Name
2. Input/select valid data into all other fields
3. Click Save button</t>
  </si>
  <si>
    <t>1. Input special characters into Full Name
2. Input/select valid data into all other fields
3. Click Save button</t>
  </si>
  <si>
    <t>1. Input HTML code, JavaScript or SQL injection into Full Name
2. Input/select valid data into all other fields
3. Click Save button</t>
  </si>
  <si>
    <t>1. Input a valid data with redundant space(s) before, between and after it. For example: "   Nguyen Van    A   "
2. Input/select valid data into all other fields
3. Click Save button</t>
  </si>
  <si>
    <t>1. Input a random data into Full Name
2. Click X icon on the right of textbox</t>
  </si>
  <si>
    <t>- Inputted data is cleared</t>
  </si>
  <si>
    <t>- Save unsuccessfully and error message is displayed below the textbox: "The length of phone number should be 10 characters"
- Inputted data is trimmed spaces that are before and after the number. Redundant space(s) between number(s) is remained and counted as normal character(s). For example: "0976 639  000"</t>
  </si>
  <si>
    <t>1. Copy some letters/text from other place (web, .docx, txt... file)
2. Click on Full Name field and Ctrl+V (or right click &gt; Paste)
OR copy inputted text from Full Name to other place</t>
  </si>
  <si>
    <t>1. "A"</t>
  </si>
  <si>
    <t>1. "An"</t>
  </si>
  <si>
    <t>1. "Quynh Anh"</t>
  </si>
  <si>
    <t>1. "1234567890AnhAnhAnhA123456789012345678901234567890"</t>
  </si>
  <si>
    <t>'1. "1234567890AnhAnhAnhA123456789012345678901234567890Anh"</t>
  </si>
  <si>
    <t>1. "Anh@*^"</t>
  </si>
  <si>
    <t>1. "SELECT FROM Users WHERE UserName = ‘John’; DROP table usersdetails;’ –‘ AND Password = 'Smith';"</t>
  </si>
  <si>
    <t>1. Do not input any data into Phone Number field
2. Input/select valid data into all other fields
3. Click Save button</t>
  </si>
  <si>
    <t>1. Input 9 digits into Phone Number
2. Input/select valid data into all other fields
3. Click Save button</t>
  </si>
  <si>
    <t>1. Input 11 digits into Phone Number
2. Input/select valid data into all other fields
3. Click Save button</t>
  </si>
  <si>
    <t>1. Input 10 digits into Phone Number
2. Input/select valid data into all other fields
3. Click Save button</t>
  </si>
  <si>
    <t>1. Input non-numeric characters into Phone Number
2. Input/select valid data into all other fields
3. Click Save button</t>
  </si>
  <si>
    <t xml:space="preserve">1. Input HTML code, JavaScript or SQL injection into Phone Number
2. Input/select valid data into all other fields
3. Click Save button
</t>
  </si>
  <si>
    <t>1. Input a valid data with redundant space(s) before, between and after it. For example: "  0976 639  000 "
2. Input/select valid data into all other fields
3. Click Save button</t>
  </si>
  <si>
    <t>1. Input a random data into Phone Number
2. Click X icon on the right of textbox</t>
  </si>
  <si>
    <t>1. Copy some letters/text from other place (web, .docx, txt... file)
2. Click on Address field and Ctrl+V (or right click &gt; Paste)
OR copy inputted text from Address to other place</t>
  </si>
  <si>
    <t>1. Copy some letters/text from other place (web, .docx, txt... file)
2. Click on Phone Number field and Ctrl+V (or right click &gt; Paste)
OR copy inputted text from Phone Number to other place</t>
  </si>
  <si>
    <t>1. "012345678"</t>
  </si>
  <si>
    <t>1. "01234567890"</t>
  </si>
  <si>
    <t>1. "012345678901"</t>
  </si>
  <si>
    <t>1. "abc$"</t>
  </si>
  <si>
    <t>1. Do not input any data into Address field
2. Input/select valid data into all other fields
3. Click Save button</t>
  </si>
  <si>
    <t>1. Input 4 alphanumeric characters into Address
2. Input/select valid data into all other fields
3. Click Save button</t>
  </si>
  <si>
    <t>1. Input 5 alphanumeric characters into Address
2. Input/select valid data into all other fields
3. Click Save button</t>
  </si>
  <si>
    <t>1. Input 350 alphanumeric characters into Address
2. Input/select valid data into all other fields
3. Click Save button</t>
  </si>
  <si>
    <t>1. Input more than 350 alphanumeric characters into Address
2. Input/select valid data into all other fields
3. Click Save button</t>
  </si>
  <si>
    <t>1. Input special characters into Address
2. Input/select valid data into all other fields
3. Click Save button</t>
  </si>
  <si>
    <t>1. Input HTML code, JavaScript or SQL injection into Address
2. Input/select valid data into all other fields
3. Click Save button</t>
  </si>
  <si>
    <t>1. Input a valid data with redundant space(s) before, between and after it. For example: "   53a Xa Dan   Ha Noi   "
2. Input/select valid data into all other fields
3. Click Save button</t>
  </si>
  <si>
    <t>1. Input a random data into Address
2. Click X icon on the right of textbox</t>
  </si>
  <si>
    <t>- Save unsuccessfully and error message is displayed below the button: "Please choose a label for effective delivery"</t>
  </si>
  <si>
    <t>- Save unsuccessfully and error message is displayed below each field accordingly</t>
  </si>
  <si>
    <t>1. "Lang"</t>
  </si>
  <si>
    <t>1. "1Lang"</t>
  </si>
  <si>
    <t>1. "91 Chua Lang"</t>
  </si>
  <si>
    <t>1. "91@ Chua Lang"</t>
  </si>
  <si>
    <t>1. "Hanoi"</t>
  </si>
  <si>
    <t>1. "Hanoi"
2. "Ho Chi Minh City"</t>
  </si>
  <si>
    <t>1. "Dong Da"</t>
  </si>
  <si>
    <t>Pre-condition: District field is enable (Province field is selected)
1. Select a value from the dropdown list
2. Observe the District field</t>
  </si>
  <si>
    <t>Pre-condition: District field is enable (Province field is selected)
1. Select a value from the dropdown list
2. Select another value from the dropdown list
3. Observe the District field</t>
  </si>
  <si>
    <t>1. "Dong Da"
2. "Hoan Kiem"</t>
  </si>
  <si>
    <t>1. "Hanoi"
2. "Dong Da"</t>
  </si>
  <si>
    <t>Pre-condition: Ward field is enable (Province and District field are selected)
1. Select a value from the dropdown list
2. Observe the Ward field</t>
  </si>
  <si>
    <t>1. "Phuong Lien"</t>
  </si>
  <si>
    <t>Pre-condition: Ward field is enable (Province and District field are selected)
1. Select a value from the dropdown list
2. Select another value from the dropdown list
3. Observe the Ward field</t>
  </si>
  <si>
    <t>1. "Phuong Lien"
2. "Lang Thuong"</t>
  </si>
  <si>
    <t>Pre-condition: Ward field is enable (Province and District field are selected)
1. Click on the Ward box
2. Observe and scroll the scroll bar displayed</t>
  </si>
  <si>
    <t>Pre-condition: Ward field is enable (Province and District field are selected)
1. Copy some letters/text from other place (web, .docx, txt... file)
2. Click on Ward field and Ctrl+V (or right click &gt; Paste)
OR copy inputted text from Ward to other place</t>
  </si>
  <si>
    <t>Pre-condition: District field is enable (Province field is selected)
1. Click on the District box
2. Observe and scroll the scroll bar displayed</t>
  </si>
  <si>
    <t>Pre-condition: District field is enable (Province field is selected)
1. Copy some letters/text from other place (web, .docx, txt... file)
2. Click on District field and Ctrl+V (or right click &gt; Paste)
OR copy inputted text from District to other place</t>
  </si>
  <si>
    <t>Pre-condition: District field is enable (Province field is selected)
1. Input data into District
2. Obverse District field and alert box/dialog if any</t>
  </si>
  <si>
    <t>Pre-condition: Ward field is enable (Province and District field are selected)
1. Input data into Ward
2. Obverse Ward field and alert box/dialog if any</t>
  </si>
  <si>
    <t>- Save successfully and close the Add New Address screen
- New address is added successfully and displayed on the top of Address Book screen
- The address field is marked as Home in the Address Book</t>
  </si>
  <si>
    <t>- Save successfully and close the Add New Address screen
- New address is added successfully and displayed on the top of Address Book screen
- The address field is marked as Office in the Address Book</t>
  </si>
  <si>
    <t>- Save successfully and close the Add New Address screen
- New address is added successfully and displayed on the top of Address Book screen
- Data is displayed exactly as the inputted data: different person, same address</t>
  </si>
  <si>
    <t>- Save successfully and close the Add New Address screen
- New address is added successfully and displayed on the top of Address Book screen
- Data is displayed exactly as the inputted data: same person, same address</t>
  </si>
  <si>
    <t>Add New Address function</t>
  </si>
  <si>
    <t>2.1. Full Name</t>
  </si>
  <si>
    <t>- Save unsuccessfully and error message is displayed below the textbox: "Please enter your Full name"</t>
  </si>
  <si>
    <t>- Save unsuccessfully and error message is displayed below the textbox: "The name length should be 2-50 characters"</t>
  </si>
  <si>
    <t>- Save successfully and close the Add New Address screen
- New address is added successfully and displayed on the top of Address Book screen</t>
  </si>
  <si>
    <t>1. Input from 2 to 50 alphanumeric characters into Full Name
2. Input/select valid data into all other fields
3. Click Save button</t>
  </si>
  <si>
    <t>- Save unsuccessfully and error message is displayed below the textbox: "Full Name should contain only alphabetic and numeric characters"</t>
  </si>
  <si>
    <t>- System treats HTML code, JavaScript, SQL injection as normal character and is not attacked by any of them
- Save unsuccessfully and error message is displayed below the textbox: "Full Name should contain only alphabetic and numeric characters"</t>
  </si>
  <si>
    <t xml:space="preserve">- Save successfully and close the Add New Address screen
- New address is added successfully and displayed on the top of Address Book screen
- The Full Name field displayed on the Address Book with: the space(s) after and before valid characters are trimmed while the space(s) between valid characters are not trimmed. For example: "Nguyen Van    A" </t>
  </si>
  <si>
    <t>Check allowing copy/paste data into Full Name</t>
  </si>
  <si>
    <t>- Save unsuccessfully and error message is displayed below the textbox: "Please enter your Phone number"</t>
  </si>
  <si>
    <t>- Save unsuccessfully and error message is displayed below the textbox: "The length of phone number should be 10 characters"</t>
  </si>
  <si>
    <t>Check allowing copy/paste data into Phone Number</t>
  </si>
  <si>
    <t>- Save unsuccessfully and error message is displayed below the textbox: "Please enter your Address"</t>
  </si>
  <si>
    <t>- Save unsuccessfully and error message is displayed below the textbox: "The address length should be 5-350 characters"</t>
  </si>
  <si>
    <t>1. Input from 5 to 350 alphanumeric characters into Address
2. Input/select valid data into all other fields
3. Click Save button</t>
  </si>
  <si>
    <t>- Save unsuccessfully and error message is displayed below the textbox: "The address length should be 5-350 characters</t>
  </si>
  <si>
    <t>- Save unsuccessfully and error message is displayed below the textbox: "Address should contain only alphabetic and numeric characters"</t>
  </si>
  <si>
    <t xml:space="preserve">- Save unsuccessfully and error message is displayed below the textbox: "Address should contain only alphabetic and numeric characters"
- System treats HTML code, JavaScript, SQL injection as normal character and is not attacked by any of them
</t>
  </si>
  <si>
    <t xml:space="preserve">- Save successfully and close the Add New Address screen
- New address is added successfully and displayed on the top of Address Book screen
- The Address field displayed on the Address Book with: the space(s) after and before valid characters are trimmed while the space(s) between valid characters are not trimmed. For example: "53a Xa Dan   Ha Noi" </t>
  </si>
  <si>
    <t>Check allowing copy/paste data into Address</t>
  </si>
  <si>
    <t>1. Copy some letters/text from other place (web, .docx, txt... file)
2. Click on Province field and Ctrl+V (or right click &gt; Paste)
OR copy inputted text from Province to other place</t>
  </si>
  <si>
    <t>1. Input data into Province
2. Obverse Province field and alert box/dialog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</si>
</sst>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39"/>
      <c r="B7" s="139"/>
      <c r="C7" s="140"/>
      <c r="D7" s="140"/>
      <c r="E7" s="140"/>
      <c r="F7" s="18"/>
    </row>
    <row r="8" spans="1:6" s="141" customFormat="1" ht="29.25" customHeight="1">
      <c r="A8" s="167" t="s">
        <v>7</v>
      </c>
      <c r="B8" s="168"/>
      <c r="C8" s="168"/>
      <c r="D8" s="168"/>
      <c r="E8" s="168"/>
      <c r="F8" s="168"/>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47"/>
      <c r="C4" s="147"/>
      <c r="D4" s="147"/>
      <c r="E4" s="147"/>
      <c r="F4" s="146"/>
      <c r="G4" s="146"/>
      <c r="H4" s="146"/>
      <c r="I4" s="146"/>
      <c r="J4" s="145"/>
      <c r="K4" s="145"/>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29" t="s">
        <v>34</v>
      </c>
      <c r="B14" s="184" t="s">
        <v>35</v>
      </c>
      <c r="C14" s="185"/>
      <c r="D14" s="185"/>
      <c r="E14" s="185"/>
      <c r="F14" s="185"/>
      <c r="G14" s="185"/>
      <c r="H14" s="185"/>
      <c r="I14" s="185"/>
      <c r="J14" s="185"/>
      <c r="K14" s="186"/>
    </row>
    <row r="15" spans="1:11" ht="14.25" customHeight="1">
      <c r="A15" s="129" t="s">
        <v>36</v>
      </c>
      <c r="B15" s="184" t="s">
        <v>37</v>
      </c>
      <c r="C15" s="185"/>
      <c r="D15" s="185"/>
      <c r="E15" s="185"/>
      <c r="F15" s="185"/>
      <c r="G15" s="185"/>
      <c r="H15" s="185"/>
      <c r="I15" s="185"/>
      <c r="J15" s="185"/>
      <c r="K15" s="186"/>
    </row>
    <row r="16" spans="1:11" ht="14.25" customHeight="1">
      <c r="A16" s="129"/>
      <c r="B16" s="184" t="s">
        <v>38</v>
      </c>
      <c r="C16" s="185"/>
      <c r="D16" s="185"/>
      <c r="E16" s="185"/>
      <c r="F16" s="185"/>
      <c r="G16" s="185"/>
      <c r="H16" s="185"/>
      <c r="I16" s="185"/>
      <c r="J16" s="185"/>
      <c r="K16" s="186"/>
    </row>
    <row r="17" spans="1:14" ht="14.25" customHeight="1">
      <c r="A17" s="129"/>
      <c r="B17" s="184" t="s">
        <v>39</v>
      </c>
      <c r="C17" s="185"/>
      <c r="D17" s="185"/>
      <c r="E17" s="185"/>
      <c r="F17" s="185"/>
      <c r="G17" s="185"/>
      <c r="H17" s="185"/>
      <c r="I17" s="185"/>
      <c r="J17" s="185"/>
      <c r="K17" s="186"/>
    </row>
    <row r="19" spans="1:14" ht="23.25">
      <c r="A19" s="4" t="s">
        <v>40</v>
      </c>
    </row>
    <row r="20" spans="1:14">
      <c r="A20" s="129" t="s">
        <v>41</v>
      </c>
      <c r="B20" s="184" t="s">
        <v>42</v>
      </c>
      <c r="C20" s="185"/>
      <c r="D20" s="185"/>
      <c r="E20" s="185"/>
      <c r="F20" s="185"/>
      <c r="G20" s="186"/>
    </row>
    <row r="21" spans="1:14" ht="12.75" customHeight="1">
      <c r="A21" s="129" t="s">
        <v>43</v>
      </c>
      <c r="B21" s="184" t="s">
        <v>44</v>
      </c>
      <c r="C21" s="185"/>
      <c r="D21" s="185"/>
      <c r="E21" s="185"/>
      <c r="F21" s="185"/>
      <c r="G21" s="186"/>
    </row>
    <row r="22" spans="1:14" ht="12.75" customHeight="1">
      <c r="A22" s="129" t="s">
        <v>45</v>
      </c>
      <c r="B22" s="184" t="s">
        <v>46</v>
      </c>
      <c r="C22" s="185"/>
      <c r="D22" s="185"/>
      <c r="E22" s="185"/>
      <c r="F22" s="185"/>
      <c r="G22" s="186"/>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77" t="s">
        <v>51</v>
      </c>
      <c r="C29" s="178"/>
      <c r="D29" s="179"/>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abSelected="1" topLeftCell="A80" zoomScaleNormal="100" workbookViewId="0">
      <selection activeCell="C82" sqref="C82"/>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3"/>
      <c r="B1" s="193"/>
      <c r="C1" s="193"/>
      <c r="D1" s="193"/>
      <c r="E1" s="34"/>
      <c r="F1" s="34"/>
      <c r="G1" s="34"/>
      <c r="H1" s="34"/>
      <c r="I1" s="34"/>
      <c r="J1" s="34"/>
    </row>
    <row r="2" spans="1:24" s="1" customFormat="1" ht="31.5" customHeight="1">
      <c r="A2" s="194" t="s">
        <v>70</v>
      </c>
      <c r="B2" s="194"/>
      <c r="C2" s="194"/>
      <c r="D2" s="194"/>
      <c r="E2" s="203"/>
      <c r="F2" s="23"/>
      <c r="G2" s="23"/>
      <c r="H2" s="23"/>
      <c r="I2" s="23"/>
      <c r="J2" s="23"/>
    </row>
    <row r="3" spans="1:24" s="1" customFormat="1" ht="31.5" customHeight="1">
      <c r="A3" s="47"/>
      <c r="C3" s="204"/>
      <c r="D3" s="204"/>
      <c r="E3" s="203"/>
      <c r="F3" s="23"/>
      <c r="G3" s="23"/>
      <c r="H3" s="23"/>
      <c r="I3" s="23"/>
      <c r="J3" s="23"/>
    </row>
    <row r="4" spans="1:24" s="38" customFormat="1" ht="16.5" customHeight="1">
      <c r="A4" s="134" t="s">
        <v>66</v>
      </c>
      <c r="B4" s="196" t="s">
        <v>392</v>
      </c>
      <c r="C4" s="196"/>
      <c r="D4" s="196"/>
      <c r="E4" s="39"/>
      <c r="F4" s="39"/>
      <c r="G4" s="39"/>
      <c r="H4" s="40"/>
      <c r="I4" s="40"/>
      <c r="X4" s="38" t="s">
        <v>93</v>
      </c>
    </row>
    <row r="5" spans="1:24" s="38" customFormat="1" ht="19.5" customHeight="1">
      <c r="A5" s="134" t="s">
        <v>62</v>
      </c>
      <c r="B5" s="195" t="s">
        <v>202</v>
      </c>
      <c r="C5" s="196"/>
      <c r="D5" s="196"/>
      <c r="E5" s="39"/>
      <c r="F5" s="39"/>
      <c r="G5" s="39"/>
      <c r="H5" s="40"/>
      <c r="I5" s="40"/>
      <c r="X5" s="38" t="s">
        <v>94</v>
      </c>
    </row>
    <row r="6" spans="1:24" s="38" customFormat="1" ht="18.75" customHeight="1">
      <c r="A6" s="134" t="s">
        <v>95</v>
      </c>
      <c r="B6" s="195" t="s">
        <v>211</v>
      </c>
      <c r="C6" s="196"/>
      <c r="D6" s="196"/>
      <c r="E6" s="39"/>
      <c r="F6" s="39"/>
      <c r="G6" s="39"/>
      <c r="H6" s="40"/>
      <c r="I6" s="40"/>
    </row>
    <row r="7" spans="1:24" s="38" customFormat="1">
      <c r="A7" s="134" t="s">
        <v>96</v>
      </c>
      <c r="B7" s="196"/>
      <c r="C7" s="196"/>
      <c r="D7" s="196"/>
      <c r="E7" s="39"/>
      <c r="F7" s="39"/>
      <c r="G7" s="39"/>
      <c r="H7" s="41"/>
      <c r="I7" s="40"/>
      <c r="X7" s="42"/>
    </row>
    <row r="8" spans="1:24" s="43" customFormat="1">
      <c r="A8" s="134" t="s">
        <v>97</v>
      </c>
      <c r="B8" s="197"/>
      <c r="C8" s="197"/>
      <c r="D8" s="197"/>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COUNTIF($F$19:$F$49649,"*Passed")</f>
        <v>0</v>
      </c>
      <c r="C11" s="70">
        <f>COUNTIF($G$19:$G$49649,"*Passed")</f>
        <v>0</v>
      </c>
      <c r="D11" s="70">
        <f>COUNTIF($H$19:$H$49649,"*Passed")</f>
        <v>0</v>
      </c>
    </row>
    <row r="12" spans="1:24" s="43" customFormat="1">
      <c r="A12" s="136" t="s">
        <v>43</v>
      </c>
      <c r="B12" s="70">
        <f>COUNTIF($F$19:$F$49369,"*Failed*")</f>
        <v>0</v>
      </c>
      <c r="C12" s="70">
        <f>COUNTIF($G$19:$G$49369,"*Failed*")</f>
        <v>0</v>
      </c>
      <c r="D12" s="70">
        <f>COUNTIF($H$19:$H$49369,"*Failed*")</f>
        <v>0</v>
      </c>
    </row>
    <row r="13" spans="1:24" s="43" customFormat="1">
      <c r="A13" s="136" t="s">
        <v>45</v>
      </c>
      <c r="B13" s="70">
        <f>COUNTIF($F$19:$F$49369,"*Not Run*")</f>
        <v>0</v>
      </c>
      <c r="C13" s="70">
        <f>COUNTIF($G$19:$G$49369,"*Not Run*")</f>
        <v>0</v>
      </c>
      <c r="D13" s="70">
        <f>COUNTIF($H$19:$H$49369,"*Not Run*")</f>
        <v>0</v>
      </c>
      <c r="E13" s="1"/>
      <c r="F13" s="1"/>
      <c r="G13" s="1"/>
      <c r="H13" s="1"/>
      <c r="I13" s="1"/>
    </row>
    <row r="14" spans="1:24" s="43" customFormat="1">
      <c r="A14" s="136" t="s">
        <v>100</v>
      </c>
      <c r="B14" s="70">
        <f>COUNTIF($F$19:$F$49369,"*NA*")</f>
        <v>0</v>
      </c>
      <c r="C14" s="70">
        <f>COUNTIF($G$19:$G$49369,"*NA*")</f>
        <v>0</v>
      </c>
      <c r="D14" s="70">
        <f>COUNTIF($H$19:$H$49369,"*NA*")</f>
        <v>0</v>
      </c>
      <c r="E14" s="1"/>
      <c r="F14" s="1"/>
      <c r="G14" s="1"/>
      <c r="H14" s="1"/>
      <c r="I14" s="1"/>
    </row>
    <row r="15" spans="1:24" s="43" customFormat="1" ht="38.25">
      <c r="A15" s="136" t="s">
        <v>101</v>
      </c>
      <c r="B15" s="70">
        <f>COUNTIF($F$19:$F$49369,"*Passed in previous build*")</f>
        <v>0</v>
      </c>
      <c r="C15" s="70">
        <f>COUNTIF($G$19:$G$49369,"*Passed in previous build*")</f>
        <v>0</v>
      </c>
      <c r="D15" s="70">
        <f>COUNTIF($H$19:$H$49369,"*Passed in previous build*")</f>
        <v>0</v>
      </c>
      <c r="E15" s="1"/>
      <c r="F15" s="1"/>
      <c r="G15" s="1"/>
      <c r="H15" s="1"/>
      <c r="I15" s="1"/>
    </row>
    <row r="16" spans="1:24" s="44" customFormat="1" ht="15" customHeight="1">
      <c r="A16" s="71"/>
      <c r="B16" s="49"/>
      <c r="C16" s="49"/>
      <c r="D16" s="50"/>
      <c r="E16" s="55"/>
      <c r="F16" s="198" t="s">
        <v>98</v>
      </c>
      <c r="G16" s="198"/>
      <c r="H16" s="198"/>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199" t="s">
        <v>200</v>
      </c>
      <c r="C18" s="200"/>
      <c r="D18" s="201"/>
      <c r="E18" s="62"/>
      <c r="F18" s="63"/>
      <c r="G18" s="63"/>
      <c r="H18" s="63"/>
      <c r="I18" s="62"/>
    </row>
    <row r="19" spans="1:9" s="44" customFormat="1" ht="15.75" customHeight="1">
      <c r="A19" s="62"/>
      <c r="B19" s="199" t="s">
        <v>199</v>
      </c>
      <c r="C19" s="200"/>
      <c r="D19" s="201"/>
      <c r="E19" s="62"/>
      <c r="F19" s="63"/>
      <c r="G19" s="63"/>
      <c r="H19" s="63"/>
      <c r="I19" s="62"/>
    </row>
    <row r="20" spans="1:9" s="165" customFormat="1" ht="15.75" customHeight="1">
      <c r="B20" s="161" t="s">
        <v>393</v>
      </c>
      <c r="C20" s="162"/>
      <c r="D20" s="163"/>
      <c r="E20" s="161"/>
      <c r="F20" s="164"/>
      <c r="G20" s="164"/>
      <c r="H20" s="164"/>
      <c r="I20" s="161"/>
    </row>
    <row r="21" spans="1:9" s="45" customFormat="1" ht="25.5">
      <c r="A21" s="51">
        <v>1</v>
      </c>
      <c r="B21" s="51" t="s">
        <v>210</v>
      </c>
      <c r="C21" s="51" t="s">
        <v>233</v>
      </c>
      <c r="D21" s="52" t="s">
        <v>238</v>
      </c>
      <c r="E21" s="53"/>
      <c r="F21" s="51"/>
      <c r="G21" s="51"/>
      <c r="H21" s="51"/>
      <c r="I21" s="54"/>
    </row>
    <row r="22" spans="1:9" s="45" customFormat="1" ht="63.75">
      <c r="A22" s="57">
        <f ca="1">IF(OFFSET(A22,-1,0) ="",OFFSET(A22,-2,0)+1,OFFSET(A22,-1,0)+1 )</f>
        <v>2</v>
      </c>
      <c r="B22" s="51" t="s">
        <v>232</v>
      </c>
      <c r="C22" s="51" t="s">
        <v>323</v>
      </c>
      <c r="D22" s="52" t="s">
        <v>394</v>
      </c>
      <c r="E22" s="53"/>
      <c r="F22" s="51"/>
      <c r="G22" s="51"/>
      <c r="H22" s="51"/>
      <c r="I22" s="54"/>
    </row>
    <row r="23" spans="1:9" s="45" customFormat="1" ht="63.75">
      <c r="A23" s="57">
        <f ca="1">IF(OFFSET(A23,-1,0) ="",OFFSET(A23,-2,0)+1,OFFSET(A23,-1,0)+1 )</f>
        <v>3</v>
      </c>
      <c r="B23" s="51" t="s">
        <v>221</v>
      </c>
      <c r="C23" s="51" t="s">
        <v>324</v>
      </c>
      <c r="D23" s="52" t="s">
        <v>395</v>
      </c>
      <c r="E23" s="53" t="s">
        <v>335</v>
      </c>
      <c r="F23" s="51"/>
      <c r="G23" s="51"/>
      <c r="H23" s="51"/>
      <c r="I23" s="54"/>
    </row>
    <row r="24" spans="1:9" s="45" customFormat="1" ht="63.75">
      <c r="A24" s="57">
        <f ca="1">IF(OFFSET(A24,-1,0) ="",OFFSET(A24,-2,0)+1,OFFSET(A24,-1,0)+1 )</f>
        <v>4</v>
      </c>
      <c r="B24" s="51" t="s">
        <v>213</v>
      </c>
      <c r="C24" s="51" t="s">
        <v>325</v>
      </c>
      <c r="D24" s="52" t="s">
        <v>396</v>
      </c>
      <c r="E24" s="53" t="s">
        <v>336</v>
      </c>
      <c r="F24" s="51"/>
      <c r="G24" s="51"/>
      <c r="H24" s="51"/>
      <c r="I24" s="54"/>
    </row>
    <row r="25" spans="1:9" s="48" customFormat="1" ht="63.75">
      <c r="A25" s="57">
        <f ca="1">IF(OFFSET(A25,-1,0) ="",OFFSET(A25,-2,0)+1,OFFSET(A25,-1,0)+1 )</f>
        <v>5</v>
      </c>
      <c r="B25" s="51" t="s">
        <v>214</v>
      </c>
      <c r="C25" s="51" t="s">
        <v>397</v>
      </c>
      <c r="D25" s="52" t="s">
        <v>396</v>
      </c>
      <c r="E25" s="53" t="s">
        <v>337</v>
      </c>
      <c r="F25" s="51"/>
      <c r="G25" s="51"/>
      <c r="H25" s="51"/>
      <c r="I25" s="59"/>
    </row>
    <row r="26" spans="1:9" s="48" customFormat="1" ht="63.75">
      <c r="A26" s="57"/>
      <c r="B26" s="51" t="s">
        <v>215</v>
      </c>
      <c r="C26" s="51" t="s">
        <v>326</v>
      </c>
      <c r="D26" s="52" t="s">
        <v>396</v>
      </c>
      <c r="E26" s="53" t="s">
        <v>338</v>
      </c>
      <c r="F26" s="51"/>
      <c r="G26" s="51"/>
      <c r="H26" s="51"/>
      <c r="I26" s="59"/>
    </row>
    <row r="27" spans="1:9" s="48" customFormat="1" ht="63.75">
      <c r="A27" s="57">
        <f ca="1">IF(OFFSET(A27,-1,0) ="",OFFSET(A27,-2,0)+1,OFFSET(A27,-1,0)+1 )</f>
        <v>6</v>
      </c>
      <c r="B27" s="51" t="s">
        <v>216</v>
      </c>
      <c r="C27" s="51" t="s">
        <v>327</v>
      </c>
      <c r="D27" s="52" t="s">
        <v>395</v>
      </c>
      <c r="E27" s="53" t="s">
        <v>339</v>
      </c>
      <c r="F27" s="51"/>
      <c r="G27" s="51"/>
      <c r="H27" s="51"/>
      <c r="I27" s="59"/>
    </row>
    <row r="28" spans="1:9" s="48" customFormat="1" ht="63.75">
      <c r="A28" s="57">
        <f t="shared" ref="A28:A32" ca="1" si="0">IF(OFFSET(A28,-1,0) ="",OFFSET(A28,-2,0)+1,OFFSET(A28,-1,0)+1 )</f>
        <v>7</v>
      </c>
      <c r="B28" s="51" t="s">
        <v>217</v>
      </c>
      <c r="C28" s="51" t="s">
        <v>328</v>
      </c>
      <c r="D28" s="52" t="s">
        <v>398</v>
      </c>
      <c r="E28" s="53" t="s">
        <v>340</v>
      </c>
      <c r="F28" s="51"/>
      <c r="G28" s="51"/>
      <c r="H28" s="51"/>
      <c r="I28" s="59"/>
    </row>
    <row r="29" spans="1:9" s="48" customFormat="1" ht="89.25">
      <c r="A29" s="57">
        <f t="shared" ca="1" si="0"/>
        <v>8</v>
      </c>
      <c r="B29" s="51" t="s">
        <v>218</v>
      </c>
      <c r="C29" s="51" t="s">
        <v>329</v>
      </c>
      <c r="D29" s="52" t="s">
        <v>399</v>
      </c>
      <c r="E29" s="53" t="s">
        <v>341</v>
      </c>
      <c r="F29" s="51"/>
      <c r="G29" s="51"/>
      <c r="H29" s="51"/>
      <c r="I29" s="59"/>
    </row>
    <row r="30" spans="1:9" s="48" customFormat="1" ht="140.25">
      <c r="A30" s="57">
        <f t="shared" ca="1" si="0"/>
        <v>9</v>
      </c>
      <c r="B30" s="51" t="s">
        <v>219</v>
      </c>
      <c r="C30" s="51" t="s">
        <v>330</v>
      </c>
      <c r="D30" s="52" t="s">
        <v>400</v>
      </c>
      <c r="E30" s="53"/>
      <c r="F30" s="51"/>
      <c r="G30" s="51"/>
      <c r="H30" s="51"/>
      <c r="I30" s="59"/>
    </row>
    <row r="31" spans="1:9" s="48" customFormat="1" ht="25.5">
      <c r="A31" s="57">
        <f t="shared" ca="1" si="0"/>
        <v>10</v>
      </c>
      <c r="B31" s="51" t="s">
        <v>220</v>
      </c>
      <c r="C31" s="51" t="s">
        <v>331</v>
      </c>
      <c r="D31" s="53" t="s">
        <v>332</v>
      </c>
      <c r="E31" s="53"/>
      <c r="F31" s="51"/>
      <c r="G31" s="51"/>
      <c r="H31" s="51"/>
      <c r="I31" s="59"/>
    </row>
    <row r="32" spans="1:9" s="48" customFormat="1" ht="76.5">
      <c r="A32" s="57">
        <f t="shared" ca="1" si="0"/>
        <v>11</v>
      </c>
      <c r="B32" s="51" t="s">
        <v>401</v>
      </c>
      <c r="C32" s="51" t="s">
        <v>334</v>
      </c>
      <c r="D32" s="53" t="s">
        <v>234</v>
      </c>
      <c r="E32" s="53"/>
      <c r="F32" s="51"/>
      <c r="G32" s="51"/>
      <c r="H32" s="51"/>
      <c r="I32" s="59"/>
    </row>
    <row r="33" spans="1:9" s="165" customFormat="1" ht="15.75" customHeight="1">
      <c r="B33" s="161" t="s">
        <v>236</v>
      </c>
      <c r="C33" s="162"/>
      <c r="D33" s="163"/>
      <c r="E33" s="161"/>
      <c r="F33" s="164"/>
      <c r="G33" s="164"/>
      <c r="H33" s="164"/>
      <c r="I33" s="161"/>
    </row>
    <row r="34" spans="1:9" s="48" customFormat="1" ht="38.25">
      <c r="A34" s="57">
        <f t="shared" ref="A34:A92" ca="1" si="1">IF(OFFSET(A34,-1,0) ="",OFFSET(A34,-2,0)+1,OFFSET(A34,-1,0)+1 )</f>
        <v>12</v>
      </c>
      <c r="B34" s="51" t="s">
        <v>210</v>
      </c>
      <c r="C34" s="51" t="s">
        <v>235</v>
      </c>
      <c r="D34" s="52" t="s">
        <v>237</v>
      </c>
      <c r="E34" s="53"/>
      <c r="F34" s="51"/>
      <c r="G34" s="51"/>
      <c r="H34" s="51"/>
      <c r="I34" s="59"/>
    </row>
    <row r="35" spans="1:9" s="48" customFormat="1" ht="63.75">
      <c r="A35" s="57">
        <f t="shared" ca="1" si="1"/>
        <v>13</v>
      </c>
      <c r="B35" s="51" t="s">
        <v>222</v>
      </c>
      <c r="C35" s="51" t="s">
        <v>342</v>
      </c>
      <c r="D35" s="52" t="s">
        <v>402</v>
      </c>
      <c r="E35" s="53"/>
      <c r="F35" s="51"/>
      <c r="G35" s="51"/>
      <c r="H35" s="51"/>
      <c r="I35" s="59"/>
    </row>
    <row r="36" spans="1:9" s="48" customFormat="1" ht="51">
      <c r="A36" s="57">
        <f t="shared" ca="1" si="1"/>
        <v>14</v>
      </c>
      <c r="B36" s="51" t="s">
        <v>224</v>
      </c>
      <c r="C36" s="51" t="s">
        <v>343</v>
      </c>
      <c r="D36" s="52" t="s">
        <v>403</v>
      </c>
      <c r="E36" s="53" t="s">
        <v>352</v>
      </c>
      <c r="F36" s="51"/>
      <c r="G36" s="51"/>
      <c r="H36" s="51"/>
      <c r="I36" s="59"/>
    </row>
    <row r="37" spans="1:9" s="48" customFormat="1" ht="63.75">
      <c r="A37" s="57">
        <f t="shared" ca="1" si="1"/>
        <v>15</v>
      </c>
      <c r="B37" s="51" t="s">
        <v>225</v>
      </c>
      <c r="C37" s="51" t="s">
        <v>345</v>
      </c>
      <c r="D37" s="52" t="s">
        <v>396</v>
      </c>
      <c r="E37" s="53" t="s">
        <v>353</v>
      </c>
      <c r="F37" s="51"/>
      <c r="G37" s="51"/>
      <c r="H37" s="51"/>
      <c r="I37" s="59"/>
    </row>
    <row r="38" spans="1:9" s="48" customFormat="1" ht="51">
      <c r="A38" s="57">
        <f t="shared" ca="1" si="1"/>
        <v>16</v>
      </c>
      <c r="B38" s="51" t="s">
        <v>226</v>
      </c>
      <c r="C38" s="51" t="s">
        <v>344</v>
      </c>
      <c r="D38" s="52" t="s">
        <v>403</v>
      </c>
      <c r="E38" s="53" t="s">
        <v>354</v>
      </c>
      <c r="F38" s="51"/>
      <c r="G38" s="51"/>
      <c r="H38" s="51"/>
      <c r="I38" s="59"/>
    </row>
    <row r="39" spans="1:9" s="48" customFormat="1" ht="63.75">
      <c r="A39" s="57">
        <f t="shared" ca="1" si="1"/>
        <v>17</v>
      </c>
      <c r="B39" s="51" t="s">
        <v>227</v>
      </c>
      <c r="C39" s="51" t="s">
        <v>346</v>
      </c>
      <c r="D39" s="52" t="s">
        <v>239</v>
      </c>
      <c r="E39" s="53" t="s">
        <v>355</v>
      </c>
      <c r="F39" s="51"/>
      <c r="G39" s="51"/>
      <c r="H39" s="51"/>
      <c r="I39" s="59"/>
    </row>
    <row r="40" spans="1:9" s="48" customFormat="1" ht="89.25">
      <c r="A40" s="57">
        <f ca="1">IF(OFFSET(A40,-1,0) ="",OFFSET(A40,-2,0)+1,OFFSET(A40,-1,0)+1 )</f>
        <v>18</v>
      </c>
      <c r="B40" s="51" t="s">
        <v>223</v>
      </c>
      <c r="C40" s="51" t="s">
        <v>347</v>
      </c>
      <c r="D40" s="52" t="s">
        <v>240</v>
      </c>
      <c r="E40" s="53" t="s">
        <v>341</v>
      </c>
      <c r="F40" s="51"/>
      <c r="G40" s="51"/>
      <c r="H40" s="51"/>
      <c r="I40" s="59"/>
    </row>
    <row r="41" spans="1:9" s="48" customFormat="1" ht="127.5">
      <c r="A41" s="57">
        <f t="shared" ca="1" si="1"/>
        <v>19</v>
      </c>
      <c r="B41" s="51" t="s">
        <v>219</v>
      </c>
      <c r="C41" s="51" t="s">
        <v>348</v>
      </c>
      <c r="D41" s="52" t="s">
        <v>333</v>
      </c>
      <c r="E41" s="53"/>
      <c r="F41" s="51"/>
      <c r="G41" s="51"/>
      <c r="H41" s="51"/>
      <c r="I41" s="59"/>
    </row>
    <row r="42" spans="1:9" s="48" customFormat="1" ht="38.25">
      <c r="A42" s="57">
        <f t="shared" ca="1" si="1"/>
        <v>20</v>
      </c>
      <c r="B42" s="51" t="s">
        <v>220</v>
      </c>
      <c r="C42" s="51" t="s">
        <v>349</v>
      </c>
      <c r="D42" s="53" t="s">
        <v>332</v>
      </c>
      <c r="E42" s="53"/>
      <c r="F42" s="51"/>
      <c r="G42" s="51"/>
      <c r="H42" s="51"/>
      <c r="I42" s="59"/>
    </row>
    <row r="43" spans="1:9" s="48" customFormat="1" ht="76.5">
      <c r="A43" s="57">
        <f t="shared" ca="1" si="1"/>
        <v>21</v>
      </c>
      <c r="B43" s="51" t="s">
        <v>404</v>
      </c>
      <c r="C43" s="51" t="s">
        <v>351</v>
      </c>
      <c r="D43" s="53" t="s">
        <v>241</v>
      </c>
      <c r="E43" s="53"/>
      <c r="F43" s="51"/>
      <c r="G43" s="51"/>
      <c r="H43" s="51"/>
      <c r="I43" s="59"/>
    </row>
    <row r="44" spans="1:9" s="165" customFormat="1" ht="15.75" customHeight="1">
      <c r="B44" s="161" t="s">
        <v>203</v>
      </c>
      <c r="C44" s="162"/>
      <c r="D44" s="163"/>
      <c r="E44" s="161"/>
      <c r="F44" s="164"/>
      <c r="G44" s="164"/>
      <c r="H44" s="164"/>
      <c r="I44" s="161"/>
    </row>
    <row r="45" spans="1:9" s="48" customFormat="1" ht="38.25">
      <c r="A45" s="57">
        <f t="shared" ca="1" si="1"/>
        <v>22</v>
      </c>
      <c r="B45" s="51" t="s">
        <v>210</v>
      </c>
      <c r="C45" s="51" t="s">
        <v>242</v>
      </c>
      <c r="D45" s="52" t="s">
        <v>252</v>
      </c>
      <c r="E45" s="53"/>
      <c r="F45" s="51"/>
      <c r="G45" s="51"/>
      <c r="H45" s="51"/>
      <c r="I45" s="59"/>
    </row>
    <row r="46" spans="1:9" s="48" customFormat="1" ht="63.75">
      <c r="A46" s="57"/>
      <c r="B46" s="51" t="s">
        <v>243</v>
      </c>
      <c r="C46" s="51" t="s">
        <v>356</v>
      </c>
      <c r="D46" s="52" t="s">
        <v>405</v>
      </c>
      <c r="E46" s="53"/>
      <c r="F46" s="51"/>
      <c r="G46" s="51"/>
      <c r="H46" s="51"/>
      <c r="I46" s="59"/>
    </row>
    <row r="47" spans="1:9" s="48" customFormat="1" ht="63.75">
      <c r="A47" s="57">
        <f t="shared" ca="1" si="1"/>
        <v>23</v>
      </c>
      <c r="B47" s="51" t="s">
        <v>247</v>
      </c>
      <c r="C47" s="51" t="s">
        <v>357</v>
      </c>
      <c r="D47" s="52" t="s">
        <v>406</v>
      </c>
      <c r="E47" s="53" t="s">
        <v>367</v>
      </c>
      <c r="F47" s="51"/>
      <c r="G47" s="51"/>
      <c r="H47" s="51"/>
      <c r="I47" s="59"/>
    </row>
    <row r="48" spans="1:9" s="48" customFormat="1" ht="63.75">
      <c r="A48" s="57">
        <f t="shared" ca="1" si="1"/>
        <v>24</v>
      </c>
      <c r="B48" s="51" t="s">
        <v>248</v>
      </c>
      <c r="C48" s="51" t="s">
        <v>358</v>
      </c>
      <c r="D48" s="52" t="s">
        <v>396</v>
      </c>
      <c r="E48" s="53" t="s">
        <v>368</v>
      </c>
      <c r="F48" s="51"/>
      <c r="G48" s="51"/>
      <c r="H48" s="51"/>
      <c r="I48" s="59"/>
    </row>
    <row r="49" spans="1:9" s="48" customFormat="1" ht="63.75">
      <c r="A49" s="57">
        <f t="shared" ca="1" si="1"/>
        <v>25</v>
      </c>
      <c r="B49" s="51" t="s">
        <v>249</v>
      </c>
      <c r="C49" s="51" t="s">
        <v>407</v>
      </c>
      <c r="D49" s="52" t="s">
        <v>396</v>
      </c>
      <c r="E49" s="53" t="s">
        <v>369</v>
      </c>
      <c r="F49" s="51"/>
      <c r="G49" s="51"/>
      <c r="H49" s="51"/>
      <c r="I49" s="59"/>
    </row>
    <row r="50" spans="1:9" s="48" customFormat="1" ht="63.75">
      <c r="A50" s="57">
        <f t="shared" ca="1" si="1"/>
        <v>26</v>
      </c>
      <c r="B50" s="51" t="s">
        <v>250</v>
      </c>
      <c r="C50" s="51" t="s">
        <v>359</v>
      </c>
      <c r="D50" s="52" t="s">
        <v>396</v>
      </c>
      <c r="E50" s="53"/>
      <c r="F50" s="51"/>
      <c r="G50" s="51"/>
      <c r="H50" s="51"/>
      <c r="I50" s="59"/>
    </row>
    <row r="51" spans="1:9" s="48" customFormat="1" ht="63.75">
      <c r="A51" s="57">
        <f ca="1">IF(OFFSET(A51,-1,0) ="",OFFSET(A51,-2,0)+1,OFFSET(A51,-1,0)+1 )</f>
        <v>27</v>
      </c>
      <c r="B51" s="51" t="s">
        <v>251</v>
      </c>
      <c r="C51" s="51" t="s">
        <v>360</v>
      </c>
      <c r="D51" s="52" t="s">
        <v>408</v>
      </c>
      <c r="E51" s="53"/>
      <c r="F51" s="51"/>
      <c r="G51" s="51"/>
      <c r="H51" s="51"/>
      <c r="I51" s="59"/>
    </row>
    <row r="52" spans="1:9" s="48" customFormat="1" ht="51">
      <c r="A52" s="57">
        <f t="shared" ca="1" si="1"/>
        <v>28</v>
      </c>
      <c r="B52" s="51" t="s">
        <v>244</v>
      </c>
      <c r="C52" s="51" t="s">
        <v>361</v>
      </c>
      <c r="D52" s="52" t="s">
        <v>409</v>
      </c>
      <c r="E52" s="53" t="s">
        <v>370</v>
      </c>
      <c r="F52" s="51"/>
      <c r="G52" s="51"/>
      <c r="H52" s="51"/>
      <c r="I52" s="59"/>
    </row>
    <row r="53" spans="1:9" s="48" customFormat="1" ht="102">
      <c r="A53" s="57">
        <f t="shared" ca="1" si="1"/>
        <v>29</v>
      </c>
      <c r="B53" s="51" t="s">
        <v>245</v>
      </c>
      <c r="C53" s="51" t="s">
        <v>362</v>
      </c>
      <c r="D53" s="52" t="s">
        <v>410</v>
      </c>
      <c r="E53" s="53" t="s">
        <v>341</v>
      </c>
      <c r="F53" s="51"/>
      <c r="G53" s="51"/>
      <c r="H53" s="51"/>
      <c r="I53" s="59"/>
    </row>
    <row r="54" spans="1:9" s="48" customFormat="1" ht="140.25">
      <c r="A54" s="57">
        <f t="shared" ca="1" si="1"/>
        <v>30</v>
      </c>
      <c r="B54" s="51" t="s">
        <v>219</v>
      </c>
      <c r="C54" s="51" t="s">
        <v>363</v>
      </c>
      <c r="D54" s="52" t="s">
        <v>411</v>
      </c>
      <c r="E54" s="53"/>
      <c r="F54" s="51"/>
      <c r="G54" s="51"/>
      <c r="H54" s="51"/>
      <c r="I54" s="59"/>
    </row>
    <row r="55" spans="1:9" s="48" customFormat="1" ht="25.5">
      <c r="A55" s="57">
        <f t="shared" ca="1" si="1"/>
        <v>31</v>
      </c>
      <c r="B55" s="51" t="s">
        <v>220</v>
      </c>
      <c r="C55" s="51" t="s">
        <v>364</v>
      </c>
      <c r="D55" s="53" t="s">
        <v>332</v>
      </c>
      <c r="E55" s="53"/>
      <c r="F55" s="51"/>
      <c r="G55" s="51"/>
      <c r="H55" s="51"/>
      <c r="I55" s="59"/>
    </row>
    <row r="56" spans="1:9" s="48" customFormat="1" ht="76.5">
      <c r="A56" s="57">
        <f t="shared" ca="1" si="1"/>
        <v>32</v>
      </c>
      <c r="B56" s="51" t="s">
        <v>412</v>
      </c>
      <c r="C56" s="51" t="s">
        <v>350</v>
      </c>
      <c r="D56" s="53" t="s">
        <v>246</v>
      </c>
      <c r="E56" s="53"/>
      <c r="F56" s="51"/>
      <c r="G56" s="51"/>
      <c r="H56" s="51"/>
      <c r="I56" s="59"/>
    </row>
    <row r="57" spans="1:9" s="165" customFormat="1" ht="15.75" customHeight="1">
      <c r="B57" s="161" t="s">
        <v>204</v>
      </c>
      <c r="C57" s="162"/>
      <c r="D57" s="163"/>
      <c r="E57" s="161"/>
      <c r="F57" s="164"/>
      <c r="G57" s="164"/>
      <c r="H57" s="164"/>
      <c r="I57" s="161"/>
    </row>
    <row r="58" spans="1:9" s="48" customFormat="1" ht="63.75">
      <c r="A58" s="57">
        <f ca="1">IF(OFFSET(A58,-1,0) ="",OFFSET(A58,-2,0)+1,OFFSET(A58,-1,0)+1 )</f>
        <v>33</v>
      </c>
      <c r="B58" s="51" t="s">
        <v>210</v>
      </c>
      <c r="C58" s="51" t="s">
        <v>253</v>
      </c>
      <c r="D58" s="52" t="s">
        <v>254</v>
      </c>
      <c r="E58" s="53"/>
      <c r="F58" s="51"/>
      <c r="G58" s="51"/>
      <c r="H58" s="51"/>
      <c r="I58" s="59"/>
    </row>
    <row r="59" spans="1:9" s="48" customFormat="1" ht="191.25">
      <c r="A59" s="57">
        <f t="shared" ca="1" si="1"/>
        <v>34</v>
      </c>
      <c r="B59" s="51" t="s">
        <v>258</v>
      </c>
      <c r="C59" s="51" t="s">
        <v>259</v>
      </c>
      <c r="D59" s="52" t="s">
        <v>297</v>
      </c>
      <c r="E59" s="53"/>
      <c r="F59" s="51"/>
      <c r="G59" s="51"/>
      <c r="H59" s="51"/>
      <c r="I59" s="59"/>
    </row>
    <row r="60" spans="1:9" s="48" customFormat="1" ht="76.5">
      <c r="A60" s="57">
        <f ca="1">IF(OFFSET(A60,-1,0) ="",OFFSET(A60,-2,0)+1,OFFSET(A60,-1,0)+1 )</f>
        <v>35</v>
      </c>
      <c r="B60" s="51" t="s">
        <v>255</v>
      </c>
      <c r="C60" s="51" t="s">
        <v>256</v>
      </c>
      <c r="D60" s="53" t="s">
        <v>257</v>
      </c>
      <c r="E60" s="53"/>
      <c r="F60" s="51"/>
      <c r="G60" s="51"/>
      <c r="H60" s="51"/>
      <c r="I60" s="59"/>
    </row>
    <row r="61" spans="1:9" s="48" customFormat="1" ht="25.5">
      <c r="A61" s="57">
        <f t="shared" ca="1" si="1"/>
        <v>36</v>
      </c>
      <c r="B61" s="51" t="s">
        <v>228</v>
      </c>
      <c r="C61" s="51" t="s">
        <v>260</v>
      </c>
      <c r="D61" s="53" t="s">
        <v>264</v>
      </c>
      <c r="E61" s="53" t="s">
        <v>371</v>
      </c>
      <c r="F61" s="51"/>
      <c r="G61" s="51"/>
      <c r="H61" s="51"/>
      <c r="I61" s="59"/>
    </row>
    <row r="62" spans="1:9" s="48" customFormat="1" ht="51">
      <c r="A62" s="57">
        <f t="shared" ca="1" si="1"/>
        <v>37</v>
      </c>
      <c r="B62" s="51" t="s">
        <v>261</v>
      </c>
      <c r="C62" s="51" t="s">
        <v>262</v>
      </c>
      <c r="D62" s="53" t="s">
        <v>263</v>
      </c>
      <c r="E62" s="53" t="s">
        <v>372</v>
      </c>
      <c r="F62" s="51"/>
      <c r="G62" s="51"/>
      <c r="H62" s="51"/>
      <c r="I62" s="59"/>
    </row>
    <row r="63" spans="1:9" s="48" customFormat="1" ht="38.25">
      <c r="A63" s="57">
        <f t="shared" ca="1" si="1"/>
        <v>38</v>
      </c>
      <c r="B63" s="51" t="s">
        <v>229</v>
      </c>
      <c r="C63" s="51" t="s">
        <v>266</v>
      </c>
      <c r="D63" s="53" t="s">
        <v>265</v>
      </c>
      <c r="E63" s="53"/>
      <c r="F63" s="51"/>
      <c r="G63" s="51"/>
      <c r="H63" s="51"/>
      <c r="I63" s="59"/>
    </row>
    <row r="64" spans="1:9" s="48" customFormat="1" ht="76.5">
      <c r="A64" s="57">
        <f t="shared" ca="1" si="1"/>
        <v>39</v>
      </c>
      <c r="B64" s="51" t="s">
        <v>231</v>
      </c>
      <c r="C64" s="51" t="s">
        <v>413</v>
      </c>
      <c r="D64" s="53" t="s">
        <v>267</v>
      </c>
      <c r="E64" s="53"/>
      <c r="F64" s="51"/>
      <c r="G64" s="51"/>
      <c r="H64" s="51"/>
      <c r="I64" s="59"/>
    </row>
    <row r="65" spans="1:9" s="48" customFormat="1" ht="38.25">
      <c r="A65" s="57">
        <f t="shared" ca="1" si="1"/>
        <v>40</v>
      </c>
      <c r="B65" s="51" t="s">
        <v>230</v>
      </c>
      <c r="C65" s="51" t="s">
        <v>414</v>
      </c>
      <c r="D65" s="53" t="s">
        <v>268</v>
      </c>
      <c r="E65" s="53"/>
      <c r="F65" s="51"/>
      <c r="G65" s="51"/>
      <c r="H65" s="51"/>
      <c r="I65" s="59"/>
    </row>
    <row r="66" spans="1:9" s="165" customFormat="1" ht="15.75" customHeight="1">
      <c r="B66" s="161" t="s">
        <v>205</v>
      </c>
      <c r="C66" s="162"/>
      <c r="D66" s="163"/>
      <c r="E66" s="161"/>
      <c r="F66" s="164"/>
      <c r="G66" s="164"/>
      <c r="H66" s="164"/>
      <c r="I66" s="161"/>
    </row>
    <row r="67" spans="1:9" s="48" customFormat="1" ht="63.75">
      <c r="A67" s="57">
        <f t="shared" ca="1" si="1"/>
        <v>41</v>
      </c>
      <c r="B67" s="51" t="s">
        <v>210</v>
      </c>
      <c r="C67" s="51" t="s">
        <v>269</v>
      </c>
      <c r="D67" s="52" t="s">
        <v>270</v>
      </c>
      <c r="E67" s="53"/>
      <c r="F67" s="51"/>
      <c r="G67" s="51"/>
      <c r="H67" s="51"/>
      <c r="I67" s="59"/>
    </row>
    <row r="68" spans="1:9" s="48" customFormat="1" ht="140.25">
      <c r="A68" s="57">
        <f t="shared" ca="1" si="1"/>
        <v>42</v>
      </c>
      <c r="B68" s="51" t="s">
        <v>271</v>
      </c>
      <c r="C68" s="51" t="s">
        <v>272</v>
      </c>
      <c r="D68" s="52" t="s">
        <v>296</v>
      </c>
      <c r="E68" s="53"/>
      <c r="F68" s="51"/>
      <c r="G68" s="51"/>
      <c r="H68" s="51"/>
      <c r="I68" s="59"/>
    </row>
    <row r="69" spans="1:9" s="48" customFormat="1" ht="89.25">
      <c r="A69" s="57">
        <f t="shared" ca="1" si="1"/>
        <v>43</v>
      </c>
      <c r="B69" s="51" t="s">
        <v>282</v>
      </c>
      <c r="C69" s="51" t="s">
        <v>280</v>
      </c>
      <c r="D69" s="53" t="s">
        <v>281</v>
      </c>
      <c r="E69" s="53" t="s">
        <v>371</v>
      </c>
      <c r="F69" s="51"/>
      <c r="G69" s="51"/>
      <c r="H69" s="51"/>
      <c r="I69" s="59"/>
    </row>
    <row r="70" spans="1:9" s="48" customFormat="1" ht="51">
      <c r="A70" s="57">
        <f t="shared" ca="1" si="1"/>
        <v>44</v>
      </c>
      <c r="B70" s="51" t="s">
        <v>273</v>
      </c>
      <c r="C70" s="51" t="s">
        <v>374</v>
      </c>
      <c r="D70" s="53" t="s">
        <v>264</v>
      </c>
      <c r="E70" s="53" t="s">
        <v>373</v>
      </c>
      <c r="F70" s="51"/>
      <c r="G70" s="51"/>
      <c r="H70" s="51"/>
      <c r="I70" s="59"/>
    </row>
    <row r="71" spans="1:9" s="48" customFormat="1" ht="76.5">
      <c r="A71" s="57">
        <f t="shared" ca="1" si="1"/>
        <v>45</v>
      </c>
      <c r="B71" s="51" t="s">
        <v>274</v>
      </c>
      <c r="C71" s="51" t="s">
        <v>375</v>
      </c>
      <c r="D71" s="53" t="s">
        <v>275</v>
      </c>
      <c r="E71" s="53" t="s">
        <v>376</v>
      </c>
      <c r="F71" s="51"/>
      <c r="G71" s="51"/>
      <c r="H71" s="51"/>
      <c r="I71" s="59"/>
    </row>
    <row r="72" spans="1:9" s="48" customFormat="1" ht="63.75">
      <c r="A72" s="57">
        <f t="shared" ca="1" si="1"/>
        <v>46</v>
      </c>
      <c r="B72" s="51" t="s">
        <v>229</v>
      </c>
      <c r="C72" s="51" t="s">
        <v>384</v>
      </c>
      <c r="D72" s="53" t="s">
        <v>265</v>
      </c>
      <c r="E72" s="53"/>
      <c r="F72" s="51"/>
      <c r="G72" s="51"/>
      <c r="H72" s="51"/>
      <c r="I72" s="59"/>
    </row>
    <row r="73" spans="1:9" s="48" customFormat="1" ht="102">
      <c r="A73" s="57">
        <f t="shared" ca="1" si="1"/>
        <v>47</v>
      </c>
      <c r="B73" s="51" t="s">
        <v>276</v>
      </c>
      <c r="C73" s="51" t="s">
        <v>385</v>
      </c>
      <c r="D73" s="53" t="s">
        <v>277</v>
      </c>
      <c r="E73" s="53"/>
      <c r="F73" s="51"/>
      <c r="G73" s="51"/>
      <c r="H73" s="51"/>
      <c r="I73" s="59"/>
    </row>
    <row r="74" spans="1:9" s="48" customFormat="1" ht="63.75">
      <c r="A74" s="57">
        <f t="shared" ca="1" si="1"/>
        <v>48</v>
      </c>
      <c r="B74" s="51" t="s">
        <v>278</v>
      </c>
      <c r="C74" s="51" t="s">
        <v>386</v>
      </c>
      <c r="D74" s="53" t="s">
        <v>279</v>
      </c>
      <c r="E74" s="53"/>
      <c r="F74" s="51"/>
      <c r="G74" s="51"/>
      <c r="H74" s="51"/>
      <c r="I74" s="59"/>
    </row>
    <row r="75" spans="1:9" s="165" customFormat="1" ht="15.75" customHeight="1">
      <c r="B75" s="161" t="s">
        <v>206</v>
      </c>
      <c r="C75" s="162"/>
      <c r="D75" s="163"/>
      <c r="E75" s="161"/>
      <c r="F75" s="164"/>
      <c r="G75" s="164"/>
      <c r="H75" s="164"/>
      <c r="I75" s="161"/>
    </row>
    <row r="76" spans="1:9" s="48" customFormat="1" ht="63.75">
      <c r="A76" s="57">
        <f t="shared" ca="1" si="1"/>
        <v>49</v>
      </c>
      <c r="B76" s="51" t="s">
        <v>210</v>
      </c>
      <c r="C76" s="51" t="s">
        <v>283</v>
      </c>
      <c r="D76" s="52" t="s">
        <v>284</v>
      </c>
      <c r="E76" s="53"/>
      <c r="F76" s="51"/>
      <c r="G76" s="51"/>
      <c r="H76" s="51"/>
      <c r="I76" s="59"/>
    </row>
    <row r="77" spans="1:9" s="48" customFormat="1" ht="89.25">
      <c r="A77" s="57">
        <f t="shared" ca="1" si="1"/>
        <v>50</v>
      </c>
      <c r="B77" s="51" t="s">
        <v>285</v>
      </c>
      <c r="C77" s="51" t="s">
        <v>286</v>
      </c>
      <c r="D77" s="52" t="s">
        <v>295</v>
      </c>
      <c r="E77" s="53"/>
      <c r="F77" s="51"/>
      <c r="G77" s="51"/>
      <c r="H77" s="51"/>
      <c r="I77" s="59"/>
    </row>
    <row r="78" spans="1:9" s="48" customFormat="1" ht="89.25">
      <c r="A78" s="57">
        <f t="shared" ca="1" si="1"/>
        <v>51</v>
      </c>
      <c r="B78" s="51" t="s">
        <v>287</v>
      </c>
      <c r="C78" s="51" t="s">
        <v>298</v>
      </c>
      <c r="D78" s="53" t="s">
        <v>299</v>
      </c>
      <c r="E78" s="53" t="s">
        <v>377</v>
      </c>
      <c r="F78" s="51"/>
      <c r="G78" s="51"/>
      <c r="H78" s="51"/>
      <c r="I78" s="59"/>
    </row>
    <row r="79" spans="1:9" s="48" customFormat="1" ht="51">
      <c r="A79" s="57">
        <f t="shared" ca="1" si="1"/>
        <v>52</v>
      </c>
      <c r="B79" s="51" t="s">
        <v>288</v>
      </c>
      <c r="C79" s="51" t="s">
        <v>378</v>
      </c>
      <c r="D79" s="53" t="s">
        <v>264</v>
      </c>
      <c r="E79" s="53" t="s">
        <v>379</v>
      </c>
      <c r="F79" s="51"/>
      <c r="G79" s="51"/>
      <c r="H79" s="51"/>
      <c r="I79" s="59"/>
    </row>
    <row r="80" spans="1:9" s="48" customFormat="1" ht="76.5">
      <c r="A80" s="57">
        <f t="shared" ca="1" si="1"/>
        <v>53</v>
      </c>
      <c r="B80" s="51" t="s">
        <v>289</v>
      </c>
      <c r="C80" s="51" t="s">
        <v>380</v>
      </c>
      <c r="D80" s="53" t="s">
        <v>290</v>
      </c>
      <c r="E80" s="53" t="s">
        <v>381</v>
      </c>
      <c r="F80" s="51"/>
      <c r="G80" s="51"/>
      <c r="H80" s="51"/>
      <c r="I80" s="59"/>
    </row>
    <row r="81" spans="1:9" s="48" customFormat="1" ht="63.75">
      <c r="A81" s="57">
        <f t="shared" ca="1" si="1"/>
        <v>54</v>
      </c>
      <c r="B81" s="51" t="s">
        <v>229</v>
      </c>
      <c r="C81" s="51" t="s">
        <v>382</v>
      </c>
      <c r="D81" s="53" t="s">
        <v>265</v>
      </c>
      <c r="E81" s="53"/>
      <c r="F81" s="51"/>
      <c r="G81" s="51"/>
      <c r="H81" s="51"/>
      <c r="I81" s="59"/>
    </row>
    <row r="82" spans="1:9" s="48" customFormat="1" ht="102">
      <c r="A82" s="57">
        <f t="shared" ca="1" si="1"/>
        <v>55</v>
      </c>
      <c r="B82" s="51" t="s">
        <v>291</v>
      </c>
      <c r="C82" s="51" t="s">
        <v>383</v>
      </c>
      <c r="D82" s="53" t="s">
        <v>292</v>
      </c>
      <c r="E82" s="53"/>
      <c r="F82" s="51"/>
      <c r="G82" s="51"/>
      <c r="H82" s="51"/>
      <c r="I82" s="59"/>
    </row>
    <row r="83" spans="1:9" s="48" customFormat="1" ht="63.75">
      <c r="A83" s="57">
        <f t="shared" ca="1" si="1"/>
        <v>56</v>
      </c>
      <c r="B83" s="51" t="s">
        <v>293</v>
      </c>
      <c r="C83" s="51" t="s">
        <v>387</v>
      </c>
      <c r="D83" s="53" t="s">
        <v>294</v>
      </c>
      <c r="E83" s="53"/>
      <c r="F83" s="51"/>
      <c r="G83" s="51"/>
      <c r="H83" s="51"/>
      <c r="I83" s="59"/>
    </row>
    <row r="84" spans="1:9" s="165" customFormat="1" ht="15.75" customHeight="1">
      <c r="B84" s="161" t="s">
        <v>300</v>
      </c>
      <c r="C84" s="162"/>
      <c r="D84" s="163"/>
      <c r="E84" s="161"/>
      <c r="F84" s="164"/>
      <c r="G84" s="164"/>
      <c r="H84" s="164"/>
      <c r="I84" s="161"/>
    </row>
    <row r="85" spans="1:9" s="48" customFormat="1" ht="63.75">
      <c r="A85" s="57">
        <f t="shared" ca="1" si="1"/>
        <v>57</v>
      </c>
      <c r="B85" s="166" t="s">
        <v>210</v>
      </c>
      <c r="C85" s="53" t="s">
        <v>302</v>
      </c>
      <c r="D85" s="53" t="s">
        <v>303</v>
      </c>
      <c r="E85" s="53"/>
      <c r="F85" s="51"/>
      <c r="G85" s="51"/>
      <c r="H85" s="51"/>
      <c r="I85" s="59"/>
    </row>
    <row r="86" spans="1:9" s="48" customFormat="1" ht="89.25">
      <c r="A86" s="57">
        <f t="shared" ca="1" si="1"/>
        <v>58</v>
      </c>
      <c r="B86" s="166" t="s">
        <v>308</v>
      </c>
      <c r="C86" s="51" t="s">
        <v>309</v>
      </c>
      <c r="D86" s="52" t="s">
        <v>365</v>
      </c>
      <c r="E86" s="53"/>
      <c r="F86" s="51"/>
      <c r="G86" s="51"/>
      <c r="H86" s="51"/>
      <c r="I86" s="59"/>
    </row>
    <row r="87" spans="1:9" s="48" customFormat="1" ht="38.25">
      <c r="A87" s="57">
        <f t="shared" ca="1" si="1"/>
        <v>59</v>
      </c>
      <c r="B87" s="166" t="s">
        <v>301</v>
      </c>
      <c r="C87" s="53" t="s">
        <v>304</v>
      </c>
      <c r="D87" s="53" t="s">
        <v>305</v>
      </c>
      <c r="E87" s="53"/>
      <c r="F87" s="51"/>
      <c r="G87" s="51"/>
      <c r="H87" s="51"/>
      <c r="I87" s="59"/>
    </row>
    <row r="88" spans="1:9" s="48" customFormat="1" ht="38.25">
      <c r="A88" s="57">
        <f t="shared" ca="1" si="1"/>
        <v>60</v>
      </c>
      <c r="B88" s="166" t="s">
        <v>212</v>
      </c>
      <c r="C88" s="53" t="s">
        <v>306</v>
      </c>
      <c r="D88" s="53" t="s">
        <v>307</v>
      </c>
      <c r="E88" s="53"/>
      <c r="F88" s="51"/>
      <c r="G88" s="51"/>
      <c r="H88" s="51"/>
      <c r="I88" s="59"/>
    </row>
    <row r="89" spans="1:9" s="48" customFormat="1" ht="14.25">
      <c r="A89" s="72"/>
      <c r="B89" s="202" t="s">
        <v>201</v>
      </c>
      <c r="C89" s="200"/>
      <c r="D89" s="201"/>
      <c r="E89" s="64"/>
      <c r="F89" s="61"/>
      <c r="G89" s="61"/>
      <c r="H89" s="61"/>
      <c r="I89" s="64"/>
    </row>
    <row r="90" spans="1:9" s="48" customFormat="1" ht="89.25">
      <c r="A90" s="60">
        <v>80</v>
      </c>
      <c r="B90" s="51" t="s">
        <v>207</v>
      </c>
      <c r="C90" s="51" t="s">
        <v>314</v>
      </c>
      <c r="D90" s="52" t="s">
        <v>388</v>
      </c>
      <c r="E90" s="53"/>
      <c r="F90" s="51"/>
      <c r="G90" s="51"/>
      <c r="H90" s="51"/>
      <c r="I90" s="60"/>
    </row>
    <row r="91" spans="1:9" s="48" customFormat="1" ht="89.25">
      <c r="A91" s="60">
        <f t="shared" ca="1" si="1"/>
        <v>81</v>
      </c>
      <c r="B91" s="51" t="s">
        <v>208</v>
      </c>
      <c r="C91" s="51" t="s">
        <v>315</v>
      </c>
      <c r="D91" s="52" t="s">
        <v>389</v>
      </c>
      <c r="E91" s="53"/>
      <c r="F91" s="51"/>
      <c r="G91" s="51"/>
      <c r="H91" s="51"/>
      <c r="I91" s="60"/>
    </row>
    <row r="92" spans="1:9" s="48" customFormat="1" ht="51">
      <c r="A92" s="60">
        <f t="shared" ca="1" si="1"/>
        <v>82</v>
      </c>
      <c r="B92" s="51" t="s">
        <v>310</v>
      </c>
      <c r="C92" s="51" t="s">
        <v>316</v>
      </c>
      <c r="D92" s="53" t="s">
        <v>366</v>
      </c>
      <c r="E92" s="53"/>
      <c r="F92" s="51"/>
      <c r="G92" s="51"/>
      <c r="H92" s="51"/>
      <c r="I92" s="60"/>
    </row>
    <row r="93" spans="1:9" s="48" customFormat="1" ht="51">
      <c r="A93" s="60">
        <f t="shared" ref="A93:A97" ca="1" si="2">IF(OFFSET(A93,-1,0) ="",OFFSET(A93,-2,0)+1,OFFSET(A93,-1,0)+1 )</f>
        <v>83</v>
      </c>
      <c r="B93" s="51" t="s">
        <v>313</v>
      </c>
      <c r="C93" s="51" t="s">
        <v>317</v>
      </c>
      <c r="D93" s="53" t="s">
        <v>318</v>
      </c>
      <c r="E93" s="53"/>
      <c r="F93" s="51"/>
      <c r="G93" s="51"/>
      <c r="H93" s="51"/>
      <c r="I93" s="60"/>
    </row>
    <row r="94" spans="1:9" s="48" customFormat="1" ht="51">
      <c r="A94" s="60">
        <f t="shared" ca="1" si="2"/>
        <v>84</v>
      </c>
      <c r="B94" s="51" t="s">
        <v>312</v>
      </c>
      <c r="C94" s="51" t="s">
        <v>317</v>
      </c>
      <c r="D94" s="53" t="s">
        <v>318</v>
      </c>
      <c r="E94" s="58"/>
      <c r="F94" s="51"/>
      <c r="G94" s="51"/>
      <c r="H94" s="51"/>
      <c r="I94" s="60"/>
    </row>
    <row r="95" spans="1:9" s="48" customFormat="1" ht="102">
      <c r="A95" s="60">
        <f t="shared" ca="1" si="2"/>
        <v>85</v>
      </c>
      <c r="B95" s="51" t="s">
        <v>321</v>
      </c>
      <c r="C95" s="51" t="s">
        <v>319</v>
      </c>
      <c r="D95" s="53" t="s">
        <v>390</v>
      </c>
      <c r="E95" s="58"/>
      <c r="F95" s="51"/>
      <c r="G95" s="51"/>
      <c r="H95" s="51"/>
      <c r="I95" s="60"/>
    </row>
    <row r="96" spans="1:9" s="48" customFormat="1" ht="102">
      <c r="A96" s="60">
        <f t="shared" ca="1" si="2"/>
        <v>86</v>
      </c>
      <c r="B96" s="51" t="s">
        <v>209</v>
      </c>
      <c r="C96" s="51" t="s">
        <v>320</v>
      </c>
      <c r="D96" s="53" t="s">
        <v>391</v>
      </c>
      <c r="E96" s="53"/>
      <c r="F96" s="51"/>
      <c r="G96" s="51"/>
      <c r="H96" s="51"/>
      <c r="I96" s="60"/>
    </row>
    <row r="97" spans="1:9" s="48" customFormat="1" ht="114.75">
      <c r="A97" s="60">
        <f t="shared" ca="1" si="2"/>
        <v>87</v>
      </c>
      <c r="B97" s="51" t="s">
        <v>311</v>
      </c>
      <c r="C97" s="51" t="s">
        <v>322</v>
      </c>
      <c r="D97" s="53" t="s">
        <v>391</v>
      </c>
      <c r="E97" s="53"/>
      <c r="F97" s="51"/>
      <c r="G97" s="51"/>
      <c r="H97" s="51"/>
      <c r="I97" s="60"/>
    </row>
  </sheetData>
  <mergeCells count="13">
    <mergeCell ref="F16:H16"/>
    <mergeCell ref="B19:D19"/>
    <mergeCell ref="B89:D89"/>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33:H33 F66:H66 F44:H44 F75:H75 F57:H57 F18:H20 F84:H84"/>
    <dataValidation type="list" allowBlank="1" showErrorMessage="1" sqref="F98:H155">
      <formula1>#REF!</formula1>
      <formula2>0</formula2>
    </dataValidation>
    <dataValidation type="list" allowBlank="1" sqref="F45:H56 F34:H43 F67:H74 F58:H65 F21:H32 F76:H83 F85:H9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07" t="s">
        <v>114</v>
      </c>
      <c r="D2" s="207"/>
      <c r="E2" s="207"/>
      <c r="F2" s="207"/>
      <c r="G2" s="207"/>
      <c r="H2" s="80" t="s">
        <v>115</v>
      </c>
      <c r="I2" s="81"/>
      <c r="J2" s="81"/>
      <c r="K2" s="81"/>
      <c r="L2" s="81"/>
    </row>
    <row r="3" spans="1:12" s="79" customFormat="1" ht="23.25">
      <c r="A3" s="78"/>
      <c r="C3" s="208" t="s">
        <v>116</v>
      </c>
      <c r="D3" s="208"/>
      <c r="E3" s="151"/>
      <c r="F3" s="209" t="s">
        <v>117</v>
      </c>
      <c r="G3" s="209"/>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0" t="s">
        <v>118</v>
      </c>
      <c r="C6" s="210"/>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10" t="s">
        <v>148</v>
      </c>
      <c r="C14" s="210"/>
      <c r="D14" s="210"/>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AddNewAddress!D11</f>
        <v>0</v>
      </c>
      <c r="D18" s="99">
        <f>AddNewAddress!D12</f>
        <v>0</v>
      </c>
      <c r="E18" s="99">
        <f>AddNewAddress!D14</f>
        <v>0</v>
      </c>
      <c r="F18" s="99">
        <f>AddNewAddress!D13</f>
        <v>0</v>
      </c>
      <c r="G18" s="99">
        <f>AddNewAddress!D15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10" t="s">
        <v>158</v>
      </c>
      <c r="C23" s="210"/>
      <c r="D23" s="210"/>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11" t="s">
        <v>110</v>
      </c>
      <c r="H26" s="212"/>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05"/>
      <c r="H27" s="206"/>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05"/>
      <c r="H28" s="206"/>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05"/>
      <c r="H29" s="206"/>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05"/>
      <c r="H30" s="206"/>
    </row>
    <row r="31" spans="1:12" ht="20.25" customHeight="1">
      <c r="A31" s="95"/>
      <c r="B31" s="94" t="s">
        <v>99</v>
      </c>
      <c r="C31" s="94" t="e">
        <f>SUM(C27:C30)</f>
        <v>#REF!</v>
      </c>
      <c r="D31" s="94">
        <v>0</v>
      </c>
      <c r="E31" s="94">
        <v>0</v>
      </c>
      <c r="F31" s="94" t="e">
        <f>SUM(F27:F30)</f>
        <v>#REF!</v>
      </c>
      <c r="G31" s="205"/>
      <c r="H31" s="206"/>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13" t="s">
        <v>127</v>
      </c>
      <c r="G34" s="214"/>
    </row>
    <row r="35" spans="1:12" s="120" customFormat="1">
      <c r="A35" s="116"/>
      <c r="B35" s="117" t="s">
        <v>174</v>
      </c>
      <c r="C35" s="121" t="s">
        <v>175</v>
      </c>
      <c r="D35" s="121" t="s">
        <v>176</v>
      </c>
      <c r="E35" s="121" t="s">
        <v>132</v>
      </c>
      <c r="F35" s="216"/>
      <c r="G35" s="217"/>
      <c r="H35" s="119"/>
      <c r="I35" s="119"/>
      <c r="J35" s="119"/>
      <c r="K35" s="119"/>
      <c r="L35" s="119"/>
    </row>
    <row r="36" spans="1:12">
      <c r="A36" s="95">
        <v>1</v>
      </c>
      <c r="B36" s="96" t="s">
        <v>112</v>
      </c>
      <c r="C36" s="99" t="s">
        <v>177</v>
      </c>
      <c r="D36" s="99" t="s">
        <v>169</v>
      </c>
      <c r="E36" s="99" t="s">
        <v>138</v>
      </c>
      <c r="F36" s="205"/>
      <c r="G36" s="206"/>
    </row>
    <row r="37" spans="1:12" ht="20.25" customHeight="1">
      <c r="A37" s="95">
        <v>2</v>
      </c>
      <c r="B37" s="96" t="s">
        <v>111</v>
      </c>
      <c r="C37" s="99" t="s">
        <v>178</v>
      </c>
      <c r="D37" s="99" t="s">
        <v>169</v>
      </c>
      <c r="E37" s="99" t="s">
        <v>138</v>
      </c>
      <c r="F37" s="205"/>
      <c r="G37" s="206"/>
    </row>
    <row r="38" spans="1:12" ht="20.25" customHeight="1">
      <c r="A38" s="101"/>
      <c r="B38" s="102"/>
      <c r="C38" s="103"/>
      <c r="D38" s="103"/>
      <c r="E38" s="103"/>
      <c r="F38" s="103"/>
      <c r="G38" s="103"/>
      <c r="H38" s="103"/>
    </row>
    <row r="39" spans="1:12" ht="21.75" customHeight="1">
      <c r="B39" s="210" t="s">
        <v>179</v>
      </c>
      <c r="C39" s="210"/>
      <c r="D39" s="89"/>
      <c r="E39" s="89"/>
      <c r="F39" s="89"/>
      <c r="G39" s="90"/>
      <c r="H39" s="90"/>
    </row>
    <row r="40" spans="1:12">
      <c r="B40" s="91" t="s">
        <v>180</v>
      </c>
      <c r="C40" s="92"/>
      <c r="D40" s="92"/>
      <c r="E40" s="92"/>
      <c r="F40" s="92"/>
      <c r="G40" s="93"/>
    </row>
    <row r="41" spans="1:12" ht="18.75" customHeight="1">
      <c r="A41" s="94" t="s">
        <v>58</v>
      </c>
      <c r="B41" s="154" t="s">
        <v>62</v>
      </c>
      <c r="C41" s="215" t="s">
        <v>181</v>
      </c>
      <c r="D41" s="215"/>
      <c r="E41" s="215" t="s">
        <v>182</v>
      </c>
      <c r="F41" s="215"/>
      <c r="G41" s="215"/>
      <c r="H41" s="94" t="s">
        <v>183</v>
      </c>
    </row>
    <row r="42" spans="1:12" ht="34.5" customHeight="1">
      <c r="A42" s="95">
        <v>1</v>
      </c>
      <c r="B42" s="155" t="s">
        <v>184</v>
      </c>
      <c r="C42" s="218" t="s">
        <v>185</v>
      </c>
      <c r="D42" s="218"/>
      <c r="E42" s="218" t="s">
        <v>186</v>
      </c>
      <c r="F42" s="218"/>
      <c r="G42" s="218"/>
      <c r="H42" s="104"/>
    </row>
    <row r="43" spans="1:12" ht="34.5" customHeight="1">
      <c r="A43" s="95">
        <v>2</v>
      </c>
      <c r="B43" s="155" t="s">
        <v>184</v>
      </c>
      <c r="C43" s="218" t="s">
        <v>185</v>
      </c>
      <c r="D43" s="218"/>
      <c r="E43" s="218" t="s">
        <v>186</v>
      </c>
      <c r="F43" s="218"/>
      <c r="G43" s="218"/>
      <c r="H43" s="104"/>
    </row>
    <row r="44" spans="1:12" ht="34.5" customHeight="1">
      <c r="A44" s="95">
        <v>3</v>
      </c>
      <c r="B44" s="155" t="s">
        <v>184</v>
      </c>
      <c r="C44" s="218" t="s">
        <v>185</v>
      </c>
      <c r="D44" s="218"/>
      <c r="E44" s="218" t="s">
        <v>186</v>
      </c>
      <c r="F44" s="218"/>
      <c r="G44" s="218"/>
      <c r="H44" s="104"/>
    </row>
    <row r="45" spans="1:12">
      <c r="B45" s="105"/>
      <c r="C45" s="105"/>
      <c r="D45" s="105"/>
      <c r="E45" s="106"/>
      <c r="F45" s="92"/>
      <c r="G45" s="93"/>
    </row>
    <row r="46" spans="1:12" ht="21.75" customHeight="1">
      <c r="B46" s="210" t="s">
        <v>187</v>
      </c>
      <c r="C46" s="210"/>
      <c r="D46" s="89"/>
      <c r="E46" s="89"/>
      <c r="F46" s="89"/>
      <c r="G46" s="90"/>
      <c r="H46" s="90"/>
    </row>
    <row r="47" spans="1:12">
      <c r="B47" s="91" t="s">
        <v>188</v>
      </c>
      <c r="C47" s="105"/>
      <c r="D47" s="105"/>
      <c r="E47" s="106"/>
      <c r="F47" s="92"/>
      <c r="G47" s="93"/>
    </row>
    <row r="48" spans="1:12" s="108" customFormat="1" ht="21" customHeight="1">
      <c r="A48" s="221" t="s">
        <v>58</v>
      </c>
      <c r="B48" s="223" t="s">
        <v>189</v>
      </c>
      <c r="C48" s="213" t="s">
        <v>190</v>
      </c>
      <c r="D48" s="225"/>
      <c r="E48" s="225"/>
      <c r="F48" s="214"/>
      <c r="G48" s="226" t="s">
        <v>157</v>
      </c>
      <c r="H48" s="226" t="s">
        <v>189</v>
      </c>
      <c r="I48" s="219" t="s">
        <v>191</v>
      </c>
      <c r="J48" s="107"/>
      <c r="K48" s="107"/>
      <c r="L48" s="107"/>
    </row>
    <row r="49" spans="1:9">
      <c r="A49" s="222"/>
      <c r="B49" s="224"/>
      <c r="C49" s="109" t="s">
        <v>166</v>
      </c>
      <c r="D49" s="109" t="s">
        <v>167</v>
      </c>
      <c r="E49" s="110" t="s">
        <v>168</v>
      </c>
      <c r="F49" s="110" t="s">
        <v>169</v>
      </c>
      <c r="G49" s="227"/>
      <c r="H49" s="227"/>
      <c r="I49" s="220"/>
    </row>
    <row r="50" spans="1:9" ht="38.25">
      <c r="A50" s="222"/>
      <c r="B50" s="224"/>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 ds:uri="http://purl.org/dc/dcmitype/"/>
    <ds:schemaRef ds:uri="http://www.w3.org/XML/1998/namespace"/>
    <ds:schemaRef ds:uri="http://schemas.microsoft.com/office/2006/documentManagement/types"/>
    <ds:schemaRef ds:uri="http://schemas.openxmlformats.org/package/2006/metadata/core-properties"/>
    <ds:schemaRef ds:uri="http://purl.org/dc/elements/1.1/"/>
    <ds:schemaRef ds:uri="cabca498-5e2a-459c-ade0-601c6a98c846"/>
    <ds:schemaRef ds:uri="044e8ed5-b60c-40cd-b477-04c240ccf9c3"/>
    <ds:schemaRef ds:uri="http://purl.org/dc/te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AddNewAddress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2022-10-31T01:05:09Z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