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A8D97B5B-FC3A-484F-89A8-36D1208C029B}" xr6:coauthVersionLast="47" xr6:coauthVersionMax="47" xr10:uidLastSave="{00000000-0000-0000-0000-000000000000}"/>
  <bookViews>
    <workbookView xWindow="-120" yWindow="-120" windowWidth="29040" windowHeight="15840" xr2:uid="{10805C3F-A2A0-4E47-A499-9AE43642C7A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7" i="1"/>
  <c r="G5" i="1"/>
  <c r="G6" i="1"/>
  <c r="D6" i="1"/>
  <c r="B6" i="1"/>
  <c r="D5" i="1"/>
  <c r="B5" i="1"/>
  <c r="D4" i="1" l="1"/>
  <c r="E4" i="1" s="1"/>
  <c r="B4" i="1"/>
  <c r="D3" i="1"/>
  <c r="G3" i="1" s="1"/>
  <c r="B3" i="1"/>
  <c r="D2" i="1"/>
  <c r="G2" i="1" s="1"/>
  <c r="B2" i="1"/>
  <c r="E2" i="1" l="1"/>
  <c r="E3" i="1"/>
  <c r="G4" i="1"/>
</calcChain>
</file>

<file path=xl/sharedStrings.xml><?xml version="1.0" encoding="utf-8"?>
<sst xmlns="http://schemas.openxmlformats.org/spreadsheetml/2006/main" count="14" uniqueCount="14">
  <si>
    <t>Mã Hàng</t>
  </si>
  <si>
    <t>Tên mặt hàng</t>
  </si>
  <si>
    <t>Giá vốn</t>
  </si>
  <si>
    <t>Giá ctv</t>
  </si>
  <si>
    <t>giá đang bán</t>
  </si>
  <si>
    <t>M24</t>
  </si>
  <si>
    <t>Lợi nhuận ctv</t>
  </si>
  <si>
    <t>Lợi nhuận gốc</t>
  </si>
  <si>
    <t>M1</t>
  </si>
  <si>
    <t>K3</t>
  </si>
  <si>
    <t>USBC_6IN1</t>
  </si>
  <si>
    <t>USB_C3in1</t>
  </si>
  <si>
    <t>USB64</t>
  </si>
  <si>
    <t>USB 2 đầu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</si>
</sst>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5E0B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3" fontId="2" fillId="0" borderId="1" xfId="1" applyNumberFormat="1" applyFont="1" applyBorder="1"/>
    <xf numFmtId="3" fontId="0" fillId="0" borderId="0" xfId="0" applyNumberFormat="1"/>
    <xf numFmtId="3" fontId="2" fillId="2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Border="1"/>
    <xf numFmtId="165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an\Desktop\TDStore\TD%20store_Th&#225;ng%203.2023.xlsx" TargetMode="External"/><Relationship Id="rId1" Type="http://schemas.openxmlformats.org/officeDocument/2006/relationships/externalLinkPath" Target="TD%20store_Th&#225;ng%20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\04.Private\TDStore\TD%20store_Th&#225;ng%204.2023.xlsx" TargetMode="External"/><Relationship Id="rId1" Type="http://schemas.openxmlformats.org/officeDocument/2006/relationships/externalLinkPath" Target="TD%20store_Th&#225;ng%20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CHUOT_THINKLIFE</v>
          </cell>
          <cell r="D30" t="str">
            <v>Chuột Thinklife</v>
          </cell>
        </row>
        <row r="31">
          <cell r="C31" t="str">
            <v>SAC_YOGA_2C</v>
          </cell>
          <cell r="D31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 14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Sac_lenovo_C_REAL</v>
          </cell>
          <cell r="D30" t="str">
            <v>Sạc lenovo to type C bóc máy</v>
          </cell>
        </row>
        <row r="31">
          <cell r="C31" t="str">
            <v>TUI_SOCK_15.6IN</v>
          </cell>
          <cell r="D31" t="str">
            <v>Túi chống sốc màu đen Xiaoxin 15.6</v>
          </cell>
        </row>
        <row r="32">
          <cell r="C32" t="str">
            <v>CHUOT_THINKLIFE</v>
          </cell>
          <cell r="D32" t="str">
            <v>Chuột Thinklife</v>
          </cell>
        </row>
        <row r="33">
          <cell r="C33" t="str">
            <v>SAC_YOGA_2C</v>
          </cell>
          <cell r="D33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7D8-71C7-4C57-BFA7-C645E082765D}">
  <dimension ref="A1:G10"/>
  <sheetViews>
    <sheetView tabSelected="1" workbookViewId="0">
      <selection activeCell="G7" sqref="G7"/>
    </sheetView>
  </sheetViews>
  <sheetFormatPr defaultRowHeight="15" x14ac:dyDescent="0.25"/>
  <cols>
    <col min="1" max="1" width="17" customWidth="1"/>
    <col min="2" max="2" width="28.42578125" customWidth="1"/>
    <col min="3" max="3" width="10.140625" bestFit="1" customWidth="1"/>
    <col min="4" max="4" width="17" customWidth="1"/>
    <col min="5" max="5" width="17" hidden="1" customWidth="1"/>
    <col min="6" max="6" width="14.7109375" customWidth="1"/>
    <col min="7" max="7" width="16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6</v>
      </c>
    </row>
    <row r="2" spans="1:7" ht="15.75" x14ac:dyDescent="0.25">
      <c r="A2" s="1" t="s">
        <v>5</v>
      </c>
      <c r="B2" s="2" t="str">
        <f>VLOOKUP(A2,'[1]Danh mục hàng hóa'!$C$7:$D$31,2,0)</f>
        <v>Chuột M24</v>
      </c>
      <c r="C2" s="3">
        <v>98822.674109516214</v>
      </c>
      <c r="D2" s="7">
        <f>C2+C2*0.3</f>
        <v>128469.47634237108</v>
      </c>
      <c r="E2" s="7">
        <f>D2-C2</f>
        <v>29646.802232854869</v>
      </c>
      <c r="F2" s="7">
        <v>160000</v>
      </c>
      <c r="G2" s="7">
        <f>F2-D2</f>
        <v>31530.523657628917</v>
      </c>
    </row>
    <row r="3" spans="1:7" ht="15.75" x14ac:dyDescent="0.25">
      <c r="A3" s="1" t="s">
        <v>8</v>
      </c>
      <c r="B3" s="2" t="str">
        <f>VLOOKUP(A3,'[1]Danh mục hàng hóa'!$C$7:$D$31,2,0)</f>
        <v>Chuột lenovo bluetooth M1</v>
      </c>
      <c r="C3" s="5">
        <v>133979.06851346343</v>
      </c>
      <c r="D3" s="7">
        <f>C3+C3*0.3</f>
        <v>174172.78906750245</v>
      </c>
      <c r="E3" s="7">
        <f>D3-C3</f>
        <v>40193.720554039028</v>
      </c>
      <c r="F3" s="7">
        <v>250000</v>
      </c>
      <c r="G3" s="7">
        <f>F3-D3</f>
        <v>75827.210932497546</v>
      </c>
    </row>
    <row r="4" spans="1:7" ht="15.75" x14ac:dyDescent="0.25">
      <c r="A4" s="1" t="s">
        <v>9</v>
      </c>
      <c r="B4" s="2" t="str">
        <f>VLOOKUP(A4,'[1]Danh mục hàng hóa'!$C$7:$D$31,2,0)</f>
        <v>Loa K3 Pro</v>
      </c>
      <c r="C4" s="7">
        <v>107421.710416667</v>
      </c>
      <c r="D4" s="7">
        <f>C4+C4*0.3</f>
        <v>139648.2235416671</v>
      </c>
      <c r="E4" s="7">
        <f>D4-C4</f>
        <v>32226.5131250001</v>
      </c>
      <c r="F4" s="7">
        <v>179000</v>
      </c>
      <c r="G4" s="7">
        <f>F4-D4</f>
        <v>39351.776458332897</v>
      </c>
    </row>
    <row r="5" spans="1:7" ht="15.75" x14ac:dyDescent="0.25">
      <c r="A5" s="1" t="s">
        <v>10</v>
      </c>
      <c r="B5" s="2" t="str">
        <f>VLOOKUP(A5,'[2]Danh mục hàng hóa'!$C$7:$D$33,2,0)</f>
        <v>USB C 6in1</v>
      </c>
      <c r="C5" s="8">
        <v>212845.66666666701</v>
      </c>
      <c r="D5" s="7">
        <f>C5+C5*0.3</f>
        <v>276699.36666666711</v>
      </c>
      <c r="E5" s="4"/>
      <c r="F5" s="7">
        <v>500000</v>
      </c>
      <c r="G5" s="7">
        <f t="shared" ref="G5:G7" si="0">F5-D5</f>
        <v>223300.63333333289</v>
      </c>
    </row>
    <row r="6" spans="1:7" ht="15.75" x14ac:dyDescent="0.25">
      <c r="A6" s="1" t="s">
        <v>11</v>
      </c>
      <c r="B6" s="2" t="str">
        <f>VLOOKUP(A6,'[2]Danh mục hàng hóa'!$C$7:$D$33,2,0)</f>
        <v>USB C 3in1</v>
      </c>
      <c r="C6" s="8">
        <v>92692.5</v>
      </c>
      <c r="D6" s="7">
        <f>C6+C6*0.3</f>
        <v>120500.25</v>
      </c>
      <c r="E6" s="4"/>
      <c r="F6" s="4">
        <v>250000</v>
      </c>
      <c r="G6" s="7">
        <f t="shared" si="0"/>
        <v>129499.75</v>
      </c>
    </row>
    <row r="7" spans="1:7" x14ac:dyDescent="0.25">
      <c r="A7" t="s">
        <v>12</v>
      </c>
      <c r="B7" t="s">
        <v>13</v>
      </c>
      <c r="C7" s="4">
        <v>112000</v>
      </c>
      <c r="D7" s="7">
        <f>C7+C7*0.3</f>
        <v>145600</v>
      </c>
      <c r="E7" s="4"/>
      <c r="F7" s="4">
        <v>250000</v>
      </c>
      <c r="G7" s="4">
        <f t="shared" si="0"/>
        <v>104400</v>
      </c>
    </row>
    <row r="8" spans="1:7" x14ac:dyDescent="0.25">
      <c r="C8" s="4"/>
      <c r="D8" s="4"/>
      <c r="E8" s="4"/>
      <c r="F8" s="4"/>
      <c r="G8" s="4"/>
    </row>
    <row r="9" spans="1:7" x14ac:dyDescent="0.25">
      <c r="C9" s="4"/>
      <c r="D9" s="4"/>
      <c r="E9" s="4"/>
      <c r="F9" s="4"/>
      <c r="G9" s="4"/>
    </row>
    <row r="10" spans="1:7" x14ac:dyDescent="0.25">
      <c r="C10" s="4"/>
      <c r="D10" s="4"/>
      <c r="E10" s="4"/>
      <c r="F10" s="4"/>
      <c r="G10" s="4"/>
    </row>
  </sheetData>
  <conditionalFormatting sqref="A2">
    <cfRule type="duplicateValues" dxfId="4" priority="5"/>
  </conditionalFormatting>
  <conditionalFormatting sqref="A3">
    <cfRule type="duplicateValues" dxfId="3" priority="4"/>
  </conditionalFormatting>
  <conditionalFormatting sqref="A4">
    <cfRule type="duplicateValues" dxfId="2" priority="3"/>
  </conditionalFormatting>
  <conditionalFormatting sqref="A5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paperSize="25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Nguyen, Tuan</cp:lastModifiedBy>
  <dcterms:created xsi:type="dcterms:W3CDTF">2023-03-21T14:52:31Z</dcterms:created>
  <dcterms:modified xsi:type="dcterms:W3CDTF">2023-05-04T09:52:44Z</dcterms:modified>
</cp:coreProperties>
</file>