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Tuan\BanLaptop\"/>
    </mc:Choice>
  </mc:AlternateContent>
  <xr:revisionPtr revIDLastSave="0" documentId="13_ncr:1_{0E3A18C6-53B7-49D9-989D-778022727DE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NhapXuat!$R$1:$R$45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25" i="1"/>
  <c r="L26" i="1"/>
  <c r="L28" i="1"/>
  <c r="L29" i="1"/>
  <c r="J27" i="1"/>
  <c r="P27" i="1" s="1"/>
  <c r="J2" i="1"/>
  <c r="P2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L24" i="1" s="1"/>
  <c r="J25" i="1"/>
  <c r="J26" i="1"/>
  <c r="P26" i="1" s="1"/>
  <c r="J28" i="1"/>
  <c r="P28" i="1" s="1"/>
  <c r="J29" i="1"/>
  <c r="P29" i="1" s="1"/>
  <c r="J30" i="1"/>
  <c r="P30" i="1" s="1"/>
  <c r="J31" i="1"/>
  <c r="P31" i="1" s="1"/>
  <c r="J32" i="1"/>
  <c r="P32" i="1" s="1"/>
  <c r="J39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H45" i="1"/>
  <c r="L27" i="1" l="1"/>
  <c r="P25" i="1"/>
  <c r="P24" i="1"/>
  <c r="L23" i="1"/>
  <c r="L21" i="1"/>
  <c r="L19" i="1"/>
  <c r="L22" i="1"/>
  <c r="L20" i="1"/>
  <c r="L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F7" i="2" l="1"/>
  <c r="G7" i="2"/>
  <c r="G3" i="2"/>
  <c r="G4" i="2"/>
  <c r="G6" i="2"/>
  <c r="G2" i="2"/>
  <c r="F6" i="2"/>
  <c r="F4" i="2"/>
  <c r="F3" i="2"/>
  <c r="F2" i="2"/>
  <c r="M41" i="1"/>
  <c r="G41" i="1"/>
  <c r="P41" i="1" l="1"/>
</calcChain>
</file>

<file path=xl/sharedStrings.xml><?xml version="1.0" encoding="utf-8"?>
<sst xmlns="http://schemas.openxmlformats.org/spreadsheetml/2006/main" count="139" uniqueCount="97">
  <si>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</si>
  <si>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</si>
  <si>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</si>
  <si>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</si>
  <si>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</si>
  <si>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</si>
  <si>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</si>
  <si>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</si>
  <si>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</si>
  <si>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</si>
  <si>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</si>
  <si>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</si>
  <si>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</si>
  <si>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</si>
  <si>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</si>
  <si>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</si>
  <si>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</si>
  <si>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</si>
  <si>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</si>
  <si>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</si>
  <si>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</si>
  <si>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</si>
  <si>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</si>
  <si>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</si>
  <si>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A Thịnh Yte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</si>
  <si>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</si>
  <si>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</si>
  <si>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</si>
  <si>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</si>
  <si>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</si>
  <si>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</si>
  <si>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</si>
  <si>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</si>
  <si>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</si>
  <si>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</si>
  <si>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Tặng chuột 42k</t>
  </si>
  <si>
    <t>Thinkpad L580 US 8/128/FHD</t>
  </si>
  <si>
    <t>A Tưởng Bắc Ninh</t>
  </si>
  <si>
    <t>A huấn</t>
  </si>
  <si>
    <t>Thinkpad X1 gen 5 jp i5 G7/8/256</t>
  </si>
  <si>
    <t>Nam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</si>
  <si>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</si>
  <si>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</si>
  <si>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</si>
  <si>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</si>
  <si>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</si>
  <si>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</si>
  <si>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</si>
  <si>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</si>
  <si>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</si>
  <si>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</si>
  <si>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</si>
  <si>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</si>
  <si>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</si>
  <si>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</si>
  <si>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</si>
  <si>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Thanh niên công nghiệp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</si>
  <si>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</si>
  <si>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</si>
  <si>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</si>
  <si>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</si>
  <si>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</si>
  <si>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</si>
  <si>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</si>
  <si>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</si>
  <si>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</si>
  <si>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</si>
  <si>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</si>
  <si>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</si>
  <si>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</si>
  <si>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</si>
  <si>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</si>
  <si>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</si>
  <si>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</si>
  <si>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</si>
  <si>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</si>
  <si>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</si>
  <si>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</si>
  <si>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</si>
  <si>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</si>
  <si>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</si>
  <si>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</si>
  <si>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</si>
  <si>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</si>
  <si>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</si>
  <si>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</si>
  <si>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</si>
  <si>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</si>
  <si>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</si>
  <si>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</si>
  <si>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Dock trừ 1tr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</si>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</sst>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49" fontId="1" fillId="0" borderId="1" xfId="1" applyNumberFormat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3" fontId="2" fillId="0" borderId="1" xfId="0" applyNumberFormat="1" applyFont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6" borderId="0" xfId="0" applyFill="1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ship/trk/tracking-details?transid=0&amp;itemid=394522922692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E1" workbookViewId="0">
      <pane ySplit="1" topLeftCell="A2" activePane="bottomLeft" state="frozen"/>
      <selection pane="bottomLeft" activeCell="N23" sqref="N23"/>
    </sheetView>
  </sheetViews>
  <sheetFormatPr defaultRowHeight="14.5" x14ac:dyDescent="0.35"/>
  <cols>
    <col min="2" max="2" width="17.54296875" customWidth="1"/>
    <col min="3" max="3" width="61.81640625" style="25" customWidth="1"/>
    <col min="4" max="4" width="27" style="20" hidden="1" customWidth="1"/>
    <col min="5" max="5" width="9.54296875" customWidth="1"/>
    <col min="6" max="6" width="18" style="10" customWidth="1"/>
    <col min="7" max="8" width="12.1796875" style="3" customWidth="1"/>
    <col min="9" max="9" width="16.26953125" style="3" customWidth="1"/>
    <col min="10" max="10" width="14" style="3" customWidth="1"/>
    <col min="11" max="11" width="11.453125" customWidth="1"/>
    <col min="12" max="12" width="13.54296875" style="3" customWidth="1"/>
    <col min="13" max="13" width="10.1796875" style="3" bestFit="1" customWidth="1"/>
    <col min="14" max="14" width="12.1796875" style="3" customWidth="1"/>
    <col min="15" max="16" width="15.81640625" style="3" customWidth="1"/>
    <col min="17" max="17" width="21" customWidth="1"/>
    <col min="18" max="18" width="18.7265625" customWidth="1"/>
  </cols>
  <sheetData>
    <row r="1" spans="1:18" x14ac:dyDescent="0.35">
      <c r="A1" s="35" t="s">
        <v>78</v>
      </c>
      <c r="B1" s="11" t="s">
        <v>0</v>
      </c>
      <c r="C1" s="22" t="s">
        <v>1</v>
      </c>
      <c r="D1" s="17" t="s">
        <v>60</v>
      </c>
      <c r="E1" s="11" t="s">
        <v>61</v>
      </c>
      <c r="F1" s="12" t="s">
        <v>2</v>
      </c>
      <c r="G1" s="13" t="s">
        <v>3</v>
      </c>
      <c r="H1" s="13" t="s">
        <v>47</v>
      </c>
      <c r="I1" s="13" t="s">
        <v>59</v>
      </c>
      <c r="J1" s="13" t="s">
        <v>52</v>
      </c>
      <c r="K1" s="11" t="s">
        <v>4</v>
      </c>
      <c r="L1" s="13" t="s">
        <v>5</v>
      </c>
      <c r="M1" s="13" t="s">
        <v>6</v>
      </c>
      <c r="N1" s="13" t="s">
        <v>7</v>
      </c>
      <c r="O1" s="13" t="s">
        <v>35</v>
      </c>
      <c r="P1" s="13" t="s">
        <v>8</v>
      </c>
      <c r="Q1" s="13" t="s">
        <v>19</v>
      </c>
      <c r="R1" s="13" t="s">
        <v>20</v>
      </c>
    </row>
    <row r="2" spans="1:18" x14ac:dyDescent="0.35">
      <c r="A2" s="36">
        <v>1</v>
      </c>
      <c r="B2" s="6">
        <v>34534861886</v>
      </c>
      <c r="C2" s="23" t="s">
        <v>10</v>
      </c>
      <c r="D2" s="18"/>
      <c r="E2" s="6"/>
      <c r="F2" s="8">
        <v>44835</v>
      </c>
      <c r="G2" s="7">
        <v>6700000</v>
      </c>
      <c r="H2" s="7"/>
      <c r="I2" s="7"/>
      <c r="J2" s="7">
        <f>G2+H2+I2</f>
        <v>6700000</v>
      </c>
      <c r="K2" s="9">
        <v>44835</v>
      </c>
      <c r="L2" s="7">
        <f>(J2*25%)+J2</f>
        <v>8375000</v>
      </c>
      <c r="M2" s="7">
        <v>7600000</v>
      </c>
      <c r="N2" s="7"/>
      <c r="O2" s="7"/>
      <c r="P2" s="7">
        <f>M2-N2-J2-O2</f>
        <v>900000</v>
      </c>
      <c r="Q2" s="6"/>
      <c r="R2" s="6" t="s">
        <v>21</v>
      </c>
    </row>
    <row r="3" spans="1:18" x14ac:dyDescent="0.35">
      <c r="A3" s="36">
        <v>2</v>
      </c>
      <c r="B3" s="6"/>
      <c r="C3" s="23" t="s">
        <v>9</v>
      </c>
      <c r="D3" s="18"/>
      <c r="E3" s="6"/>
      <c r="F3" s="8">
        <v>44835</v>
      </c>
      <c r="G3" s="7">
        <v>6500000</v>
      </c>
      <c r="H3" s="7"/>
      <c r="I3" s="7"/>
      <c r="J3" s="7">
        <f t="shared" ref="J3:J39" si="0">G3+H3+I3</f>
        <v>6500000</v>
      </c>
      <c r="K3" s="9">
        <v>44835</v>
      </c>
      <c r="L3" s="7">
        <f t="shared" ref="L3:L16" si="1">(J3*25%)+J3</f>
        <v>8125000</v>
      </c>
      <c r="M3" s="7">
        <v>7250000</v>
      </c>
      <c r="N3" s="7">
        <v>5000</v>
      </c>
      <c r="O3" s="7"/>
      <c r="P3" s="7">
        <f t="shared" ref="P3:P32" si="2">M3-N3-J3-O3</f>
        <v>745000</v>
      </c>
      <c r="Q3" s="6"/>
      <c r="R3" s="6" t="s">
        <v>22</v>
      </c>
    </row>
    <row r="4" spans="1:18" x14ac:dyDescent="0.35">
      <c r="A4" s="36">
        <v>3</v>
      </c>
      <c r="B4" s="6" t="s">
        <v>11</v>
      </c>
      <c r="C4" s="23" t="s">
        <v>13</v>
      </c>
      <c r="D4" s="18"/>
      <c r="E4" s="6"/>
      <c r="F4" s="8">
        <v>44841</v>
      </c>
      <c r="G4" s="7">
        <v>4900000</v>
      </c>
      <c r="H4" s="7"/>
      <c r="I4" s="7"/>
      <c r="J4" s="7">
        <f t="shared" si="0"/>
        <v>4900000</v>
      </c>
      <c r="K4" s="9">
        <v>44814</v>
      </c>
      <c r="L4" s="7">
        <f t="shared" si="1"/>
        <v>6125000</v>
      </c>
      <c r="M4" s="7">
        <v>5400000</v>
      </c>
      <c r="N4" s="7"/>
      <c r="O4" s="7"/>
      <c r="P4" s="7">
        <f t="shared" si="2"/>
        <v>500000</v>
      </c>
      <c r="Q4" s="6"/>
      <c r="R4" s="6" t="s">
        <v>23</v>
      </c>
    </row>
    <row r="5" spans="1:18" x14ac:dyDescent="0.35">
      <c r="A5" s="36">
        <v>4</v>
      </c>
      <c r="B5" s="6" t="s">
        <v>12</v>
      </c>
      <c r="C5" s="23" t="s">
        <v>14</v>
      </c>
      <c r="D5" s="18"/>
      <c r="E5" s="6"/>
      <c r="F5" s="8">
        <v>44841</v>
      </c>
      <c r="G5" s="7">
        <v>6700000</v>
      </c>
      <c r="H5" s="7"/>
      <c r="I5" s="7"/>
      <c r="J5" s="7">
        <f t="shared" si="0"/>
        <v>6700000</v>
      </c>
      <c r="K5" s="9">
        <v>44841</v>
      </c>
      <c r="L5" s="7">
        <f t="shared" si="1"/>
        <v>8375000</v>
      </c>
      <c r="M5" s="7">
        <v>7600000</v>
      </c>
      <c r="N5" s="7">
        <v>420000</v>
      </c>
      <c r="O5" s="7"/>
      <c r="P5" s="7">
        <f t="shared" si="2"/>
        <v>480000</v>
      </c>
      <c r="Q5" s="6"/>
      <c r="R5" s="6" t="s">
        <v>24</v>
      </c>
    </row>
    <row r="6" spans="1:18" x14ac:dyDescent="0.35">
      <c r="A6" s="36">
        <v>5</v>
      </c>
      <c r="B6" s="6" t="s">
        <v>16</v>
      </c>
      <c r="C6" s="23" t="s">
        <v>17</v>
      </c>
      <c r="D6" s="18"/>
      <c r="E6" s="6"/>
      <c r="F6" s="8">
        <v>44842</v>
      </c>
      <c r="G6" s="7">
        <v>7150000</v>
      </c>
      <c r="H6" s="7"/>
      <c r="I6" s="7"/>
      <c r="J6" s="7">
        <f t="shared" si="0"/>
        <v>7150000</v>
      </c>
      <c r="K6" s="6"/>
      <c r="L6" s="7">
        <f t="shared" si="1"/>
        <v>8937500</v>
      </c>
      <c r="M6" s="7">
        <v>7500000</v>
      </c>
      <c r="N6" s="7"/>
      <c r="O6" s="7">
        <v>42000</v>
      </c>
      <c r="P6" s="7">
        <f t="shared" si="2"/>
        <v>308000</v>
      </c>
      <c r="Q6" s="6"/>
      <c r="R6" s="6" t="s">
        <v>32</v>
      </c>
    </row>
    <row r="7" spans="1:18" x14ac:dyDescent="0.35">
      <c r="A7" s="36">
        <v>6</v>
      </c>
      <c r="B7" s="6" t="s">
        <v>18</v>
      </c>
      <c r="C7" s="23" t="s">
        <v>25</v>
      </c>
      <c r="D7" s="18"/>
      <c r="E7" s="6"/>
      <c r="F7" s="8">
        <v>44845</v>
      </c>
      <c r="G7" s="7">
        <v>7500000</v>
      </c>
      <c r="H7" s="7"/>
      <c r="I7" s="7"/>
      <c r="J7" s="7">
        <f t="shared" si="0"/>
        <v>7500000</v>
      </c>
      <c r="K7" s="6"/>
      <c r="L7" s="7">
        <f t="shared" si="1"/>
        <v>9375000</v>
      </c>
      <c r="M7" s="7">
        <v>7500000</v>
      </c>
      <c r="N7" s="7">
        <v>10000</v>
      </c>
      <c r="O7" s="7"/>
      <c r="P7" s="7">
        <f t="shared" si="2"/>
        <v>-10000</v>
      </c>
      <c r="Q7" s="6"/>
      <c r="R7" s="6" t="s">
        <v>42</v>
      </c>
    </row>
    <row r="8" spans="1:18" x14ac:dyDescent="0.35">
      <c r="A8" s="36">
        <v>7</v>
      </c>
      <c r="B8" s="6"/>
      <c r="C8" s="23" t="s">
        <v>14</v>
      </c>
      <c r="D8" s="18"/>
      <c r="E8" s="6"/>
      <c r="F8" s="8">
        <v>44841</v>
      </c>
      <c r="G8" s="7">
        <v>6700000</v>
      </c>
      <c r="H8" s="7"/>
      <c r="I8" s="7"/>
      <c r="J8" s="7">
        <f t="shared" si="0"/>
        <v>6700000</v>
      </c>
      <c r="K8" s="9">
        <v>44841</v>
      </c>
      <c r="L8" s="7">
        <f t="shared" si="1"/>
        <v>8375000</v>
      </c>
      <c r="M8" s="7">
        <v>7350000</v>
      </c>
      <c r="N8" s="7">
        <v>10000</v>
      </c>
      <c r="O8" s="7"/>
      <c r="P8" s="7">
        <f t="shared" si="2"/>
        <v>640000</v>
      </c>
      <c r="Q8" s="6"/>
      <c r="R8" s="6" t="s">
        <v>26</v>
      </c>
    </row>
    <row r="9" spans="1:18" x14ac:dyDescent="0.35">
      <c r="A9" s="36">
        <v>8</v>
      </c>
      <c r="B9" s="6" t="s">
        <v>28</v>
      </c>
      <c r="C9" s="23" t="s">
        <v>29</v>
      </c>
      <c r="D9" s="18"/>
      <c r="E9" s="6"/>
      <c r="F9" s="8">
        <v>44876</v>
      </c>
      <c r="G9" s="7">
        <v>11500000</v>
      </c>
      <c r="H9" s="7"/>
      <c r="I9" s="7"/>
      <c r="J9" s="7">
        <f t="shared" si="0"/>
        <v>11500000</v>
      </c>
      <c r="K9" s="6" t="s">
        <v>31</v>
      </c>
      <c r="L9" s="7">
        <f t="shared" si="1"/>
        <v>14375000</v>
      </c>
      <c r="M9" s="7">
        <v>12000000</v>
      </c>
      <c r="N9" s="7"/>
      <c r="O9" s="7"/>
      <c r="P9" s="7">
        <f t="shared" si="2"/>
        <v>500000</v>
      </c>
      <c r="Q9" s="6"/>
      <c r="R9" s="6" t="s">
        <v>30</v>
      </c>
    </row>
    <row r="10" spans="1:18" x14ac:dyDescent="0.35">
      <c r="A10" s="36">
        <v>9</v>
      </c>
      <c r="B10" s="6"/>
      <c r="C10" s="23" t="s">
        <v>33</v>
      </c>
      <c r="D10" s="18"/>
      <c r="E10" s="6"/>
      <c r="F10" s="8">
        <v>44883</v>
      </c>
      <c r="G10" s="7">
        <v>6500000</v>
      </c>
      <c r="H10" s="7"/>
      <c r="I10" s="7"/>
      <c r="J10" s="7">
        <f t="shared" si="0"/>
        <v>6500000</v>
      </c>
      <c r="K10" s="6"/>
      <c r="L10" s="7">
        <f t="shared" si="1"/>
        <v>8125000</v>
      </c>
      <c r="M10" s="7">
        <v>7500000</v>
      </c>
      <c r="N10" s="7"/>
      <c r="O10" s="7"/>
      <c r="P10" s="7">
        <f t="shared" si="2"/>
        <v>1000000</v>
      </c>
      <c r="Q10" s="6"/>
      <c r="R10" s="6" t="s">
        <v>22</v>
      </c>
    </row>
    <row r="11" spans="1:18" x14ac:dyDescent="0.35">
      <c r="A11" s="36">
        <v>10</v>
      </c>
      <c r="B11" s="6" t="s">
        <v>34</v>
      </c>
      <c r="C11" s="23" t="s">
        <v>33</v>
      </c>
      <c r="D11" s="18"/>
      <c r="E11" s="6"/>
      <c r="F11" s="8">
        <v>44883</v>
      </c>
      <c r="G11" s="7">
        <v>6500000</v>
      </c>
      <c r="H11" s="7"/>
      <c r="I11" s="7"/>
      <c r="J11" s="7">
        <f t="shared" si="0"/>
        <v>6500000</v>
      </c>
      <c r="K11" s="6"/>
      <c r="L11" s="7">
        <f t="shared" si="1"/>
        <v>8125000</v>
      </c>
      <c r="M11" s="7">
        <v>6900000</v>
      </c>
      <c r="N11" s="7">
        <v>100000</v>
      </c>
      <c r="O11" s="7"/>
      <c r="P11" s="7">
        <f t="shared" si="2"/>
        <v>300000</v>
      </c>
      <c r="Q11" s="6"/>
      <c r="R11" s="6" t="s">
        <v>56</v>
      </c>
    </row>
    <row r="12" spans="1:18" x14ac:dyDescent="0.35">
      <c r="A12" s="36">
        <v>11</v>
      </c>
      <c r="B12" s="6"/>
      <c r="C12" s="23" t="s">
        <v>36</v>
      </c>
      <c r="D12" s="18"/>
      <c r="E12" s="6"/>
      <c r="F12" s="8">
        <v>44896</v>
      </c>
      <c r="G12" s="7">
        <v>5000000</v>
      </c>
      <c r="H12" s="7"/>
      <c r="I12" s="7"/>
      <c r="J12" s="7">
        <f t="shared" si="0"/>
        <v>5000000</v>
      </c>
      <c r="K12" s="9">
        <v>44841</v>
      </c>
      <c r="L12" s="7">
        <f t="shared" si="1"/>
        <v>6250000</v>
      </c>
      <c r="M12" s="7">
        <v>5800000</v>
      </c>
      <c r="N12" s="7">
        <v>5000</v>
      </c>
      <c r="O12" s="7"/>
      <c r="P12" s="7">
        <f t="shared" si="2"/>
        <v>795000</v>
      </c>
      <c r="Q12" s="6" t="s">
        <v>44</v>
      </c>
      <c r="R12" s="6" t="s">
        <v>37</v>
      </c>
    </row>
    <row r="13" spans="1:18" x14ac:dyDescent="0.35">
      <c r="A13" s="36">
        <v>12</v>
      </c>
      <c r="B13" s="6"/>
      <c r="C13" s="23" t="s">
        <v>39</v>
      </c>
      <c r="D13" s="18"/>
      <c r="E13" s="6"/>
      <c r="F13" s="8">
        <v>44937</v>
      </c>
      <c r="G13" s="7">
        <v>5500000</v>
      </c>
      <c r="H13" s="7"/>
      <c r="I13" s="7"/>
      <c r="J13" s="7">
        <f t="shared" si="0"/>
        <v>5500000</v>
      </c>
      <c r="K13" s="8">
        <v>44938</v>
      </c>
      <c r="L13" s="7">
        <f t="shared" si="1"/>
        <v>6875000</v>
      </c>
      <c r="M13" s="7">
        <v>6300000</v>
      </c>
      <c r="N13" s="7"/>
      <c r="O13" s="7"/>
      <c r="P13" s="7">
        <f t="shared" si="2"/>
        <v>800000</v>
      </c>
      <c r="Q13" s="6" t="s">
        <v>44</v>
      </c>
      <c r="R13" s="6" t="s">
        <v>37</v>
      </c>
    </row>
    <row r="14" spans="1:18" x14ac:dyDescent="0.35">
      <c r="A14" s="36">
        <v>13</v>
      </c>
      <c r="B14" s="6"/>
      <c r="C14" s="23" t="s">
        <v>39</v>
      </c>
      <c r="D14" s="18"/>
      <c r="E14" s="6"/>
      <c r="F14" s="8">
        <v>44938</v>
      </c>
      <c r="G14" s="7">
        <v>5500000</v>
      </c>
      <c r="H14" s="7"/>
      <c r="I14" s="7"/>
      <c r="J14" s="7">
        <f t="shared" si="0"/>
        <v>5500000</v>
      </c>
      <c r="K14" s="8">
        <v>44939</v>
      </c>
      <c r="L14" s="7">
        <f t="shared" si="1"/>
        <v>6875000</v>
      </c>
      <c r="M14" s="7">
        <v>6600000</v>
      </c>
      <c r="N14" s="7"/>
      <c r="O14" s="7"/>
      <c r="P14" s="7">
        <f t="shared" si="2"/>
        <v>1100000</v>
      </c>
      <c r="Q14" s="6"/>
      <c r="R14" s="6" t="s">
        <v>40</v>
      </c>
    </row>
    <row r="15" spans="1:18" x14ac:dyDescent="0.35">
      <c r="A15" s="36">
        <v>14</v>
      </c>
      <c r="B15" s="6"/>
      <c r="C15" s="23" t="s">
        <v>41</v>
      </c>
      <c r="D15" s="18"/>
      <c r="E15" s="6"/>
      <c r="F15" s="8">
        <v>44957</v>
      </c>
      <c r="G15" s="7">
        <v>5700000</v>
      </c>
      <c r="H15" s="7"/>
      <c r="I15" s="7"/>
      <c r="J15" s="7">
        <f t="shared" si="0"/>
        <v>5700000</v>
      </c>
      <c r="K15" s="8">
        <v>44957</v>
      </c>
      <c r="L15" s="7">
        <f t="shared" si="1"/>
        <v>7125000</v>
      </c>
      <c r="M15" s="7">
        <v>6200000</v>
      </c>
      <c r="N15" s="7"/>
      <c r="O15" s="7"/>
      <c r="P15" s="7">
        <f t="shared" si="2"/>
        <v>500000</v>
      </c>
      <c r="Q15" s="6" t="s">
        <v>43</v>
      </c>
      <c r="R15" s="6" t="s">
        <v>38</v>
      </c>
    </row>
    <row r="16" spans="1:18" x14ac:dyDescent="0.35">
      <c r="A16" s="36">
        <v>15</v>
      </c>
      <c r="B16" s="6"/>
      <c r="C16" s="23" t="s">
        <v>45</v>
      </c>
      <c r="D16" s="18"/>
      <c r="E16" s="6"/>
      <c r="F16" s="8"/>
      <c r="G16" s="7">
        <v>8000000</v>
      </c>
      <c r="H16" s="7"/>
      <c r="I16" s="7"/>
      <c r="J16" s="7">
        <f t="shared" si="0"/>
        <v>8000000</v>
      </c>
      <c r="K16" s="6"/>
      <c r="L16" s="7">
        <f t="shared" si="1"/>
        <v>10000000</v>
      </c>
      <c r="M16" s="7">
        <v>10500000</v>
      </c>
      <c r="N16" s="7"/>
      <c r="O16" s="7"/>
      <c r="P16" s="7">
        <f t="shared" si="2"/>
        <v>2500000</v>
      </c>
      <c r="Q16" s="6"/>
      <c r="R16" s="6" t="s">
        <v>57</v>
      </c>
    </row>
    <row r="17" spans="1:18" x14ac:dyDescent="0.35">
      <c r="A17" s="36">
        <v>16</v>
      </c>
      <c r="B17" s="6"/>
      <c r="C17" s="23" t="s">
        <v>48</v>
      </c>
      <c r="D17" s="18"/>
      <c r="E17" s="6"/>
      <c r="F17" s="8"/>
      <c r="G17" s="7">
        <v>9693017</v>
      </c>
      <c r="H17" s="7">
        <v>1142570</v>
      </c>
      <c r="I17" s="7"/>
      <c r="J17" s="7">
        <f t="shared" si="0"/>
        <v>10835587</v>
      </c>
      <c r="K17" s="6"/>
      <c r="L17" s="7">
        <f>(J17*25%)+J17</f>
        <v>13544483.75</v>
      </c>
      <c r="M17" s="7">
        <v>14000000</v>
      </c>
      <c r="N17" s="7"/>
      <c r="O17" s="7"/>
      <c r="P17" s="7">
        <f t="shared" si="2"/>
        <v>3164413</v>
      </c>
      <c r="Q17" s="6"/>
      <c r="R17" s="6" t="s">
        <v>53</v>
      </c>
    </row>
    <row r="18" spans="1:18" x14ac:dyDescent="0.35">
      <c r="A18" s="36">
        <v>17</v>
      </c>
      <c r="B18" s="6" t="s">
        <v>51</v>
      </c>
      <c r="C18" s="23" t="s">
        <v>49</v>
      </c>
      <c r="D18" s="18"/>
      <c r="E18" s="6"/>
      <c r="F18" s="8"/>
      <c r="G18" s="7">
        <v>5000000</v>
      </c>
      <c r="H18" s="7"/>
      <c r="I18" s="7"/>
      <c r="J18" s="7">
        <f>G18+H18+I18</f>
        <v>5000000</v>
      </c>
      <c r="K18" s="6" t="s">
        <v>50</v>
      </c>
      <c r="L18" s="7">
        <f t="shared" ref="L18" si="3">(J18*25%)+J18</f>
        <v>6250000</v>
      </c>
      <c r="M18" s="7">
        <v>5500000</v>
      </c>
      <c r="N18" s="7"/>
      <c r="O18" s="7"/>
      <c r="P18" s="7">
        <f t="shared" si="2"/>
        <v>500000</v>
      </c>
      <c r="Q18" s="6" t="s">
        <v>44</v>
      </c>
      <c r="R18" s="6" t="s">
        <v>37</v>
      </c>
    </row>
    <row r="19" spans="1:18" x14ac:dyDescent="0.35">
      <c r="A19" s="36">
        <v>18</v>
      </c>
      <c r="B19" s="6"/>
      <c r="C19" s="23" t="s">
        <v>49</v>
      </c>
      <c r="D19" s="18"/>
      <c r="E19" s="6"/>
      <c r="F19" s="8"/>
      <c r="G19" s="7">
        <v>4500000</v>
      </c>
      <c r="H19" s="7"/>
      <c r="I19" s="7"/>
      <c r="J19" s="7">
        <f t="shared" si="0"/>
        <v>4500000</v>
      </c>
      <c r="K19" s="6" t="s">
        <v>58</v>
      </c>
      <c r="L19" s="7">
        <f t="shared" ref="L19" si="4">(J19*25%)+J19</f>
        <v>5625000</v>
      </c>
      <c r="M19" s="7">
        <v>5500000</v>
      </c>
      <c r="N19" s="7"/>
      <c r="O19" s="7">
        <v>42000</v>
      </c>
      <c r="P19" s="7">
        <f t="shared" si="2"/>
        <v>958000</v>
      </c>
      <c r="Q19" s="6" t="s">
        <v>44</v>
      </c>
      <c r="R19" s="6" t="s">
        <v>37</v>
      </c>
    </row>
    <row r="20" spans="1:18" x14ac:dyDescent="0.35">
      <c r="A20" s="36">
        <v>19</v>
      </c>
      <c r="B20" s="14" t="s">
        <v>92</v>
      </c>
      <c r="C20" s="24" t="s">
        <v>46</v>
      </c>
      <c r="D20" s="19"/>
      <c r="E20" s="14"/>
      <c r="F20" s="15"/>
      <c r="G20" s="16">
        <v>6794437</v>
      </c>
      <c r="H20" s="16">
        <v>1189453</v>
      </c>
      <c r="I20" s="16"/>
      <c r="J20" s="7">
        <f t="shared" si="0"/>
        <v>7983890</v>
      </c>
      <c r="K20" s="8">
        <v>45019</v>
      </c>
      <c r="L20" s="16">
        <f t="shared" ref="L20:L35" si="5">(J20*25%)+J20</f>
        <v>9979862.5</v>
      </c>
      <c r="M20" s="16">
        <v>9500000</v>
      </c>
      <c r="N20" s="16">
        <v>50000</v>
      </c>
      <c r="O20" s="16"/>
      <c r="P20" s="7">
        <f t="shared" si="2"/>
        <v>1466110</v>
      </c>
      <c r="Q20" s="14"/>
      <c r="R20" s="6" t="s">
        <v>37</v>
      </c>
    </row>
    <row r="21" spans="1:18" x14ac:dyDescent="0.35">
      <c r="A21" s="36">
        <v>20</v>
      </c>
      <c r="B21" s="6" t="s">
        <v>54</v>
      </c>
      <c r="C21" s="23" t="s">
        <v>64</v>
      </c>
      <c r="D21" s="18"/>
      <c r="E21" s="6"/>
      <c r="F21" s="8">
        <v>45049</v>
      </c>
      <c r="G21" s="7">
        <v>7839722</v>
      </c>
      <c r="H21" s="7">
        <v>1109083</v>
      </c>
      <c r="I21" s="7">
        <v>300000</v>
      </c>
      <c r="J21" s="7">
        <f t="shared" si="0"/>
        <v>9248805</v>
      </c>
      <c r="K21" s="8">
        <v>45017</v>
      </c>
      <c r="L21" s="7">
        <f t="shared" si="5"/>
        <v>11561006.25</v>
      </c>
      <c r="M21" s="7">
        <v>12000000</v>
      </c>
      <c r="N21" s="7">
        <v>1500000</v>
      </c>
      <c r="O21" s="7"/>
      <c r="P21" s="7">
        <f t="shared" si="2"/>
        <v>1251195</v>
      </c>
      <c r="Q21" s="6"/>
      <c r="R21" s="6" t="s">
        <v>69</v>
      </c>
    </row>
    <row r="22" spans="1:18" x14ac:dyDescent="0.35">
      <c r="A22" s="36">
        <v>21</v>
      </c>
      <c r="B22" s="6"/>
      <c r="C22" s="23" t="s">
        <v>65</v>
      </c>
      <c r="D22" s="18"/>
      <c r="E22" s="6" t="s">
        <v>63</v>
      </c>
      <c r="F22" s="8" t="s">
        <v>55</v>
      </c>
      <c r="G22" s="7">
        <v>9561005</v>
      </c>
      <c r="H22" s="7">
        <v>1000000</v>
      </c>
      <c r="I22" s="7"/>
      <c r="J22" s="7">
        <f t="shared" si="0"/>
        <v>10561005</v>
      </c>
      <c r="K22" s="8">
        <v>45016</v>
      </c>
      <c r="L22" s="7">
        <f t="shared" si="5"/>
        <v>13201256.25</v>
      </c>
      <c r="M22" s="7">
        <v>12000000</v>
      </c>
      <c r="N22" s="7">
        <v>900000</v>
      </c>
      <c r="O22" s="7"/>
      <c r="P22" s="7">
        <f t="shared" si="2"/>
        <v>538995</v>
      </c>
      <c r="Q22" s="6"/>
      <c r="R22" s="6" t="s">
        <v>69</v>
      </c>
    </row>
    <row r="23" spans="1:18" x14ac:dyDescent="0.35">
      <c r="A23" s="36">
        <v>22</v>
      </c>
      <c r="B23" s="6" t="s">
        <v>91</v>
      </c>
      <c r="C23" s="23" t="s">
        <v>68</v>
      </c>
      <c r="D23" s="21" t="s">
        <v>62</v>
      </c>
      <c r="E23" s="6" t="s">
        <v>63</v>
      </c>
      <c r="F23" s="8">
        <v>45010</v>
      </c>
      <c r="G23" s="7">
        <v>5182073</v>
      </c>
      <c r="H23" s="7">
        <v>1375000</v>
      </c>
      <c r="I23" s="7">
        <v>-1000000</v>
      </c>
      <c r="J23" s="7">
        <f t="shared" si="0"/>
        <v>5557073</v>
      </c>
      <c r="K23" s="6"/>
      <c r="L23" s="7">
        <f t="shared" si="5"/>
        <v>6946341.25</v>
      </c>
      <c r="M23" s="7"/>
      <c r="N23" s="7"/>
      <c r="O23" s="7"/>
      <c r="P23" s="7">
        <f t="shared" si="2"/>
        <v>-5557073</v>
      </c>
      <c r="Q23" s="6"/>
      <c r="R23" s="6" t="s">
        <v>90</v>
      </c>
    </row>
    <row r="24" spans="1:18" x14ac:dyDescent="0.35">
      <c r="A24" s="36">
        <v>23</v>
      </c>
      <c r="B24" s="6"/>
      <c r="C24" s="23" t="s">
        <v>66</v>
      </c>
      <c r="D24" s="21" t="s">
        <v>71</v>
      </c>
      <c r="E24" s="6" t="s">
        <v>63</v>
      </c>
      <c r="F24" s="8">
        <v>45011</v>
      </c>
      <c r="G24" s="7">
        <v>3281172</v>
      </c>
      <c r="H24" s="7">
        <v>1075000</v>
      </c>
      <c r="I24" s="7"/>
      <c r="J24" s="7">
        <f t="shared" si="0"/>
        <v>4356172</v>
      </c>
      <c r="K24" s="6"/>
      <c r="L24" s="7">
        <f t="shared" si="5"/>
        <v>5445215</v>
      </c>
      <c r="M24" s="7"/>
      <c r="N24" s="7"/>
      <c r="O24" s="7"/>
      <c r="P24" s="7">
        <f t="shared" si="2"/>
        <v>-4356172</v>
      </c>
      <c r="Q24" s="6"/>
      <c r="R24" s="6"/>
    </row>
    <row r="25" spans="1:18" x14ac:dyDescent="0.35">
      <c r="A25" s="36">
        <v>24</v>
      </c>
      <c r="B25" s="6"/>
      <c r="C25" s="24" t="s">
        <v>67</v>
      </c>
      <c r="D25" s="21" t="s">
        <v>72</v>
      </c>
      <c r="E25" s="6" t="s">
        <v>63</v>
      </c>
      <c r="F25" s="8">
        <v>45012</v>
      </c>
      <c r="G25" s="7">
        <v>4493148</v>
      </c>
      <c r="H25" s="7">
        <v>1075000</v>
      </c>
      <c r="I25" s="7"/>
      <c r="J25" s="7">
        <f t="shared" si="0"/>
        <v>5568148</v>
      </c>
      <c r="K25" s="6"/>
      <c r="L25" s="7">
        <f t="shared" si="5"/>
        <v>6960185</v>
      </c>
      <c r="M25" s="7"/>
      <c r="N25" s="7"/>
      <c r="O25" s="7"/>
      <c r="P25" s="7">
        <f t="shared" si="2"/>
        <v>-5568148</v>
      </c>
      <c r="Q25" s="6"/>
      <c r="R25" s="6"/>
    </row>
    <row r="26" spans="1:18" x14ac:dyDescent="0.35">
      <c r="A26" s="36">
        <v>25</v>
      </c>
      <c r="B26" s="6"/>
      <c r="C26" s="26" t="s">
        <v>70</v>
      </c>
      <c r="D26" s="18" t="s">
        <v>73</v>
      </c>
      <c r="E26" s="6" t="s">
        <v>63</v>
      </c>
      <c r="F26" s="8">
        <v>45017</v>
      </c>
      <c r="G26" s="27">
        <v>3801801</v>
      </c>
      <c r="H26" s="7">
        <v>1075000</v>
      </c>
      <c r="I26" s="7"/>
      <c r="J26" s="7">
        <f t="shared" si="0"/>
        <v>4876801</v>
      </c>
      <c r="K26" s="6"/>
      <c r="L26" s="7">
        <f t="shared" si="5"/>
        <v>6096001.25</v>
      </c>
      <c r="M26" s="7"/>
      <c r="N26" s="7"/>
      <c r="O26" s="7"/>
      <c r="P26" s="7">
        <f t="shared" si="2"/>
        <v>-4876801</v>
      </c>
      <c r="Q26" s="6"/>
      <c r="R26" s="6"/>
    </row>
    <row r="27" spans="1:18" x14ac:dyDescent="0.35">
      <c r="A27" s="36">
        <v>26</v>
      </c>
      <c r="B27" s="6" t="s">
        <v>96</v>
      </c>
      <c r="C27" s="28" t="s">
        <v>74</v>
      </c>
      <c r="D27" s="29" t="s">
        <v>76</v>
      </c>
      <c r="E27" s="6" t="s">
        <v>63</v>
      </c>
      <c r="F27" s="30">
        <v>45015</v>
      </c>
      <c r="G27" s="31">
        <v>6537888</v>
      </c>
      <c r="H27" s="7">
        <v>1050000</v>
      </c>
      <c r="I27" s="7"/>
      <c r="J27" s="7">
        <f>G27+H27+I27</f>
        <v>7587888</v>
      </c>
      <c r="K27" s="6"/>
      <c r="L27" s="7">
        <f t="shared" si="5"/>
        <v>9484860</v>
      </c>
      <c r="M27" s="7"/>
      <c r="N27" s="7"/>
      <c r="O27" s="7"/>
      <c r="P27" s="7">
        <f>M27-N27-J27-O27</f>
        <v>-7587888</v>
      </c>
      <c r="Q27" s="6"/>
      <c r="R27" s="6"/>
    </row>
    <row r="28" spans="1:18" x14ac:dyDescent="0.35">
      <c r="A28" s="36">
        <v>27</v>
      </c>
      <c r="B28" s="6"/>
      <c r="C28" s="23" t="s">
        <v>75</v>
      </c>
      <c r="D28" s="32" t="s">
        <v>80</v>
      </c>
      <c r="E28" s="6" t="s">
        <v>63</v>
      </c>
      <c r="F28" s="33">
        <v>45016</v>
      </c>
      <c r="G28" s="34">
        <v>7887859</v>
      </c>
      <c r="H28" s="7"/>
      <c r="I28" s="7"/>
      <c r="J28" s="7">
        <f t="shared" si="0"/>
        <v>7887859</v>
      </c>
      <c r="K28" s="6"/>
      <c r="L28" s="7">
        <f t="shared" si="5"/>
        <v>9859823.75</v>
      </c>
      <c r="M28" s="7"/>
      <c r="N28" s="7"/>
      <c r="O28" s="7"/>
      <c r="P28" s="7">
        <f t="shared" si="2"/>
        <v>-7887859</v>
      </c>
      <c r="Q28" s="6"/>
      <c r="R28" s="6"/>
    </row>
    <row r="29" spans="1:18" ht="29" x14ac:dyDescent="0.35">
      <c r="A29" s="36">
        <v>28</v>
      </c>
      <c r="B29" s="6"/>
      <c r="C29" s="26" t="s">
        <v>77</v>
      </c>
      <c r="D29" s="18" t="s">
        <v>79</v>
      </c>
      <c r="E29" s="6" t="s">
        <v>63</v>
      </c>
      <c r="F29" s="8">
        <v>45019</v>
      </c>
      <c r="G29" s="7">
        <v>4850950</v>
      </c>
      <c r="H29" s="7"/>
      <c r="I29" s="7"/>
      <c r="J29" s="7">
        <f t="shared" si="0"/>
        <v>4850950</v>
      </c>
      <c r="K29" s="6"/>
      <c r="L29" s="7">
        <f t="shared" si="5"/>
        <v>6063687.5</v>
      </c>
      <c r="M29" s="7"/>
      <c r="N29" s="7"/>
      <c r="O29" s="7"/>
      <c r="P29" s="7">
        <f t="shared" si="2"/>
        <v>-4850950</v>
      </c>
      <c r="Q29" s="6"/>
      <c r="R29" s="6"/>
    </row>
    <row r="30" spans="1:18" ht="29" x14ac:dyDescent="0.35">
      <c r="A30" s="36">
        <v>29</v>
      </c>
      <c r="B30" s="6"/>
      <c r="C30" s="26" t="s">
        <v>81</v>
      </c>
      <c r="D30" s="18" t="s">
        <v>89</v>
      </c>
      <c r="E30" s="6" t="s">
        <v>86</v>
      </c>
      <c r="F30" s="8">
        <v>45020</v>
      </c>
      <c r="G30" s="7">
        <v>8317935</v>
      </c>
      <c r="H30" s="7"/>
      <c r="I30" s="7"/>
      <c r="J30" s="7">
        <f t="shared" si="0"/>
        <v>8317935</v>
      </c>
      <c r="K30" s="6"/>
      <c r="L30" s="7">
        <f t="shared" si="5"/>
        <v>10397418.75</v>
      </c>
      <c r="M30" s="7"/>
      <c r="N30" s="7"/>
      <c r="O30" s="7"/>
      <c r="P30" s="7">
        <f t="shared" si="2"/>
        <v>-8317935</v>
      </c>
      <c r="Q30" s="6"/>
      <c r="R30" s="6"/>
    </row>
    <row r="31" spans="1:18" ht="29" x14ac:dyDescent="0.35">
      <c r="A31" s="36">
        <v>30</v>
      </c>
      <c r="B31" s="6"/>
      <c r="C31" s="26" t="s">
        <v>82</v>
      </c>
      <c r="D31" s="18" t="s">
        <v>83</v>
      </c>
      <c r="E31" s="6" t="s">
        <v>86</v>
      </c>
      <c r="F31" s="8">
        <v>45021</v>
      </c>
      <c r="G31" s="7">
        <v>4258422</v>
      </c>
      <c r="H31" s="7"/>
      <c r="I31" s="7"/>
      <c r="J31" s="7">
        <f t="shared" si="0"/>
        <v>4258422</v>
      </c>
      <c r="K31" s="6"/>
      <c r="L31" s="7">
        <f t="shared" si="5"/>
        <v>5323027.5</v>
      </c>
      <c r="M31" s="7"/>
      <c r="N31" s="7"/>
      <c r="O31" s="7"/>
      <c r="P31" s="7">
        <f t="shared" si="2"/>
        <v>-4258422</v>
      </c>
      <c r="Q31" s="6"/>
      <c r="R31" s="6"/>
    </row>
    <row r="32" spans="1:18" x14ac:dyDescent="0.35">
      <c r="A32" s="36">
        <v>31</v>
      </c>
      <c r="B32" s="6"/>
      <c r="C32" s="26" t="s">
        <v>84</v>
      </c>
      <c r="D32" s="18" t="s">
        <v>88</v>
      </c>
      <c r="E32" s="6" t="s">
        <v>86</v>
      </c>
      <c r="F32" s="8">
        <v>45022</v>
      </c>
      <c r="G32" s="7">
        <v>6651048</v>
      </c>
      <c r="H32" s="7"/>
      <c r="I32" s="7"/>
      <c r="J32" s="7">
        <f t="shared" si="0"/>
        <v>6651048</v>
      </c>
      <c r="K32" s="6"/>
      <c r="L32" s="7">
        <f t="shared" si="5"/>
        <v>8313810</v>
      </c>
      <c r="M32" s="7"/>
      <c r="N32" s="7"/>
      <c r="O32" s="7"/>
      <c r="P32" s="7">
        <f t="shared" si="2"/>
        <v>-6651048</v>
      </c>
      <c r="Q32" s="6"/>
      <c r="R32" s="6"/>
    </row>
    <row r="33" spans="1:18" x14ac:dyDescent="0.35">
      <c r="A33" s="36">
        <v>32</v>
      </c>
      <c r="B33" s="6"/>
      <c r="C33" s="37" t="s">
        <v>85</v>
      </c>
      <c r="D33" s="18" t="s">
        <v>87</v>
      </c>
      <c r="E33" s="6" t="s">
        <v>86</v>
      </c>
      <c r="F33" s="8">
        <v>45022</v>
      </c>
      <c r="G33" s="7">
        <v>3558942</v>
      </c>
      <c r="H33" s="7"/>
      <c r="I33" s="7"/>
      <c r="J33" s="7"/>
      <c r="K33" s="6"/>
      <c r="L33" s="7">
        <f t="shared" si="5"/>
        <v>0</v>
      </c>
      <c r="M33" s="7"/>
      <c r="N33" s="7"/>
      <c r="O33" s="7"/>
      <c r="P33" s="7"/>
      <c r="Q33" s="6"/>
      <c r="R33" s="6"/>
    </row>
    <row r="34" spans="1:18" ht="29" x14ac:dyDescent="0.35">
      <c r="A34" s="36">
        <v>33</v>
      </c>
      <c r="B34" s="6"/>
      <c r="C34" s="26" t="s">
        <v>93</v>
      </c>
      <c r="D34" s="18"/>
      <c r="E34" s="6" t="s">
        <v>86</v>
      </c>
      <c r="F34" s="8">
        <v>45027</v>
      </c>
      <c r="G34" s="7">
        <v>9299103</v>
      </c>
      <c r="H34" s="7"/>
      <c r="I34" s="7"/>
      <c r="J34" s="7"/>
      <c r="K34" s="6"/>
      <c r="L34" s="7">
        <f t="shared" si="5"/>
        <v>0</v>
      </c>
      <c r="M34" s="7"/>
      <c r="N34" s="7"/>
      <c r="O34" s="7"/>
      <c r="P34" s="7"/>
      <c r="Q34" s="6"/>
      <c r="R34" s="6"/>
    </row>
    <row r="35" spans="1:18" ht="29" x14ac:dyDescent="0.35">
      <c r="A35" s="36">
        <v>34</v>
      </c>
      <c r="B35" s="6"/>
      <c r="C35" s="26" t="s">
        <v>94</v>
      </c>
      <c r="D35" s="18" t="s">
        <v>95</v>
      </c>
      <c r="E35" s="6" t="s">
        <v>86</v>
      </c>
      <c r="F35" s="8">
        <v>45027</v>
      </c>
      <c r="G35" s="7">
        <v>7849892</v>
      </c>
      <c r="H35" s="7"/>
      <c r="I35" s="7"/>
      <c r="J35" s="7"/>
      <c r="K35" s="6"/>
      <c r="L35" s="7">
        <f t="shared" si="5"/>
        <v>0</v>
      </c>
      <c r="M35" s="7"/>
      <c r="N35" s="7"/>
      <c r="O35" s="7"/>
      <c r="P35" s="7"/>
      <c r="Q35" s="6"/>
      <c r="R35" s="6"/>
    </row>
    <row r="36" spans="1:18" x14ac:dyDescent="0.35">
      <c r="A36" s="36"/>
      <c r="B36" s="6"/>
      <c r="C36" s="26"/>
      <c r="D36" s="18"/>
      <c r="E36" s="6"/>
      <c r="F36" s="8"/>
      <c r="G36" s="7"/>
      <c r="H36" s="7"/>
      <c r="I36" s="7"/>
      <c r="J36" s="7"/>
      <c r="K36" s="6"/>
      <c r="L36" s="7"/>
      <c r="M36" s="7"/>
      <c r="N36" s="7"/>
      <c r="O36" s="7"/>
      <c r="P36" s="7"/>
      <c r="Q36" s="6"/>
      <c r="R36" s="6"/>
    </row>
    <row r="37" spans="1:18" x14ac:dyDescent="0.35">
      <c r="A37" s="36"/>
      <c r="B37" s="6"/>
      <c r="C37" s="26"/>
      <c r="D37" s="18"/>
      <c r="E37" s="6"/>
      <c r="F37" s="8"/>
      <c r="G37" s="7"/>
      <c r="H37" s="7"/>
      <c r="I37" s="7"/>
      <c r="J37" s="7"/>
      <c r="K37" s="6"/>
      <c r="L37" s="7"/>
      <c r="M37" s="7"/>
      <c r="N37" s="7"/>
      <c r="O37" s="7"/>
      <c r="P37" s="7"/>
      <c r="Q37" s="6"/>
      <c r="R37" s="6"/>
    </row>
    <row r="38" spans="1:18" x14ac:dyDescent="0.35">
      <c r="A38" s="36"/>
      <c r="B38" s="6"/>
      <c r="C38" s="26"/>
      <c r="D38" s="18"/>
      <c r="E38" s="6"/>
      <c r="F38" s="8"/>
      <c r="G38" s="7"/>
      <c r="H38" s="7"/>
      <c r="I38" s="7"/>
      <c r="J38" s="7"/>
      <c r="K38" s="6"/>
      <c r="L38" s="7"/>
      <c r="M38" s="7"/>
      <c r="N38" s="7"/>
      <c r="O38" s="7"/>
      <c r="P38" s="7"/>
      <c r="Q38" s="6"/>
      <c r="R38" s="6"/>
    </row>
    <row r="39" spans="1:18" x14ac:dyDescent="0.35">
      <c r="A39" s="36">
        <v>35</v>
      </c>
      <c r="B39" s="6"/>
      <c r="C39" s="23"/>
      <c r="D39" s="32"/>
      <c r="E39" s="6"/>
      <c r="F39" s="33"/>
      <c r="G39" s="34"/>
      <c r="H39" s="7"/>
      <c r="I39" s="7"/>
      <c r="J39" s="7">
        <f t="shared" si="0"/>
        <v>0</v>
      </c>
      <c r="K39" s="6"/>
      <c r="L39" s="7"/>
      <c r="M39" s="7"/>
      <c r="N39" s="7"/>
      <c r="O39" s="7"/>
      <c r="P39" s="16"/>
      <c r="Q39" s="6"/>
      <c r="R39" s="6"/>
    </row>
    <row r="41" spans="1:18" x14ac:dyDescent="0.35">
      <c r="G41" s="3">
        <f>SUM(G2:G8)</f>
        <v>46150000</v>
      </c>
      <c r="M41" s="3">
        <f>SUM(M2:M8)</f>
        <v>50200000</v>
      </c>
      <c r="P41" s="3">
        <f>SUM(P2:P20)</f>
        <v>17146523</v>
      </c>
      <c r="Q41" t="s">
        <v>15</v>
      </c>
    </row>
    <row r="45" spans="1:18" x14ac:dyDescent="0.35">
      <c r="H45" s="3">
        <f>SUM(G20:G25)</f>
        <v>37151557</v>
      </c>
    </row>
  </sheetData>
  <autoFilter ref="R1:R45" xr:uid="{00000000-0001-0000-0000-000000000000}"/>
  <conditionalFormatting sqref="B23:C25 D26:F26 B26:B39 B18:I22 J39:R39 B2:R13 B14:O17 P14:R38 E26:E39 D29:I38 E23:I25 H26:I39 J18:O38">
    <cfRule type="expression" dxfId="0" priority="1">
      <formula>MOD(ROW(),2)&gt;0</formula>
    </cfRule>
  </conditionalFormatting>
  <hyperlinks>
    <hyperlink ref="D23" r:id="rId1" display="https://www.ebay.com/ship/trk/tracking-details?transid=2201839708010&amp;itemid=204283961060" xr:uid="{6F8BFF36-4018-4EC5-AB4D-4659A4D8A44B}"/>
    <hyperlink ref="C26" r:id="rId2" display="https://www.ebay.com/itm/334809987318" xr:uid="{19E8C091-88D6-4919-B8E7-96C96784B012}"/>
    <hyperlink ref="D24" r:id="rId3" display="https://www.ebay.com/ship/trk/tracking-details?transid=0&amp;itemid=394522922692" xr:uid="{33A4F9FB-78A6-4311-9764-2BC4A4E1AFF3}"/>
    <hyperlink ref="C29" r:id="rId4" display="https://www.ebay.com/itm/314434790481" xr:uid="{85980ED6-45D8-4091-8276-909E0D9EE162}"/>
    <hyperlink ref="C33" r:id="rId5" display="https://www.ebay.com/itm/256028369435" xr:uid="{C70628C0-D734-4DC0-963A-20DE1823E71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4.5" x14ac:dyDescent="0.35"/>
  <cols>
    <col min="1" max="1" width="17.54296875" customWidth="1"/>
    <col min="2" max="2" width="29.26953125" customWidth="1"/>
    <col min="3" max="3" width="18" style="5" customWidth="1"/>
    <col min="4" max="4" width="12.1796875" style="3" customWidth="1"/>
    <col min="5" max="5" width="11.453125" customWidth="1"/>
    <col min="6" max="6" width="16.1796875" style="3" customWidth="1"/>
    <col min="7" max="7" width="21.54296875" style="3" customWidth="1"/>
    <col min="8" max="8" width="21" customWidth="1"/>
    <col min="9" max="9" width="18.7265625" customWidth="1"/>
  </cols>
  <sheetData>
    <row r="1" spans="1:9" x14ac:dyDescent="0.3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27</v>
      </c>
      <c r="H1" s="2" t="s">
        <v>19</v>
      </c>
      <c r="I1" s="2" t="s">
        <v>20</v>
      </c>
    </row>
    <row r="2" spans="1:9" x14ac:dyDescent="0.3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3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3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35">
      <c r="A6" t="s">
        <v>18</v>
      </c>
      <c r="B6" t="s">
        <v>25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35">
      <c r="A7" t="s">
        <v>28</v>
      </c>
      <c r="B7" t="s">
        <v>29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7400 2in1</cp:lastModifiedBy>
  <dcterms:created xsi:type="dcterms:W3CDTF">2015-06-05T18:17:20Z</dcterms:created>
  <dcterms:modified xsi:type="dcterms:W3CDTF">2023-04-14T17:40:21Z</dcterms:modified>
</cp:coreProperties>
</file>