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6EA27893-0148-4044-8AC8-CAB491F29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102" i="1"/>
  <c r="H102" i="1" s="1"/>
  <c r="F101" i="1"/>
  <c r="H101" i="1" s="1"/>
  <c r="F100" i="1"/>
  <c r="K100" i="1" s="1"/>
  <c r="F99" i="1"/>
  <c r="H99" i="1" s="1"/>
  <c r="F98" i="1"/>
  <c r="G98" i="1" s="1"/>
  <c r="F88" i="1"/>
  <c r="K88" i="1" s="1"/>
  <c r="G102" i="1" l="1"/>
  <c r="K98" i="1"/>
  <c r="H98" i="1"/>
  <c r="G101" i="1"/>
  <c r="G88" i="1"/>
  <c r="H88" i="1"/>
  <c r="K102" i="1"/>
  <c r="K101" i="1"/>
  <c r="G100" i="1"/>
  <c r="H100" i="1"/>
  <c r="G99" i="1"/>
  <c r="K99" i="1"/>
  <c r="F96" i="1"/>
  <c r="G96" i="1" s="1"/>
  <c r="F97" i="1"/>
  <c r="G97" i="1" s="1"/>
  <c r="H97" i="1"/>
  <c r="K97" i="1"/>
  <c r="F54" i="1"/>
  <c r="G54" i="1" s="1"/>
  <c r="F53" i="1"/>
  <c r="F52" i="1"/>
  <c r="F51" i="1"/>
  <c r="F56" i="1"/>
  <c r="F61" i="1"/>
  <c r="G61" i="1" s="1"/>
  <c r="F60" i="1"/>
  <c r="K60" i="1" s="1"/>
  <c r="F59" i="1"/>
  <c r="G59" i="1" s="1"/>
  <c r="F65" i="1"/>
  <c r="F64" i="1"/>
  <c r="G64" i="1" s="1"/>
  <c r="F67" i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K93" i="1"/>
  <c r="F94" i="1"/>
  <c r="H94" i="1" s="1"/>
  <c r="F95" i="1"/>
  <c r="K95" i="1" s="1"/>
  <c r="F79" i="1"/>
  <c r="K79" i="1" s="1"/>
  <c r="F76" i="1"/>
  <c r="G76" i="1" s="1"/>
  <c r="F75" i="1"/>
  <c r="G75" i="1" s="1"/>
  <c r="F72" i="1"/>
  <c r="G72" i="1" s="1"/>
  <c r="F69" i="1"/>
  <c r="K69" i="1" s="1"/>
  <c r="F68" i="1"/>
  <c r="K68" i="1" s="1"/>
  <c r="F50" i="1"/>
  <c r="K50" i="1" s="1"/>
  <c r="G51" i="1"/>
  <c r="K52" i="1"/>
  <c r="G53" i="1"/>
  <c r="F55" i="1"/>
  <c r="G55" i="1" s="1"/>
  <c r="G56" i="1"/>
  <c r="F57" i="1"/>
  <c r="G57" i="1" s="1"/>
  <c r="F58" i="1"/>
  <c r="G58" i="1" s="1"/>
  <c r="F62" i="1"/>
  <c r="K62" i="1" s="1"/>
  <c r="F63" i="1"/>
  <c r="K63" i="1" s="1"/>
  <c r="G65" i="1"/>
  <c r="F66" i="1"/>
  <c r="G66" i="1" s="1"/>
  <c r="K67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K85" i="1" l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<sst xmlns="http://schemas.openxmlformats.org/spreadsheetml/2006/main" count="300" uniqueCount="266">
  <si>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</si>
  <si>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</si>
  <si>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</si>
  <si>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</si>
  <si>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</si>
  <si>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</si>
  <si>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</si>
  <si>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</si>
  <si>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</si>
  <si>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</si>
  <si>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</si>
  <si>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</si>
  <si>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</si>
  <si>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</si>
  <si>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</si>
  <si>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</si>
  <si>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</si>
  <si>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</si>
  <si>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</si>
  <si>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</si>
  <si>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</si>
  <si>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</si>
  <si>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</si>
  <si>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</si>
  <si>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</si>
  <si>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</si>
  <si>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</si>
  <si>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</si>
  <si>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</si>
  <si>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</si>
  <si>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</si>
  <si>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</si>
  <si>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</si>
  <si>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</si>
  <si>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</si>
  <si>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</si>
  <si>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</si>
  <si>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</si>
  <si>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</si>
  <si>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</si>
  <si>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</si>
  <si>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</si>
  <si>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</si>
  <si>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</si>
  <si>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</si>
  <si>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</si>
  <si>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</si>
  <si>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</si>
  <si>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</si>
  <si>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</si>
  <si>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</si>
  <si>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</si>
  <si>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</si>
  <si>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</si>
  <si>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</si>
  <si>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</si>
  <si>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</si>
  <si>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</si>
  <si>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</si>
  <si>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</si>
  <si>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</si>
  <si>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</si>
  <si>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</si>
  <si>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</si>
  <si>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</si>
  <si>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</si>
  <si>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</si>
  <si>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</si>
  <si>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</si>
  <si>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</si>
  <si>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</si>
  <si>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</si>
  <si>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</si>
  <si>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</si>
  <si>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</si>
  <si>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</si>
  <si>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</si>
  <si>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</si>
  <si>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</si>
  <si>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</si>
  <si>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</si>
  <si>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</si>
  <si>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</si>
  <si>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</si>
  <si>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</si>
  <si>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</si>
  <si>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</si>
  <si>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</si>
  <si>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</si>
  <si>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</si>
  <si>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</si>
  <si>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</si>
  <si>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</si>
  <si>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</si>
  <si>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</si>
  <si>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</si>
  <si>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</si>
  <si>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</si>
  <si>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</si>
  <si>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</si>
  <si>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</si>
  <si>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</si>
  <si>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</si>
  <si>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</si>
  <si>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</si>
  <si>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</si>
  <si>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</si>
  <si>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</si>
  <si>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</si>
  <si>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</si>
  <si>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</si>
  <si>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</si>
  <si>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</si>
  <si>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</si>
  <si>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</si>
  <si>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</si>
  <si>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</si>
  <si>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</si>
  <si>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</si>
  <si>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</si>
  <si>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</si>
  <si>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</si>
  <si>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</si>
  <si>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</si>
  <si>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</si>
  <si>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</si>
  <si>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</si>
  <si>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</si>
  <si>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</si>
  <si>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</si>
  <si>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</si>
  <si>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</si>
  <si>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</si>
  <si>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</si>
  <si>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</si>
  <si>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</si>
  <si>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</si>
  <si>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</si>
  <si>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</si>
  <si>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</si>
  <si>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</si>
  <si>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</si>
  <si>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</si>
  <si>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</si>
  <si>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</si>
  <si>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</si>
  <si>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</si>
  <si>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</si>
  <si>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</si>
  <si>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</si>
  <si>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</si>
  <si>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</si>
  <si>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</si>
  <si>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</si>
  <si>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</si>
  <si>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</si>
  <si>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</si>
  <si>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</si>
  <si>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</si>
  <si>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</si>
  <si>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</si>
  <si>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</si>
  <si>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</si>
  <si>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</si>
  <si>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</si>
  <si>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</si>
  <si>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</si>
  <si>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</si>
  <si>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</si>
  <si>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</si>
  <si>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</si>
  <si>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</si>
  <si>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</si>
  <si>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</si>
  <si>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</si>
  <si>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</si>
  <si>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</si>
  <si>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</si>
  <si>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</si>
  <si>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</si>
  <si>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</si>
  <si>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</si>
  <si>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</si>
  <si>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</si>
  <si>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</si>
  <si>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</si>
  <si>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</si>
  <si>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</si>
  <si>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</si>
  <si>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</si>
  <si>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</si>
  <si>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</si>
  <si>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</si>
  <si>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</si>
  <si>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</si>
  <si>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</si>
  <si>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</si>
  <si>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</si>
  <si>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</si>
  <si>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</si>
  <si>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</si>
  <si>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</si>
  <si>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</si>
  <si>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</si>
  <si>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</si>
  <si>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</si>
  <si>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</si>
  <si>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</si>
  <si>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</si>
  <si>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</si>
  <si>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</si>
  <si>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</si>
  <si>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</si>
  <si>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</si>
  <si>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</si>
  <si>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</si>
  <si>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</si>
  <si>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</si>
  <si>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</si>
  <si>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</si>
  <si>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</si>
  <si>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</si>
  <si>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5tr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</si>
  <si>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</si>
  <si>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</si>
  <si>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</si>
  <si>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</si>
  <si>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</si>
  <si>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</si>
  <si>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</si>
  <si>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</si>
  <si>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</si>
  <si>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</si>
  <si>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</si>
  <si>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</si>
  <si>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</si>
  <si>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</si>
  <si>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</si>
  <si>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</si>
  <si>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</si>
  <si>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</si>
  <si>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</si>
  <si>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</si>
  <si>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</si>
  <si>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</si>
  <si>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</si>
  <si>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</si>
  <si>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</si>
  <si>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</si>
  <si>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</si>
  <si>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</si>
  <si>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</si>
  <si>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</si>
  <si>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</si>
  <si>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</si>
  <si>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</si>
  <si>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</si>
  <si>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Dell XPS 13 9370 Core i5-8250U 1.60GHz 8GB RAM 256GB SSD Win 11 Pro Parts/Repair US $80.00</t>
  </si>
  <si>
    <t>Microsoft Surface Laptop 3 1867 2256x1504 i7-1065G7 128GB SSD 16GB RAM NO OS US $219.99</t>
  </si>
  <si>
    <t>Dell XPS 13 9380 13.3" i5-8265U CPU @ 1.60 GHz, 8192MB (8GB) RAM, NO HDD, USED US $161.38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</si>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</sst>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3" borderId="1" xfId="0" applyNumberForma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65" fontId="0" fillId="13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0" fillId="1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14" borderId="0" xfId="0" applyFill="1" applyAlignment="1">
      <alignment vertical="center" wrapText="1"/>
    </xf>
    <xf numFmtId="0" fontId="5" fillId="14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3" borderId="3" xfId="0" applyNumberFormat="1" applyFill="1" applyBorder="1" applyAlignment="1">
      <alignment horizontal="right" wrapText="1"/>
    </xf>
    <xf numFmtId="3" fontId="0" fillId="13" borderId="3" xfId="0" applyNumberFormat="1" applyFill="1" applyBorder="1"/>
    <xf numFmtId="3" fontId="0" fillId="0" borderId="3" xfId="0" applyNumberFormat="1" applyBorder="1"/>
    <xf numFmtId="0" fontId="0" fillId="13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4" borderId="3" xfId="0" applyFill="1" applyBorder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64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workbookViewId="0">
      <pane ySplit="1" topLeftCell="A2" activePane="bottomLeft" state="frozen"/>
      <selection pane="bottomLeft" activeCell="E96" sqref="E96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188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0">
        <v>31</v>
      </c>
      <c r="B32" s="97" t="s">
        <v>76</v>
      </c>
      <c r="C32" s="98">
        <v>6651048</v>
      </c>
      <c r="D32" s="98">
        <v>833000</v>
      </c>
      <c r="E32" s="98">
        <v>300000</v>
      </c>
      <c r="F32" s="98">
        <f t="shared" si="2"/>
        <v>7784048</v>
      </c>
      <c r="G32" s="99">
        <f t="shared" si="6"/>
        <v>9340857.5999999996</v>
      </c>
      <c r="H32" s="98">
        <f t="shared" si="5"/>
        <v>9730060</v>
      </c>
      <c r="I32" s="98" t="s">
        <v>110</v>
      </c>
      <c r="J32" s="98"/>
      <c r="K32" s="98" t="e">
        <f t="shared" si="1"/>
        <v>#VALUE!</v>
      </c>
      <c r="L32" s="100"/>
      <c r="M32" s="100"/>
      <c r="N32" s="100"/>
      <c r="O32" s="101" t="s">
        <v>79</v>
      </c>
      <c r="P32" s="102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65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3" t="s">
        <v>136</v>
      </c>
      <c r="C52" s="104">
        <v>4560000</v>
      </c>
      <c r="D52" s="98">
        <v>985000</v>
      </c>
      <c r="E52" s="98">
        <v>200000</v>
      </c>
      <c r="F52" s="98">
        <f t="shared" si="8"/>
        <v>5745000</v>
      </c>
      <c r="G52" s="99">
        <f t="shared" si="6"/>
        <v>6894000</v>
      </c>
      <c r="H52" s="98">
        <f t="shared" si="9"/>
        <v>7181250</v>
      </c>
      <c r="I52" s="98">
        <v>7500000</v>
      </c>
      <c r="J52" s="98"/>
      <c r="K52" s="98">
        <f t="shared" si="7"/>
        <v>1755000</v>
      </c>
      <c r="L52" s="100"/>
      <c r="M52" s="100"/>
      <c r="N52" s="100"/>
      <c r="O52" s="105" t="s">
        <v>137</v>
      </c>
      <c r="P52" s="106"/>
    </row>
    <row r="53" spans="1:16" s="66" customFormat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 t="s">
        <v>222</v>
      </c>
      <c r="J53" s="65"/>
      <c r="K53" s="65" t="e">
        <f t="shared" si="7"/>
        <v>#VALUE!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x14ac:dyDescent="0.25">
      <c r="A56" s="74">
        <v>55</v>
      </c>
      <c r="B56" s="75" t="s">
        <v>187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4000000</v>
      </c>
      <c r="J56" s="65"/>
      <c r="K56" s="65">
        <f t="shared" si="7"/>
        <v>307000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77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8">
        <v>58</v>
      </c>
      <c r="B59" s="79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189</v>
      </c>
      <c r="J59" s="51"/>
      <c r="K59" s="51" t="e">
        <f t="shared" si="7"/>
        <v>#VALUE!</v>
      </c>
      <c r="L59" s="52" t="s">
        <v>167</v>
      </c>
      <c r="O59" s="80" t="s">
        <v>150</v>
      </c>
      <c r="P59" s="53"/>
    </row>
    <row r="60" spans="1:16" ht="14.25" customHeight="1" x14ac:dyDescent="0.25">
      <c r="A60" s="70">
        <v>59</v>
      </c>
      <c r="B60" s="72" t="s">
        <v>237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223</v>
      </c>
      <c r="K60" s="3" t="e">
        <f t="shared" si="7"/>
        <v>#VALUE!</v>
      </c>
      <c r="O60" s="16" t="s">
        <v>151</v>
      </c>
      <c r="P60" s="17"/>
    </row>
    <row r="61" spans="1:16" s="47" customFormat="1" ht="14.25" hidden="1" customHeight="1" x14ac:dyDescent="0.25">
      <c r="A61" s="81">
        <v>60</v>
      </c>
      <c r="B61" s="82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219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hidden="1" customHeight="1" x14ac:dyDescent="0.25">
      <c r="A64" s="73">
        <v>63</v>
      </c>
      <c r="B64" s="83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223</v>
      </c>
      <c r="K65" s="3" t="e">
        <f t="shared" si="7"/>
        <v>#VALUE!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ref="K66:K72" si="10">I66-J66-F66</f>
        <v>-2511750</v>
      </c>
      <c r="O66" s="16" t="s">
        <v>163</v>
      </c>
      <c r="P66" s="17"/>
    </row>
    <row r="67" spans="1:17" s="66" customFormat="1" ht="14.25" customHeight="1" x14ac:dyDescent="0.25">
      <c r="A67" s="74">
        <v>66</v>
      </c>
      <c r="B67" s="84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224</v>
      </c>
      <c r="J67" s="65"/>
      <c r="K67" s="65" t="e">
        <f t="shared" si="10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10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10"/>
        <v>2447500</v>
      </c>
      <c r="O69" s="16" t="s">
        <v>173</v>
      </c>
      <c r="P69" s="17"/>
    </row>
    <row r="70" spans="1:17" s="47" customFormat="1" ht="14.25" hidden="1" customHeight="1" x14ac:dyDescent="0.25">
      <c r="A70" s="81">
        <v>69</v>
      </c>
      <c r="B70" s="88" t="s">
        <v>220</v>
      </c>
      <c r="C70" s="86">
        <v>2964000</v>
      </c>
      <c r="D70" s="86">
        <v>821500</v>
      </c>
      <c r="E70" s="86"/>
      <c r="F70" s="86">
        <f t="shared" si="8"/>
        <v>3785500</v>
      </c>
      <c r="G70" s="86">
        <f t="shared" si="6"/>
        <v>4542600</v>
      </c>
      <c r="H70" s="86">
        <f t="shared" si="9"/>
        <v>4731875</v>
      </c>
      <c r="I70" s="86">
        <v>4000000</v>
      </c>
      <c r="J70" s="86"/>
      <c r="K70" s="86">
        <f t="shared" si="10"/>
        <v>214500</v>
      </c>
      <c r="L70" s="87" t="s">
        <v>264</v>
      </c>
      <c r="M70" s="87"/>
      <c r="N70" s="87"/>
      <c r="O70" s="89" t="s">
        <v>176</v>
      </c>
      <c r="P70" s="90"/>
      <c r="Q70" s="87"/>
    </row>
    <row r="71" spans="1:17" ht="14.25" hidden="1" customHeight="1" x14ac:dyDescent="0.25">
      <c r="A71" s="81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10"/>
        <v>2405500</v>
      </c>
      <c r="L71" s="2" t="s">
        <v>262</v>
      </c>
      <c r="O71" s="16" t="s">
        <v>178</v>
      </c>
      <c r="P71" s="17"/>
    </row>
    <row r="72" spans="1:17" s="111" customFormat="1" ht="14.25" hidden="1" customHeight="1" x14ac:dyDescent="0.25">
      <c r="A72" s="91">
        <v>71</v>
      </c>
      <c r="B72" s="2" t="s">
        <v>190</v>
      </c>
      <c r="C72" s="108">
        <v>3306000</v>
      </c>
      <c r="D72" s="109">
        <v>794000</v>
      </c>
      <c r="E72" s="109"/>
      <c r="F72" s="109">
        <f t="shared" si="8"/>
        <v>4100000</v>
      </c>
      <c r="G72" s="110">
        <f t="shared" si="6"/>
        <v>4920000</v>
      </c>
      <c r="H72" s="109">
        <f t="shared" si="9"/>
        <v>5125000</v>
      </c>
      <c r="I72" s="109">
        <v>5500000</v>
      </c>
      <c r="J72" s="109"/>
      <c r="K72" s="109">
        <f t="shared" si="10"/>
        <v>1400000</v>
      </c>
      <c r="L72" s="111" t="s">
        <v>216</v>
      </c>
      <c r="O72" s="124" t="s">
        <v>191</v>
      </c>
      <c r="P72" s="112"/>
    </row>
    <row r="73" spans="1:17" ht="14.25" hidden="1" customHeight="1" x14ac:dyDescent="0.25">
      <c r="A73" s="81">
        <v>72</v>
      </c>
      <c r="B73" s="2" t="s">
        <v>190</v>
      </c>
      <c r="C73" s="18">
        <v>3306000</v>
      </c>
      <c r="D73" s="3">
        <v>794000</v>
      </c>
      <c r="E73" s="3">
        <v>450000</v>
      </c>
      <c r="F73" s="3">
        <f t="shared" ref="F73:F102" si="11">C73+D73+E73</f>
        <v>4550000</v>
      </c>
      <c r="G73" s="28">
        <f t="shared" ref="G73:G102" si="12">(F73*20%)+F73</f>
        <v>5460000</v>
      </c>
      <c r="H73" s="3">
        <f t="shared" ref="H73:H102" si="13">(F73*25%)+F73</f>
        <v>5687500</v>
      </c>
      <c r="I73" s="3">
        <v>8000000</v>
      </c>
      <c r="K73" s="3">
        <f t="shared" ref="K73:K78" si="14">I73-J73-F73</f>
        <v>3450000</v>
      </c>
      <c r="L73" s="2" t="s">
        <v>261</v>
      </c>
      <c r="O73" s="124"/>
      <c r="P73" s="17"/>
    </row>
    <row r="74" spans="1:17" s="92" customFormat="1" ht="14.25" customHeight="1" x14ac:dyDescent="0.25">
      <c r="A74" s="113">
        <v>73</v>
      </c>
      <c r="B74" s="87" t="s">
        <v>221</v>
      </c>
      <c r="C74" s="114">
        <v>3306000</v>
      </c>
      <c r="D74" s="115">
        <v>794000</v>
      </c>
      <c r="E74" s="116">
        <v>150000</v>
      </c>
      <c r="F74" s="115">
        <f t="shared" si="11"/>
        <v>4250000</v>
      </c>
      <c r="G74" s="115">
        <f t="shared" si="12"/>
        <v>5100000</v>
      </c>
      <c r="H74" s="115">
        <f t="shared" si="13"/>
        <v>5312500</v>
      </c>
      <c r="I74" s="115"/>
      <c r="J74" s="115"/>
      <c r="K74" s="115">
        <f t="shared" si="14"/>
        <v>-4250000</v>
      </c>
      <c r="L74" s="117"/>
      <c r="M74" s="117"/>
      <c r="N74" s="117"/>
      <c r="O74" s="124"/>
      <c r="P74" s="118"/>
    </row>
    <row r="75" spans="1:17" ht="14.25" hidden="1" customHeight="1" x14ac:dyDescent="0.25">
      <c r="A75" s="81">
        <v>74</v>
      </c>
      <c r="B75" s="72" t="s">
        <v>192</v>
      </c>
      <c r="C75" s="18">
        <v>6974748</v>
      </c>
      <c r="D75" s="3">
        <v>780000</v>
      </c>
      <c r="F75" s="3">
        <f t="shared" si="11"/>
        <v>7754748</v>
      </c>
      <c r="G75" s="28">
        <f t="shared" si="12"/>
        <v>9305697.5999999996</v>
      </c>
      <c r="H75" s="3">
        <f t="shared" si="13"/>
        <v>9693435</v>
      </c>
      <c r="I75" s="3">
        <v>10800000</v>
      </c>
      <c r="K75" s="3">
        <f t="shared" si="14"/>
        <v>3045252</v>
      </c>
      <c r="L75" s="2" t="s">
        <v>218</v>
      </c>
      <c r="O75" s="16" t="s">
        <v>193</v>
      </c>
      <c r="P75" s="17"/>
    </row>
    <row r="76" spans="1:17" ht="14.25" hidden="1" customHeight="1" x14ac:dyDescent="0.25">
      <c r="A76" s="81">
        <v>75</v>
      </c>
      <c r="B76" s="2" t="s">
        <v>194</v>
      </c>
      <c r="C76" s="18">
        <v>2188000</v>
      </c>
      <c r="D76" s="3">
        <v>51250</v>
      </c>
      <c r="F76" s="3">
        <f t="shared" si="11"/>
        <v>2239250</v>
      </c>
      <c r="G76" s="28">
        <f t="shared" si="12"/>
        <v>2687100</v>
      </c>
      <c r="H76" s="3">
        <f t="shared" si="13"/>
        <v>2799062.5</v>
      </c>
      <c r="K76" s="3">
        <f t="shared" si="14"/>
        <v>-2239250</v>
      </c>
      <c r="O76" s="16" t="s">
        <v>195</v>
      </c>
      <c r="P76" s="17"/>
    </row>
    <row r="77" spans="1:17" ht="14.25" customHeight="1" x14ac:dyDescent="0.25">
      <c r="A77" s="81">
        <v>76</v>
      </c>
      <c r="B77" s="2" t="s">
        <v>196</v>
      </c>
      <c r="C77" s="18">
        <v>5706000</v>
      </c>
      <c r="D77" s="3">
        <v>760000</v>
      </c>
      <c r="E77" s="3">
        <v>350000</v>
      </c>
      <c r="F77" s="3">
        <f t="shared" si="11"/>
        <v>6816000</v>
      </c>
      <c r="G77" s="28">
        <f t="shared" si="12"/>
        <v>8179200</v>
      </c>
      <c r="H77" s="3">
        <f t="shared" si="13"/>
        <v>8520000</v>
      </c>
      <c r="I77" s="3">
        <v>8500000</v>
      </c>
      <c r="K77" s="3">
        <f t="shared" si="14"/>
        <v>1684000</v>
      </c>
      <c r="O77" s="16" t="s">
        <v>197</v>
      </c>
      <c r="P77" s="17"/>
    </row>
    <row r="78" spans="1:17" ht="14.25" hidden="1" customHeight="1" x14ac:dyDescent="0.25">
      <c r="A78" s="81">
        <v>77</v>
      </c>
      <c r="B78" s="2" t="s">
        <v>198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2"/>
        <v>7998600</v>
      </c>
      <c r="H78" s="3">
        <f t="shared" si="13"/>
        <v>8331875</v>
      </c>
      <c r="I78" s="3">
        <v>7250000</v>
      </c>
      <c r="K78" s="3">
        <f t="shared" si="14"/>
        <v>584500</v>
      </c>
      <c r="L78" s="2" t="s">
        <v>263</v>
      </c>
      <c r="N78" s="2" t="s">
        <v>251</v>
      </c>
      <c r="O78" s="16" t="s">
        <v>250</v>
      </c>
      <c r="P78" s="17"/>
    </row>
    <row r="79" spans="1:17" ht="14.25" hidden="1" customHeight="1" x14ac:dyDescent="0.25">
      <c r="A79" s="81">
        <v>78</v>
      </c>
      <c r="B79" s="2" t="s">
        <v>199</v>
      </c>
      <c r="C79" s="3">
        <v>2508000</v>
      </c>
      <c r="D79" s="3">
        <v>52000</v>
      </c>
      <c r="F79" s="3">
        <f t="shared" si="11"/>
        <v>2560000</v>
      </c>
      <c r="G79" s="3">
        <f t="shared" si="12"/>
        <v>3072000</v>
      </c>
      <c r="H79" s="3">
        <f t="shared" si="13"/>
        <v>3200000</v>
      </c>
      <c r="K79" s="3">
        <f>I79-J79-F79</f>
        <v>-2560000</v>
      </c>
      <c r="O79" s="13" t="s">
        <v>200</v>
      </c>
    </row>
    <row r="80" spans="1:17" ht="30" hidden="1" x14ac:dyDescent="0.25">
      <c r="A80" s="81">
        <v>79</v>
      </c>
      <c r="B80" s="55" t="s">
        <v>201</v>
      </c>
      <c r="C80" s="3">
        <v>7410000</v>
      </c>
      <c r="D80" s="3">
        <v>719999</v>
      </c>
      <c r="E80" s="3">
        <v>350000</v>
      </c>
      <c r="F80" s="3">
        <f t="shared" si="11"/>
        <v>8479999</v>
      </c>
      <c r="G80" s="3">
        <f t="shared" si="12"/>
        <v>10175998.800000001</v>
      </c>
      <c r="H80" s="3">
        <f t="shared" si="13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202</v>
      </c>
    </row>
    <row r="81" spans="1:16" hidden="1" x14ac:dyDescent="0.25">
      <c r="A81" s="81">
        <v>80</v>
      </c>
      <c r="B81" s="2" t="s">
        <v>203</v>
      </c>
      <c r="C81" s="3">
        <v>7410000</v>
      </c>
      <c r="D81" s="3">
        <v>698500</v>
      </c>
      <c r="E81" s="3">
        <v>350000</v>
      </c>
      <c r="F81" s="3">
        <f t="shared" si="11"/>
        <v>8458500</v>
      </c>
      <c r="G81" s="3">
        <f t="shared" si="12"/>
        <v>10150200</v>
      </c>
      <c r="H81" s="3">
        <f t="shared" si="13"/>
        <v>10573125</v>
      </c>
      <c r="I81" s="3">
        <v>10500000</v>
      </c>
      <c r="K81" s="3">
        <f t="shared" ref="K81:K102" si="15">I81-J81-F81</f>
        <v>2041500</v>
      </c>
      <c r="L81" s="2" t="s">
        <v>174</v>
      </c>
      <c r="O81" s="13" t="s">
        <v>204</v>
      </c>
    </row>
    <row r="82" spans="1:16" hidden="1" x14ac:dyDescent="0.25">
      <c r="A82" s="81">
        <v>81</v>
      </c>
      <c r="B82" s="85" t="s">
        <v>206</v>
      </c>
      <c r="C82" s="3">
        <v>7288000</v>
      </c>
      <c r="D82" s="3">
        <v>903500</v>
      </c>
      <c r="F82" s="3">
        <f t="shared" si="11"/>
        <v>8191500</v>
      </c>
      <c r="G82" s="3">
        <f t="shared" si="12"/>
        <v>9829800</v>
      </c>
      <c r="H82" s="3">
        <f t="shared" si="13"/>
        <v>10239375</v>
      </c>
      <c r="I82" s="3">
        <v>10250000</v>
      </c>
      <c r="K82" s="3">
        <f t="shared" si="15"/>
        <v>2058500</v>
      </c>
      <c r="L82" s="2" t="s">
        <v>165</v>
      </c>
      <c r="O82" s="13" t="s">
        <v>205</v>
      </c>
    </row>
    <row r="83" spans="1:16" hidden="1" x14ac:dyDescent="0.25">
      <c r="A83" s="81">
        <v>82</v>
      </c>
      <c r="B83" s="55" t="s">
        <v>208</v>
      </c>
      <c r="C83" s="3">
        <v>4309000</v>
      </c>
      <c r="D83" s="3">
        <v>1047000</v>
      </c>
      <c r="F83" s="3">
        <f t="shared" si="11"/>
        <v>5356000</v>
      </c>
      <c r="G83" s="3">
        <f t="shared" si="12"/>
        <v>6427200</v>
      </c>
      <c r="H83" s="3">
        <f t="shared" si="13"/>
        <v>6695000</v>
      </c>
      <c r="I83" s="3">
        <v>6300000</v>
      </c>
      <c r="K83" s="3">
        <f t="shared" si="15"/>
        <v>944000</v>
      </c>
      <c r="L83" s="2" t="s">
        <v>21</v>
      </c>
      <c r="O83" s="13" t="s">
        <v>207</v>
      </c>
    </row>
    <row r="84" spans="1:16" hidden="1" x14ac:dyDescent="0.25">
      <c r="A84" s="81">
        <v>83</v>
      </c>
      <c r="B84" s="55" t="s">
        <v>210</v>
      </c>
      <c r="C84" s="3">
        <v>2599000</v>
      </c>
      <c r="D84" s="3">
        <v>51250</v>
      </c>
      <c r="F84" s="3">
        <f t="shared" si="11"/>
        <v>2650250</v>
      </c>
      <c r="G84" s="3">
        <f t="shared" si="12"/>
        <v>3180300</v>
      </c>
      <c r="H84" s="3">
        <f t="shared" si="13"/>
        <v>3312812.5</v>
      </c>
      <c r="K84" s="3">
        <f t="shared" si="15"/>
        <v>-2650250</v>
      </c>
      <c r="O84" s="13" t="s">
        <v>209</v>
      </c>
    </row>
    <row r="85" spans="1:16" x14ac:dyDescent="0.25">
      <c r="A85" s="81">
        <v>84</v>
      </c>
      <c r="B85" s="55" t="s">
        <v>212</v>
      </c>
      <c r="C85" s="3">
        <v>4104000</v>
      </c>
      <c r="D85" s="3">
        <v>801000</v>
      </c>
      <c r="E85" s="3">
        <v>700000</v>
      </c>
      <c r="F85" s="3">
        <f t="shared" si="11"/>
        <v>5605000</v>
      </c>
      <c r="G85" s="3">
        <f t="shared" si="12"/>
        <v>6726000</v>
      </c>
      <c r="H85" s="3">
        <f t="shared" si="13"/>
        <v>7006250</v>
      </c>
      <c r="K85" s="3">
        <f t="shared" si="15"/>
        <v>-5605000</v>
      </c>
      <c r="N85" s="2" t="s">
        <v>249</v>
      </c>
      <c r="O85" s="13" t="s">
        <v>211</v>
      </c>
    </row>
    <row r="86" spans="1:16" x14ac:dyDescent="0.25">
      <c r="A86" s="91">
        <v>85</v>
      </c>
      <c r="B86" s="2" t="s">
        <v>214</v>
      </c>
      <c r="C86" s="3">
        <v>3990000</v>
      </c>
      <c r="D86" s="3">
        <v>739500</v>
      </c>
      <c r="E86" s="3">
        <v>900000</v>
      </c>
      <c r="F86" s="3">
        <f t="shared" si="11"/>
        <v>5629500</v>
      </c>
      <c r="G86" s="3">
        <f t="shared" si="12"/>
        <v>6755400</v>
      </c>
      <c r="H86" s="3">
        <f t="shared" si="13"/>
        <v>7036875</v>
      </c>
      <c r="K86" s="3">
        <f t="shared" si="15"/>
        <v>-5629500</v>
      </c>
      <c r="O86" s="107" t="s">
        <v>213</v>
      </c>
    </row>
    <row r="87" spans="1:16" hidden="1" x14ac:dyDescent="0.25">
      <c r="A87" s="81">
        <v>86</v>
      </c>
      <c r="B87" s="2" t="s">
        <v>215</v>
      </c>
      <c r="C87" s="3">
        <v>5586000</v>
      </c>
      <c r="D87" s="3">
        <v>821500</v>
      </c>
      <c r="F87" s="3">
        <f t="shared" si="11"/>
        <v>6407500</v>
      </c>
      <c r="G87" s="3">
        <f t="shared" si="12"/>
        <v>7689000</v>
      </c>
      <c r="H87" s="3">
        <f t="shared" si="13"/>
        <v>8009375</v>
      </c>
      <c r="I87" s="3">
        <v>10600000</v>
      </c>
      <c r="K87" s="3">
        <f t="shared" si="15"/>
        <v>4192500</v>
      </c>
      <c r="L87" s="2" t="s">
        <v>244</v>
      </c>
      <c r="O87" s="13" t="s">
        <v>227</v>
      </c>
    </row>
    <row r="88" spans="1:16" x14ac:dyDescent="0.25">
      <c r="A88" s="81"/>
      <c r="B88" s="2" t="s">
        <v>246</v>
      </c>
      <c r="C88" s="3">
        <v>4720000</v>
      </c>
      <c r="D88" s="3">
        <v>740000</v>
      </c>
      <c r="E88" s="3">
        <v>750000</v>
      </c>
      <c r="F88" s="3">
        <f t="shared" si="11"/>
        <v>6210000</v>
      </c>
      <c r="G88" s="3">
        <f t="shared" si="12"/>
        <v>7452000</v>
      </c>
      <c r="H88" s="3">
        <f t="shared" si="13"/>
        <v>7762500</v>
      </c>
      <c r="I88" s="3" t="s">
        <v>189</v>
      </c>
      <c r="K88" s="3" t="e">
        <f t="shared" si="15"/>
        <v>#VALUE!</v>
      </c>
      <c r="N88" s="2" t="s">
        <v>247</v>
      </c>
      <c r="O88" s="13" t="s">
        <v>265</v>
      </c>
    </row>
    <row r="89" spans="1:16" x14ac:dyDescent="0.25">
      <c r="B89" s="93" t="s">
        <v>226</v>
      </c>
      <c r="C89" s="3">
        <v>4400000</v>
      </c>
      <c r="D89" s="3">
        <v>801000</v>
      </c>
      <c r="E89" s="3">
        <v>750000</v>
      </c>
      <c r="F89" s="3">
        <f t="shared" si="11"/>
        <v>5951000</v>
      </c>
      <c r="G89" s="3">
        <f t="shared" si="12"/>
        <v>7141200</v>
      </c>
      <c r="H89" s="3">
        <f t="shared" si="13"/>
        <v>7438750</v>
      </c>
      <c r="I89" s="3">
        <v>8350000</v>
      </c>
      <c r="K89" s="3">
        <f t="shared" si="15"/>
        <v>2399000</v>
      </c>
      <c r="N89" s="2" t="s">
        <v>245</v>
      </c>
      <c r="O89" s="13" t="s">
        <v>225</v>
      </c>
    </row>
    <row r="90" spans="1:16" x14ac:dyDescent="0.25">
      <c r="B90" s="94" t="s">
        <v>243</v>
      </c>
      <c r="C90" s="3">
        <v>5170000</v>
      </c>
      <c r="D90" s="3">
        <v>945000</v>
      </c>
      <c r="E90" s="3">
        <v>350000</v>
      </c>
      <c r="F90" s="3">
        <f t="shared" si="11"/>
        <v>6465000</v>
      </c>
      <c r="G90" s="3">
        <f t="shared" si="12"/>
        <v>7758000</v>
      </c>
      <c r="H90" s="3">
        <f t="shared" si="13"/>
        <v>8081250</v>
      </c>
      <c r="I90" s="3" t="s">
        <v>110</v>
      </c>
      <c r="K90" s="3" t="e">
        <f t="shared" si="15"/>
        <v>#VALUE!</v>
      </c>
      <c r="N90" s="2" t="s">
        <v>248</v>
      </c>
      <c r="O90" s="13" t="s">
        <v>228</v>
      </c>
    </row>
    <row r="91" spans="1:16" s="121" customFormat="1" hidden="1" x14ac:dyDescent="0.25">
      <c r="A91" s="119"/>
      <c r="B91" s="95" t="s">
        <v>229</v>
      </c>
      <c r="C91" s="120">
        <v>157</v>
      </c>
      <c r="D91" s="120"/>
      <c r="E91" s="120"/>
      <c r="F91" s="120">
        <f t="shared" si="11"/>
        <v>157</v>
      </c>
      <c r="G91" s="120">
        <f t="shared" si="12"/>
        <v>188.4</v>
      </c>
      <c r="H91" s="120">
        <f t="shared" si="13"/>
        <v>196.25</v>
      </c>
      <c r="I91" s="120"/>
      <c r="J91" s="120"/>
      <c r="K91" s="120">
        <f t="shared" si="15"/>
        <v>-157</v>
      </c>
      <c r="O91" s="122" t="s">
        <v>230</v>
      </c>
      <c r="P91" s="123"/>
    </row>
    <row r="92" spans="1:16" x14ac:dyDescent="0.25">
      <c r="B92" s="55" t="s">
        <v>231</v>
      </c>
      <c r="C92" s="3">
        <v>3442800</v>
      </c>
      <c r="F92" s="3">
        <f t="shared" si="11"/>
        <v>3442800</v>
      </c>
      <c r="G92" s="3">
        <f t="shared" si="12"/>
        <v>4131360</v>
      </c>
      <c r="H92" s="3">
        <f t="shared" si="13"/>
        <v>4303500</v>
      </c>
      <c r="K92" s="3">
        <f t="shared" si="15"/>
        <v>-3442800</v>
      </c>
      <c r="O92" s="13" t="s">
        <v>232</v>
      </c>
    </row>
    <row r="93" spans="1:16" x14ac:dyDescent="0.25">
      <c r="B93" s="55" t="s">
        <v>233</v>
      </c>
      <c r="C93" s="3">
        <v>5312000</v>
      </c>
      <c r="E93" s="3">
        <v>650000</v>
      </c>
      <c r="F93" s="3">
        <f t="shared" si="11"/>
        <v>5962000</v>
      </c>
      <c r="G93" s="3">
        <f t="shared" si="12"/>
        <v>7154400</v>
      </c>
      <c r="H93" s="3">
        <f t="shared" si="13"/>
        <v>7452500</v>
      </c>
      <c r="K93" s="3">
        <f t="shared" si="15"/>
        <v>-5962000</v>
      </c>
      <c r="O93" s="13" t="s">
        <v>234</v>
      </c>
    </row>
    <row r="94" spans="1:16" s="121" customFormat="1" x14ac:dyDescent="0.25">
      <c r="B94" s="96" t="s">
        <v>235</v>
      </c>
      <c r="C94" s="120">
        <v>229</v>
      </c>
      <c r="D94" s="120"/>
      <c r="E94" s="120"/>
      <c r="F94" s="120">
        <f t="shared" si="11"/>
        <v>229</v>
      </c>
      <c r="G94" s="120">
        <f t="shared" si="12"/>
        <v>274.8</v>
      </c>
      <c r="H94" s="120">
        <f t="shared" si="13"/>
        <v>286.25</v>
      </c>
      <c r="I94" s="120"/>
      <c r="J94" s="120"/>
      <c r="K94" s="120">
        <f t="shared" si="15"/>
        <v>-229</v>
      </c>
      <c r="O94" s="122" t="s">
        <v>239</v>
      </c>
      <c r="P94" s="123"/>
    </row>
    <row r="95" spans="1:16" s="121" customFormat="1" hidden="1" x14ac:dyDescent="0.25">
      <c r="B95" s="96" t="s">
        <v>236</v>
      </c>
      <c r="C95" s="120">
        <v>280</v>
      </c>
      <c r="D95" s="120"/>
      <c r="E95" s="120"/>
      <c r="F95" s="120">
        <f t="shared" si="11"/>
        <v>280</v>
      </c>
      <c r="G95" s="120">
        <f t="shared" si="12"/>
        <v>336</v>
      </c>
      <c r="H95" s="120">
        <f t="shared" si="13"/>
        <v>350</v>
      </c>
      <c r="I95" s="120"/>
      <c r="J95" s="120"/>
      <c r="K95" s="120">
        <f t="shared" si="15"/>
        <v>-280</v>
      </c>
      <c r="O95" s="122" t="s">
        <v>238</v>
      </c>
      <c r="P95" s="123"/>
    </row>
    <row r="96" spans="1:16" x14ac:dyDescent="0.25">
      <c r="B96" s="55" t="s">
        <v>240</v>
      </c>
      <c r="C96" s="3">
        <v>4018000</v>
      </c>
      <c r="F96" s="3">
        <f t="shared" si="11"/>
        <v>4018000</v>
      </c>
      <c r="G96" s="3">
        <f t="shared" si="12"/>
        <v>4821600</v>
      </c>
      <c r="H96" s="3">
        <f t="shared" si="13"/>
        <v>5022500</v>
      </c>
      <c r="K96" s="3">
        <f t="shared" si="15"/>
        <v>-4018000</v>
      </c>
      <c r="O96" s="125" t="s">
        <v>242</v>
      </c>
    </row>
    <row r="97" spans="2:16" x14ac:dyDescent="0.25">
      <c r="B97" s="55" t="s">
        <v>241</v>
      </c>
      <c r="C97" s="3">
        <v>3713000</v>
      </c>
      <c r="F97" s="3">
        <f t="shared" si="11"/>
        <v>3713000</v>
      </c>
      <c r="G97" s="3">
        <f t="shared" si="12"/>
        <v>4455600</v>
      </c>
      <c r="H97" s="3">
        <f t="shared" si="13"/>
        <v>4641250</v>
      </c>
      <c r="K97" s="3">
        <f t="shared" si="15"/>
        <v>-3713000</v>
      </c>
      <c r="O97" s="126"/>
    </row>
    <row r="98" spans="2:16" x14ac:dyDescent="0.25">
      <c r="B98" s="55" t="s">
        <v>252</v>
      </c>
      <c r="C98" s="3">
        <v>6110000</v>
      </c>
      <c r="F98" s="3">
        <f t="shared" si="11"/>
        <v>6110000</v>
      </c>
      <c r="G98" s="3">
        <f t="shared" si="12"/>
        <v>7332000</v>
      </c>
      <c r="H98" s="3">
        <f t="shared" si="13"/>
        <v>7637500</v>
      </c>
      <c r="K98" s="3">
        <f t="shared" si="15"/>
        <v>-6110000</v>
      </c>
      <c r="O98" s="13" t="s">
        <v>253</v>
      </c>
    </row>
    <row r="99" spans="2:16" x14ac:dyDescent="0.25">
      <c r="B99" s="55" t="s">
        <v>254</v>
      </c>
      <c r="C99" s="3">
        <v>3420000</v>
      </c>
      <c r="F99" s="3">
        <f t="shared" si="11"/>
        <v>3420000</v>
      </c>
      <c r="G99" s="3">
        <f t="shared" si="12"/>
        <v>4104000</v>
      </c>
      <c r="H99" s="3">
        <f t="shared" si="13"/>
        <v>4275000</v>
      </c>
      <c r="K99" s="3">
        <f t="shared" si="15"/>
        <v>-3420000</v>
      </c>
      <c r="O99" s="107" t="s">
        <v>255</v>
      </c>
    </row>
    <row r="100" spans="2:16" ht="30" x14ac:dyDescent="0.25">
      <c r="B100" s="55" t="s">
        <v>256</v>
      </c>
      <c r="C100" s="3">
        <v>3315000</v>
      </c>
      <c r="F100" s="3">
        <f t="shared" si="11"/>
        <v>3315000</v>
      </c>
      <c r="G100" s="3">
        <f t="shared" si="12"/>
        <v>3978000</v>
      </c>
      <c r="H100" s="3">
        <f t="shared" si="13"/>
        <v>4143750</v>
      </c>
      <c r="K100" s="3">
        <f t="shared" si="15"/>
        <v>-3315000</v>
      </c>
    </row>
    <row r="101" spans="2:16" s="121" customFormat="1" ht="30" x14ac:dyDescent="0.25">
      <c r="B101" s="96" t="s">
        <v>257</v>
      </c>
      <c r="C101" s="120">
        <v>98</v>
      </c>
      <c r="D101" s="120"/>
      <c r="E101" s="120"/>
      <c r="F101" s="120">
        <f t="shared" si="11"/>
        <v>98</v>
      </c>
      <c r="G101" s="120">
        <f t="shared" si="12"/>
        <v>117.6</v>
      </c>
      <c r="H101" s="120">
        <f t="shared" si="13"/>
        <v>122.5</v>
      </c>
      <c r="I101" s="120"/>
      <c r="J101" s="120"/>
      <c r="K101" s="120">
        <f t="shared" si="15"/>
        <v>-98</v>
      </c>
      <c r="O101" s="122"/>
      <c r="P101" s="123"/>
    </row>
    <row r="102" spans="2:16" s="121" customFormat="1" ht="30" x14ac:dyDescent="0.25">
      <c r="B102" s="96" t="s">
        <v>258</v>
      </c>
      <c r="C102" s="120">
        <v>219</v>
      </c>
      <c r="D102" s="120"/>
      <c r="E102" s="120"/>
      <c r="F102" s="120">
        <f t="shared" si="11"/>
        <v>219</v>
      </c>
      <c r="G102" s="120">
        <f t="shared" si="12"/>
        <v>262.8</v>
      </c>
      <c r="H102" s="120">
        <f t="shared" si="13"/>
        <v>273.75</v>
      </c>
      <c r="I102" s="120"/>
      <c r="J102" s="120"/>
      <c r="K102" s="120">
        <f t="shared" si="15"/>
        <v>-219</v>
      </c>
      <c r="O102" s="122"/>
      <c r="P102" s="123"/>
    </row>
    <row r="103" spans="2:16" ht="30" x14ac:dyDescent="0.25">
      <c r="B103" s="55" t="s">
        <v>259</v>
      </c>
    </row>
    <row r="104" spans="2:16" s="121" customFormat="1" ht="30" x14ac:dyDescent="0.25">
      <c r="B104" s="96" t="s">
        <v>260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O104" s="122"/>
      <c r="P104" s="123"/>
    </row>
    <row r="106" spans="2:16" x14ac:dyDescent="0.25">
      <c r="F106" s="65"/>
    </row>
    <row r="108" spans="2:16" x14ac:dyDescent="0.25">
      <c r="F108" s="65"/>
    </row>
    <row r="109" spans="2:16" x14ac:dyDescent="0.25">
      <c r="F109" s="51"/>
    </row>
    <row r="111" spans="2:16" x14ac:dyDescent="0.25">
      <c r="F111" s="46"/>
    </row>
    <row r="112" spans="2:16" x14ac:dyDescent="0.25">
      <c r="F112" s="32"/>
    </row>
    <row r="114" spans="6:6" x14ac:dyDescent="0.25">
      <c r="F114" s="65"/>
    </row>
    <row r="115" spans="6:6" x14ac:dyDescent="0.25">
      <c r="F115" s="86"/>
    </row>
    <row r="118" spans="6:6" x14ac:dyDescent="0.25">
      <c r="F118" s="86"/>
    </row>
  </sheetData>
  <autoFilter ref="L1:L80" xr:uid="{00000000-0001-0000-0000-000000000000}"/>
  <mergeCells count="2">
    <mergeCell ref="O72:O74"/>
    <mergeCell ref="O96:O97"/>
  </mergeCells>
  <phoneticPr fontId="11" type="noConversion"/>
  <conditionalFormatting sqref="C2:G2 H2:N17 O2:O22 B2:B25 P2:P25 Q2:Q39 C3:E25 F3:G27 K3:K72 L18:N39 H18:J65 O26:P26 D26:E38 F28 G28:G72 C29:F38 O29:P38 D39:F39 C40:F41 L40:Q41 Q42:Q43 D42:F57 L42:N69 P44:P49 Q50:Q69 E58:F58 D59:F69 I66:J69 H66:H72 D71:F72 I71:J72 L71:N72 Q71:Q78 D73:N74 D75:J78 L75:N78 K75:K79">
    <cfRule type="expression" dxfId="1" priority="3">
      <formula>MOD(ROW(),2)&gt;0</formula>
    </cfRule>
  </conditionalFormatting>
  <conditionalFormatting sqref="F103:F114 F116:F120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0" t="s">
        <v>179</v>
      </c>
      <c r="B1" s="41" t="s">
        <v>180</v>
      </c>
    </row>
    <row r="2" spans="1:2" x14ac:dyDescent="0.25">
      <c r="A2" t="s">
        <v>181</v>
      </c>
      <c r="B2" s="1">
        <v>300000</v>
      </c>
    </row>
    <row r="3" spans="1:2" x14ac:dyDescent="0.25">
      <c r="A3" t="s">
        <v>182</v>
      </c>
      <c r="B3" s="1">
        <v>150000</v>
      </c>
    </row>
    <row r="4" spans="1:2" x14ac:dyDescent="0.25">
      <c r="A4" t="s">
        <v>183</v>
      </c>
      <c r="B4" s="1">
        <v>150000</v>
      </c>
    </row>
    <row r="5" spans="1:2" x14ac:dyDescent="0.25">
      <c r="A5" t="s">
        <v>184</v>
      </c>
      <c r="B5" s="1">
        <v>160000</v>
      </c>
    </row>
    <row r="6" spans="1:2" x14ac:dyDescent="0.25">
      <c r="A6" t="s">
        <v>185</v>
      </c>
      <c r="B6" s="1">
        <v>300000</v>
      </c>
    </row>
    <row r="7" spans="1:2" x14ac:dyDescent="0.25">
      <c r="A7" t="s">
        <v>186</v>
      </c>
      <c r="B7" s="1">
        <v>600000</v>
      </c>
    </row>
    <row r="8" spans="1:2" x14ac:dyDescent="0.25">
      <c r="A8" t="s">
        <v>217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2015-06-05T18:17:20Z</dcterms:created>
  <dcterms:modified xsi:type="dcterms:W3CDTF">2023-07-30T12:44:41Z</dcterms:modified>
</cp:coreProperties>
</file>