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A8DDFF77-5429-41E2-886B-6A7BA96079A6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hu" sheetId="1" r:id="rId1"/>
    <sheet name="Chi" sheetId="2" r:id="rId2"/>
    <sheet name="Linh kiện" sheetId="3" r:id="rId3"/>
    <sheet name="Nhân công + Ứng tiền" sheetId="4" r:id="rId4"/>
  </sheets>
  <definedNames>
    <definedName name="Mua_sam_linh_kien">'Linh kiện'!$P$3</definedName>
    <definedName name="Nhan_cong">'Nhân công + Ứng tiền'!$N$5</definedName>
    <definedName name="Pega_thu">Thu!$P$2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M8" i="3"/>
  <c r="P3" i="3" s="1"/>
  <c r="L7" i="2" s="1"/>
  <c r="N5" i="4"/>
  <c r="L8" i="2" s="1"/>
  <c r="P2" i="1"/>
  <c r="O3" i="2" l="1"/>
  <c r="O5" i="2" s="1"/>
</calcChain>
</file>

<file path=xl/sharedStrings.xml><?xml version="1.0" encoding="utf-8"?>
<sst xmlns="http://schemas.openxmlformats.org/spreadsheetml/2006/main" count="40" uniqueCount="26">
  <si>
    <t>PEGA Thu</t>
  </si>
  <si>
    <t>Nội dung</t>
  </si>
  <si>
    <t>Thời gian</t>
  </si>
  <si>
    <t>Số tiền</t>
  </si>
  <si>
    <t>Giải ngân giai đoạn 1</t>
  </si>
  <si>
    <t>Tổng</t>
  </si>
  <si>
    <t>PEGA Chi</t>
  </si>
  <si>
    <t>Mua sắm linh kiện</t>
  </si>
  <si>
    <t>Linh kiện</t>
  </si>
  <si>
    <t>Số lượng</t>
  </si>
  <si>
    <t>Giá</t>
  </si>
  <si>
    <t>Thành tiền</t>
  </si>
  <si>
    <t>PIC</t>
  </si>
  <si>
    <t>Pi 4 compute + IO board</t>
  </si>
  <si>
    <t>Tuấn</t>
  </si>
  <si>
    <t>i.MX8 CPU+dev board</t>
  </si>
  <si>
    <t>A Khơ ứng tiền</t>
  </si>
  <si>
    <t>A lực ứng tiền</t>
  </si>
  <si>
    <t>Vitech</t>
  </si>
  <si>
    <t>Cọc du lịch</t>
  </si>
  <si>
    <t>Phí vận chuyển + VAT i.MX</t>
  </si>
  <si>
    <t>A Khơ</t>
  </si>
  <si>
    <t>Nhân công + Ứng tiền</t>
  </si>
  <si>
    <t>Còn lại</t>
  </si>
  <si>
    <t>Màn hình LCD 5inch</t>
  </si>
  <si>
    <t>A Lực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</si>
</sst>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5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3" fontId="0" fillId="0" borderId="1" xfId="0" applyNumberFormat="1" applyFill="1" applyBorder="1"/>
    <xf numFmtId="0" fontId="3" fillId="0" borderId="1" xfId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1" applyFill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Q11"/>
  <sheetViews>
    <sheetView workbookViewId="0">
      <selection activeCell="L6" sqref="L6"/>
    </sheetView>
  </sheetViews>
  <sheetFormatPr defaultRowHeight="15" x14ac:dyDescent="0.25"/>
  <cols>
    <col min="12" max="12" width="27.85546875" customWidth="1"/>
    <col min="13" max="13" width="11.140625" customWidth="1"/>
    <col min="14" max="14" width="11.28515625" style="1" customWidth="1"/>
    <col min="16" max="16" width="11.42578125" customWidth="1"/>
  </cols>
  <sheetData>
    <row r="2" spans="12:17" x14ac:dyDescent="0.25">
      <c r="P2" s="2">
        <f>SUM(N6:N11)</f>
        <v>79000000</v>
      </c>
      <c r="Q2" s="3" t="s">
        <v>5</v>
      </c>
    </row>
    <row r="3" spans="12:17" x14ac:dyDescent="0.25">
      <c r="L3" s="28" t="s">
        <v>0</v>
      </c>
      <c r="M3" s="29"/>
      <c r="N3" s="29"/>
    </row>
    <row r="4" spans="12:17" x14ac:dyDescent="0.25">
      <c r="L4" s="29"/>
      <c r="M4" s="29"/>
      <c r="N4" s="29"/>
    </row>
    <row r="5" spans="12:17" x14ac:dyDescent="0.25">
      <c r="L5" s="4" t="s">
        <v>1</v>
      </c>
      <c r="M5" s="4" t="s">
        <v>2</v>
      </c>
      <c r="N5" s="5" t="s">
        <v>3</v>
      </c>
    </row>
    <row r="6" spans="12:17" x14ac:dyDescent="0.25">
      <c r="L6" s="6" t="s">
        <v>4</v>
      </c>
      <c r="M6" s="7">
        <v>44412</v>
      </c>
      <c r="N6" s="8">
        <v>79000000</v>
      </c>
    </row>
    <row r="7" spans="12:17" x14ac:dyDescent="0.25">
      <c r="L7" s="6"/>
      <c r="M7" s="6"/>
      <c r="N7" s="8"/>
    </row>
    <row r="8" spans="12:17" x14ac:dyDescent="0.25">
      <c r="L8" s="6"/>
      <c r="M8" s="6"/>
      <c r="N8" s="8"/>
    </row>
    <row r="9" spans="12:17" x14ac:dyDescent="0.25">
      <c r="L9" s="6"/>
      <c r="M9" s="6"/>
      <c r="N9" s="8"/>
    </row>
    <row r="10" spans="12:17" x14ac:dyDescent="0.25">
      <c r="L10" s="6"/>
      <c r="M10" s="6"/>
      <c r="N10" s="8"/>
    </row>
    <row r="11" spans="12:17" x14ac:dyDescent="0.25">
      <c r="L11" s="6"/>
      <c r="M11" s="6"/>
      <c r="N11" s="8"/>
    </row>
  </sheetData>
  <mergeCells count="1">
    <mergeCell ref="L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11D-C8BD-4C6D-9018-0AA7012AF15B}">
  <sheetPr codeName="Sheet1"/>
  <dimension ref="K3:P14"/>
  <sheetViews>
    <sheetView workbookViewId="0">
      <selection activeCell="K12" sqref="K12"/>
    </sheetView>
  </sheetViews>
  <sheetFormatPr defaultRowHeight="15" x14ac:dyDescent="0.25"/>
  <cols>
    <col min="11" max="11" width="23.42578125" customWidth="1"/>
    <col min="12" max="12" width="15.28515625" customWidth="1"/>
    <col min="13" max="14" width="15" customWidth="1"/>
    <col min="15" max="15" width="14.28515625" customWidth="1"/>
  </cols>
  <sheetData>
    <row r="3" spans="11:16" x14ac:dyDescent="0.25">
      <c r="L3" s="1"/>
      <c r="O3" s="11">
        <f>SUM(L7:L12)</f>
        <v>65373500</v>
      </c>
      <c r="P3" s="12" t="s">
        <v>5</v>
      </c>
    </row>
    <row r="4" spans="11:16" ht="15" customHeight="1" x14ac:dyDescent="0.35">
      <c r="K4" s="30" t="s">
        <v>6</v>
      </c>
      <c r="L4" s="30"/>
      <c r="M4" s="30"/>
      <c r="N4" s="22"/>
    </row>
    <row r="5" spans="11:16" ht="21" x14ac:dyDescent="0.35">
      <c r="K5" s="30"/>
      <c r="L5" s="30"/>
      <c r="M5" s="30"/>
      <c r="N5" s="22"/>
      <c r="O5" s="1">
        <f>Pega_thu-O3</f>
        <v>13626500</v>
      </c>
      <c r="P5" t="s">
        <v>23</v>
      </c>
    </row>
    <row r="6" spans="11:16" x14ac:dyDescent="0.25">
      <c r="K6" s="9" t="s">
        <v>1</v>
      </c>
      <c r="L6" s="10" t="s">
        <v>3</v>
      </c>
      <c r="M6" s="9" t="s">
        <v>12</v>
      </c>
      <c r="N6" s="23"/>
    </row>
    <row r="7" spans="11:16" x14ac:dyDescent="0.25">
      <c r="K7" s="20" t="s">
        <v>7</v>
      </c>
      <c r="L7" s="8">
        <f>Mua_sam_linh_kien</f>
        <v>10373500</v>
      </c>
      <c r="M7" s="6"/>
      <c r="N7" s="21"/>
    </row>
    <row r="8" spans="11:16" x14ac:dyDescent="0.25">
      <c r="K8" s="24" t="s">
        <v>22</v>
      </c>
      <c r="L8" s="8">
        <f>Nhan_cong</f>
        <v>55000000</v>
      </c>
      <c r="M8" s="6"/>
      <c r="N8" s="21"/>
    </row>
    <row r="9" spans="11:16" x14ac:dyDescent="0.25">
      <c r="K9" s="6"/>
      <c r="L9" s="8"/>
      <c r="M9" s="6"/>
      <c r="N9" s="21"/>
    </row>
    <row r="10" spans="11:16" x14ac:dyDescent="0.25">
      <c r="K10" s="6"/>
      <c r="L10" s="8"/>
      <c r="M10" s="6"/>
      <c r="N10" s="21"/>
    </row>
    <row r="11" spans="11:16" x14ac:dyDescent="0.25">
      <c r="K11" s="6"/>
      <c r="L11" s="8"/>
      <c r="M11" s="6"/>
      <c r="N11" s="21"/>
    </row>
    <row r="12" spans="11:16" x14ac:dyDescent="0.25">
      <c r="K12" s="6"/>
      <c r="L12" s="8"/>
      <c r="M12" s="6"/>
      <c r="N12" s="21"/>
    </row>
    <row r="13" spans="11:16" x14ac:dyDescent="0.25">
      <c r="L13" s="1"/>
    </row>
    <row r="14" spans="11:16" x14ac:dyDescent="0.25">
      <c r="L14" s="1"/>
    </row>
  </sheetData>
  <mergeCells count="1">
    <mergeCell ref="K4:M5"/>
  </mergeCells>
  <dataValidations count="1">
    <dataValidation type="list" allowBlank="1" showInputMessage="1" showErrorMessage="1" sqref="N7:N12" xr:uid="{57733A48-D2A0-4B53-81BD-DD553CAAA36D}">
      <formula1>"Đã thanh toán, Chưa thanh toán"</formula1>
    </dataValidation>
  </dataValidations>
  <hyperlinks>
    <hyperlink ref="K7" location="'Linh kiện'!A1" display="Mua sắm linh kiện" xr:uid="{969864DA-9A2D-48B8-9F7E-22D91903C0DE}"/>
    <hyperlink ref="K8" location="'Nhân công + Ứng tiền'!A1" display="Nhân công + Ứng tiền" xr:uid="{028C730B-76D0-4E61-AD4B-13CF725599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A106-6870-47BE-BEAE-1CF90A276984}">
  <dimension ref="J3:Q12"/>
  <sheetViews>
    <sheetView workbookViewId="0">
      <selection activeCell="N9" sqref="N9:O9"/>
    </sheetView>
  </sheetViews>
  <sheetFormatPr defaultRowHeight="15" x14ac:dyDescent="0.25"/>
  <cols>
    <col min="9" max="9" width="6.5703125" customWidth="1"/>
    <col min="10" max="10" width="19.5703125" style="16" customWidth="1"/>
    <col min="11" max="11" width="8.85546875" customWidth="1"/>
    <col min="12" max="12" width="11.42578125" customWidth="1"/>
    <col min="13" max="13" width="11.140625" customWidth="1"/>
    <col min="14" max="14" width="9.5703125" customWidth="1"/>
    <col min="16" max="16" width="15.140625" customWidth="1"/>
  </cols>
  <sheetData>
    <row r="3" spans="10:17" x14ac:dyDescent="0.25">
      <c r="J3" s="31" t="s">
        <v>7</v>
      </c>
      <c r="K3" s="31"/>
      <c r="L3" s="31"/>
      <c r="M3" s="31"/>
      <c r="N3" s="31"/>
      <c r="P3" s="11">
        <f>SUM(M6:M17)</f>
        <v>10373500</v>
      </c>
      <c r="Q3" s="12" t="s">
        <v>5</v>
      </c>
    </row>
    <row r="4" spans="10:17" x14ac:dyDescent="0.25">
      <c r="J4" s="31"/>
      <c r="K4" s="31"/>
      <c r="L4" s="31"/>
      <c r="M4" s="31"/>
      <c r="N4" s="31"/>
    </row>
    <row r="5" spans="10:17" x14ac:dyDescent="0.25">
      <c r="J5" s="15" t="s">
        <v>8</v>
      </c>
      <c r="K5" s="13" t="s">
        <v>9</v>
      </c>
      <c r="L5" s="14" t="s">
        <v>10</v>
      </c>
      <c r="M5" s="14" t="s">
        <v>11</v>
      </c>
      <c r="N5" s="13" t="s">
        <v>12</v>
      </c>
    </row>
    <row r="6" spans="10:17" ht="30" x14ac:dyDescent="0.25">
      <c r="J6" s="17" t="s">
        <v>13</v>
      </c>
      <c r="K6" s="18">
        <v>1</v>
      </c>
      <c r="L6" s="19">
        <v>2372000</v>
      </c>
      <c r="M6" s="19">
        <v>2372000</v>
      </c>
      <c r="N6" s="18" t="s">
        <v>14</v>
      </c>
    </row>
    <row r="7" spans="10:17" ht="30" x14ac:dyDescent="0.25">
      <c r="J7" s="17" t="s">
        <v>15</v>
      </c>
      <c r="K7" s="18">
        <v>1</v>
      </c>
      <c r="L7" s="19">
        <v>6536500</v>
      </c>
      <c r="M7" s="19">
        <v>6536500</v>
      </c>
      <c r="N7" s="18" t="s">
        <v>14</v>
      </c>
    </row>
    <row r="8" spans="10:17" ht="28.5" x14ac:dyDescent="0.25">
      <c r="J8" s="25" t="s">
        <v>20</v>
      </c>
      <c r="K8" s="26">
        <v>1</v>
      </c>
      <c r="L8" s="8">
        <v>890000</v>
      </c>
      <c r="M8" s="8">
        <f t="shared" ref="M8:M9" si="0">(K8*L8)</f>
        <v>890000</v>
      </c>
      <c r="N8" s="6" t="s">
        <v>21</v>
      </c>
    </row>
    <row r="9" spans="10:17" x14ac:dyDescent="0.25">
      <c r="J9" s="27" t="s">
        <v>24</v>
      </c>
      <c r="K9" s="6">
        <v>1</v>
      </c>
      <c r="L9" s="6">
        <v>575000</v>
      </c>
      <c r="M9" s="8">
        <f t="shared" si="0"/>
        <v>575000</v>
      </c>
      <c r="N9" s="6" t="s">
        <v>25</v>
      </c>
    </row>
    <row r="10" spans="10:17" x14ac:dyDescent="0.25">
      <c r="J10" s="27"/>
      <c r="K10" s="6"/>
      <c r="L10" s="6"/>
      <c r="M10" s="6"/>
      <c r="N10" s="6"/>
    </row>
    <row r="11" spans="10:17" x14ac:dyDescent="0.25">
      <c r="J11" s="27"/>
      <c r="K11" s="6"/>
      <c r="L11" s="6"/>
      <c r="M11" s="6"/>
      <c r="N11" s="6"/>
    </row>
    <row r="12" spans="10:17" x14ac:dyDescent="0.25">
      <c r="J12" s="27"/>
      <c r="K12" s="6"/>
      <c r="L12" s="6"/>
      <c r="M12" s="6"/>
      <c r="N12" s="6"/>
    </row>
  </sheetData>
  <mergeCells count="1">
    <mergeCell ref="J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351-FC48-44BA-96E7-BEFB47C6803D}">
  <dimension ref="J5:O15"/>
  <sheetViews>
    <sheetView tabSelected="1" workbookViewId="0">
      <selection activeCell="J10" sqref="J10:L10"/>
    </sheetView>
  </sheetViews>
  <sheetFormatPr defaultRowHeight="15" x14ac:dyDescent="0.25"/>
  <cols>
    <col min="10" max="10" width="19.140625" customWidth="1"/>
    <col min="11" max="11" width="13.28515625" style="1" customWidth="1"/>
    <col min="14" max="14" width="15.42578125" style="1" customWidth="1"/>
  </cols>
  <sheetData>
    <row r="5" spans="10:15" x14ac:dyDescent="0.25">
      <c r="J5" s="32" t="s">
        <v>22</v>
      </c>
      <c r="K5" s="33"/>
      <c r="L5" s="33"/>
      <c r="N5" s="11">
        <f>SUM(K8:K15)</f>
        <v>55000000</v>
      </c>
      <c r="O5" s="12" t="s">
        <v>5</v>
      </c>
    </row>
    <row r="6" spans="10:15" x14ac:dyDescent="0.25">
      <c r="J6" s="33"/>
      <c r="K6" s="33"/>
      <c r="L6" s="33"/>
    </row>
    <row r="7" spans="10:15" x14ac:dyDescent="0.25">
      <c r="J7" s="9" t="s">
        <v>1</v>
      </c>
      <c r="K7" s="10" t="s">
        <v>3</v>
      </c>
      <c r="L7" s="9" t="s">
        <v>12</v>
      </c>
    </row>
    <row r="8" spans="10:15" x14ac:dyDescent="0.25">
      <c r="J8" s="6" t="s">
        <v>16</v>
      </c>
      <c r="K8" s="8">
        <v>5000000</v>
      </c>
      <c r="L8" s="6" t="s">
        <v>18</v>
      </c>
    </row>
    <row r="9" spans="10:15" x14ac:dyDescent="0.25">
      <c r="J9" s="6" t="s">
        <v>17</v>
      </c>
      <c r="K9" s="8">
        <v>25000000</v>
      </c>
      <c r="L9" s="6" t="s">
        <v>18</v>
      </c>
    </row>
    <row r="10" spans="10:15" x14ac:dyDescent="0.25">
      <c r="J10" s="6" t="s">
        <v>19</v>
      </c>
      <c r="K10" s="8">
        <v>25000000</v>
      </c>
      <c r="L10" s="6" t="s">
        <v>18</v>
      </c>
    </row>
    <row r="11" spans="10:15" x14ac:dyDescent="0.25">
      <c r="J11" s="6"/>
      <c r="K11" s="8"/>
      <c r="L11" s="6"/>
    </row>
    <row r="12" spans="10:15" x14ac:dyDescent="0.25">
      <c r="J12" s="6"/>
      <c r="K12" s="8"/>
      <c r="L12" s="6"/>
    </row>
    <row r="13" spans="10:15" x14ac:dyDescent="0.25">
      <c r="J13" s="6"/>
      <c r="K13" s="8"/>
      <c r="L13" s="6"/>
    </row>
    <row r="14" spans="10:15" x14ac:dyDescent="0.25">
      <c r="J14" s="6"/>
      <c r="K14" s="8"/>
      <c r="L14" s="6"/>
    </row>
    <row r="15" spans="10:15" x14ac:dyDescent="0.25">
      <c r="J15" s="6"/>
      <c r="K15" s="8"/>
      <c r="L15" s="6"/>
    </row>
  </sheetData>
  <mergeCells count="1">
    <mergeCell ref="J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Thu</vt:lpstr>
      <vt:lpstr>Chi</vt:lpstr>
      <vt:lpstr>Linh kiện</vt:lpstr>
      <vt:lpstr>Nhân công + Ứng tiền</vt:lpstr>
      <vt:lpstr>Mua_sam_linh_kien</vt:lpstr>
      <vt:lpstr>Nhan_cong</vt:lpstr>
      <vt:lpstr>Pega_thu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2021-04-17T12:52:23Z</dcterms:modified>
</cp:coreProperties>
</file>