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C8DAD6A9-4C86-46AF-82EA-444515D5681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Thu" sheetId="1" r:id="rId1"/>
    <sheet name="Chi" sheetId="2" r:id="rId2"/>
    <sheet name="Linh kiện" sheetId="3" r:id="rId3"/>
    <sheet name="Nhân Công" sheetId="4" r:id="rId4"/>
  </sheets>
  <definedNames>
    <definedName name="Mua_sam_linh_kien">'Linh kiện'!$P$3</definedName>
    <definedName name="Nhan_cong">'Nhân Công'!$N$5</definedName>
    <definedName name="Tong_chi_sport1_p1.5">Chi!$O$3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P5" i="3" s="1"/>
  <c r="M10" i="3"/>
  <c r="P3" i="3" s="1"/>
  <c r="M11" i="3"/>
  <c r="M12" i="3"/>
  <c r="M13" i="3"/>
  <c r="M14" i="3"/>
  <c r="M15" i="3"/>
  <c r="P7" i="3" s="1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1" i="3"/>
  <c r="M32" i="3"/>
  <c r="M33" i="3"/>
  <c r="M34" i="3"/>
  <c r="M35" i="3"/>
  <c r="M6" i="3"/>
  <c r="N5" i="4"/>
  <c r="L8" i="2" s="1"/>
  <c r="P2" i="1"/>
  <c r="L7" i="2" l="1"/>
  <c r="O3" i="2" s="1"/>
</calcChain>
</file>

<file path=xl/sharedStrings.xml><?xml version="1.0" encoding="utf-8"?>
<sst xmlns="http://schemas.openxmlformats.org/spreadsheetml/2006/main" count="75" uniqueCount="40">
  <si>
    <t>Nội dung</t>
  </si>
  <si>
    <t>Thời gian</t>
  </si>
  <si>
    <t>Số tiền</t>
  </si>
  <si>
    <t>Tổng</t>
  </si>
  <si>
    <t>Mua sắm linh kiện</t>
  </si>
  <si>
    <t>Linh kiện</t>
  </si>
  <si>
    <t>Số lượng</t>
  </si>
  <si>
    <t>Giá</t>
  </si>
  <si>
    <t>Thành tiền</t>
  </si>
  <si>
    <t>PIC</t>
  </si>
  <si>
    <t>Tuấn</t>
  </si>
  <si>
    <t>Nhân công</t>
  </si>
  <si>
    <t>SPORT1 P1.5 Chi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</si>
  <si>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</si>
  <si>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</si>
  <si>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</si>
  <si>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</si>
  <si>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</si>
  <si>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</si>
  <si>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CH430G</t>
  </si>
  <si>
    <t>MS51</t>
  </si>
  <si>
    <t>Cắt stencil</t>
  </si>
  <si>
    <t>3 Con Xs3868</t>
  </si>
  <si>
    <t>A Khơ</t>
  </si>
  <si>
    <t>Ck mua linh kiện BT806 +BT966</t>
  </si>
  <si>
    <t>Ck phi ship BT1006</t>
  </si>
  <si>
    <t>Mua A2430</t>
  </si>
  <si>
    <t>Đặt mạch in 22/02</t>
  </si>
  <si>
    <t>Đặt mạch in 25/03</t>
  </si>
  <si>
    <t>Mua linh kiện(Novuton 5)</t>
  </si>
  <si>
    <t>Mua tụ, PL2303</t>
  </si>
  <si>
    <t>Mua biến thế cách ly(Tuấn Oder)</t>
  </si>
  <si>
    <t>Mua biến thế cách ly(Khơ Oder)</t>
  </si>
  <si>
    <t>Đặt mạch in 30/03</t>
  </si>
  <si>
    <t>Đặt mạch in 6/04</t>
  </si>
  <si>
    <t>Mạch nạp + Mudule Nuvoton</t>
  </si>
  <si>
    <t>Mua linh kiện Minh Hà</t>
  </si>
  <si>
    <t>Linh kiện hàn mạch sport1 P1.5</t>
  </si>
  <si>
    <t>SPORT1 Thu</t>
  </si>
  <si>
    <t>40% gói 72 mạch Zeus p1.5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</si>
</sst>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5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topLeftCell="G1" workbookViewId="0">
      <selection activeCell="L6" sqref="L6:N6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14400000</v>
      </c>
      <c r="Q2" s="3" t="s">
        <v>3</v>
      </c>
    </row>
    <row r="3" spans="12:17" x14ac:dyDescent="0.25">
      <c r="L3" s="31" t="s">
        <v>38</v>
      </c>
      <c r="M3" s="32"/>
      <c r="N3" s="32"/>
    </row>
    <row r="4" spans="12:17" x14ac:dyDescent="0.25">
      <c r="L4" s="32"/>
      <c r="M4" s="32"/>
      <c r="N4" s="32"/>
    </row>
    <row r="5" spans="12:17" x14ac:dyDescent="0.25">
      <c r="L5" s="4" t="s">
        <v>0</v>
      </c>
      <c r="M5" s="4" t="s">
        <v>1</v>
      </c>
      <c r="N5" s="5" t="s">
        <v>2</v>
      </c>
    </row>
    <row r="6" spans="12:17" x14ac:dyDescent="0.25">
      <c r="L6" s="6" t="s">
        <v>39</v>
      </c>
      <c r="M6" s="7">
        <v>44473</v>
      </c>
      <c r="N6" s="8">
        <v>14400000</v>
      </c>
    </row>
    <row r="7" spans="12:17" x14ac:dyDescent="0.25">
      <c r="L7" s="6"/>
      <c r="M7" s="6"/>
      <c r="N7" s="8"/>
    </row>
    <row r="8" spans="12:17" x14ac:dyDescent="0.25">
      <c r="L8" s="6"/>
      <c r="M8" s="6"/>
      <c r="N8" s="8"/>
    </row>
    <row r="9" spans="12:17" x14ac:dyDescent="0.25">
      <c r="L9" s="6"/>
      <c r="M9" s="6"/>
      <c r="N9" s="8"/>
    </row>
    <row r="10" spans="12:17" x14ac:dyDescent="0.25">
      <c r="L10" s="6"/>
      <c r="M10" s="6"/>
      <c r="N10" s="8"/>
    </row>
    <row r="11" spans="12:17" x14ac:dyDescent="0.25">
      <c r="L11" s="6"/>
      <c r="M11" s="6"/>
      <c r="N11" s="8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topLeftCell="G1" workbookViewId="0">
      <selection activeCell="K7" sqref="K7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1">
        <f>SUM(L7:L12)</f>
        <v>11211000</v>
      </c>
      <c r="P3" s="12" t="s">
        <v>3</v>
      </c>
    </row>
    <row r="4" spans="11:16" ht="15" customHeight="1" x14ac:dyDescent="0.35">
      <c r="K4" s="33" t="s">
        <v>12</v>
      </c>
      <c r="L4" s="33"/>
      <c r="M4" s="33"/>
      <c r="N4" s="19"/>
    </row>
    <row r="5" spans="11:16" ht="21" x14ac:dyDescent="0.35">
      <c r="K5" s="33"/>
      <c r="L5" s="33"/>
      <c r="M5" s="33"/>
      <c r="N5" s="19"/>
    </row>
    <row r="6" spans="11:16" x14ac:dyDescent="0.25">
      <c r="K6" s="9" t="s">
        <v>0</v>
      </c>
      <c r="L6" s="10" t="s">
        <v>2</v>
      </c>
      <c r="M6" s="9" t="s">
        <v>9</v>
      </c>
      <c r="N6" s="20"/>
    </row>
    <row r="7" spans="11:16" x14ac:dyDescent="0.25">
      <c r="K7" s="17" t="s">
        <v>4</v>
      </c>
      <c r="L7" s="8">
        <f>Mua_sam_linh_kien</f>
        <v>11211000</v>
      </c>
      <c r="M7" s="6"/>
      <c r="N7" s="18"/>
    </row>
    <row r="8" spans="11:16" x14ac:dyDescent="0.25">
      <c r="K8" s="17" t="s">
        <v>11</v>
      </c>
      <c r="L8" s="8">
        <f>Nhan_cong</f>
        <v>0</v>
      </c>
      <c r="M8" s="6"/>
      <c r="N8" s="18"/>
    </row>
    <row r="9" spans="11:16" x14ac:dyDescent="0.25">
      <c r="K9" s="6"/>
      <c r="L9" s="8"/>
      <c r="M9" s="6"/>
      <c r="N9" s="18"/>
    </row>
    <row r="10" spans="11:16" x14ac:dyDescent="0.25">
      <c r="K10" s="6"/>
      <c r="L10" s="8"/>
      <c r="M10" s="6"/>
      <c r="N10" s="18"/>
    </row>
    <row r="11" spans="11:16" x14ac:dyDescent="0.25">
      <c r="K11" s="6"/>
      <c r="L11" s="8"/>
      <c r="M11" s="6"/>
      <c r="N11" s="18"/>
    </row>
    <row r="12" spans="11:16" x14ac:dyDescent="0.25">
      <c r="K12" s="6"/>
      <c r="L12" s="8"/>
      <c r="M12" s="6"/>
      <c r="N12" s="18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dataValidations count="1">
    <dataValidation type="list" allowBlank="1" showInputMessage="1" showErrorMessage="1" sqref="N7:N12" xr:uid="{57733A48-D2A0-4B53-81BD-DD553CAAA36D}">
      <formula1>"Đã thanh toán, Chưa thanh toán"</formula1>
    </dataValidation>
  </dataValidations>
  <hyperlinks>
    <hyperlink ref="K8" location="'Nhân Công'!A1" display="Nhân công" xr:uid="{2009E5CF-46BD-4B96-AAA4-E3C7C35E85FD}"/>
    <hyperlink ref="K7" location="'Linh kiện'!A1" display="Mua sắm linh kiện" xr:uid="{969864DA-9A2D-48B8-9F7E-22D91903C0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35"/>
  <sheetViews>
    <sheetView tabSelected="1" workbookViewId="0">
      <selection activeCell="P9" sqref="P9"/>
    </sheetView>
  </sheetViews>
  <sheetFormatPr defaultRowHeight="15" x14ac:dyDescent="0.25"/>
  <cols>
    <col min="9" max="9" width="4.28515625" customWidth="1"/>
    <col min="10" max="10" width="22.7109375" style="16" customWidth="1"/>
    <col min="11" max="11" width="8.85546875" style="30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34" t="s">
        <v>4</v>
      </c>
      <c r="K3" s="34"/>
      <c r="L3" s="34"/>
      <c r="M3" s="34"/>
      <c r="N3" s="34"/>
      <c r="P3" s="11">
        <f>SUM(M6:M37)</f>
        <v>11211000</v>
      </c>
      <c r="Q3" s="12" t="s">
        <v>3</v>
      </c>
    </row>
    <row r="4" spans="10:17" x14ac:dyDescent="0.25">
      <c r="J4" s="34"/>
      <c r="K4" s="34"/>
      <c r="L4" s="34"/>
      <c r="M4" s="34"/>
      <c r="N4" s="34"/>
    </row>
    <row r="5" spans="10:17" x14ac:dyDescent="0.25">
      <c r="J5" s="15" t="s">
        <v>5</v>
      </c>
      <c r="K5" s="28" t="s">
        <v>6</v>
      </c>
      <c r="L5" s="14" t="s">
        <v>7</v>
      </c>
      <c r="M5" s="14" t="s">
        <v>8</v>
      </c>
      <c r="N5" s="13" t="s">
        <v>9</v>
      </c>
      <c r="P5" s="1">
        <f>SUM(M6:M14)</f>
        <v>2797000</v>
      </c>
      <c r="Q5" t="s">
        <v>10</v>
      </c>
    </row>
    <row r="6" spans="10:17" x14ac:dyDescent="0.25">
      <c r="J6" s="6" t="s">
        <v>13</v>
      </c>
      <c r="K6" s="29">
        <v>1</v>
      </c>
      <c r="L6" s="8">
        <v>150000</v>
      </c>
      <c r="M6" s="8">
        <f t="shared" ref="M6:M29" si="0">L6*K6</f>
        <v>150000</v>
      </c>
      <c r="N6" s="6" t="s">
        <v>10</v>
      </c>
    </row>
    <row r="7" spans="10:17" x14ac:dyDescent="0.25">
      <c r="J7" s="6" t="s">
        <v>14</v>
      </c>
      <c r="K7" s="29">
        <v>1</v>
      </c>
      <c r="L7" s="8">
        <v>115000</v>
      </c>
      <c r="M7" s="8">
        <f t="shared" si="0"/>
        <v>115000</v>
      </c>
      <c r="N7" s="6" t="s">
        <v>10</v>
      </c>
      <c r="P7" s="1">
        <f>SUM(M15:M29)</f>
        <v>8414000</v>
      </c>
      <c r="Q7" t="s">
        <v>23</v>
      </c>
    </row>
    <row r="8" spans="10:17" x14ac:dyDescent="0.25">
      <c r="J8" s="6" t="s">
        <v>15</v>
      </c>
      <c r="K8" s="29">
        <v>1</v>
      </c>
      <c r="L8" s="8">
        <v>276000</v>
      </c>
      <c r="M8" s="8">
        <f t="shared" si="0"/>
        <v>276000</v>
      </c>
      <c r="N8" s="6" t="s">
        <v>10</v>
      </c>
    </row>
    <row r="9" spans="10:17" x14ac:dyDescent="0.25">
      <c r="J9" s="6" t="s">
        <v>16</v>
      </c>
      <c r="K9" s="29">
        <v>1</v>
      </c>
      <c r="L9" s="8">
        <v>400000</v>
      </c>
      <c r="M9" s="8">
        <f t="shared" si="0"/>
        <v>400000</v>
      </c>
      <c r="N9" s="6" t="s">
        <v>10</v>
      </c>
    </row>
    <row r="10" spans="10:17" x14ac:dyDescent="0.25">
      <c r="J10" s="6" t="s">
        <v>17</v>
      </c>
      <c r="K10" s="29">
        <v>1</v>
      </c>
      <c r="L10" s="8">
        <v>120000</v>
      </c>
      <c r="M10" s="8">
        <f t="shared" si="0"/>
        <v>120000</v>
      </c>
      <c r="N10" s="6" t="s">
        <v>10</v>
      </c>
    </row>
    <row r="11" spans="10:17" x14ac:dyDescent="0.25">
      <c r="J11" s="6" t="s">
        <v>18</v>
      </c>
      <c r="K11" s="29">
        <v>1</v>
      </c>
      <c r="L11" s="8">
        <v>230000</v>
      </c>
      <c r="M11" s="8">
        <f t="shared" si="0"/>
        <v>230000</v>
      </c>
      <c r="N11" s="6" t="s">
        <v>10</v>
      </c>
    </row>
    <row r="12" spans="10:17" x14ac:dyDescent="0.25">
      <c r="J12" s="6" t="s">
        <v>19</v>
      </c>
      <c r="K12" s="29">
        <v>70</v>
      </c>
      <c r="L12" s="8">
        <v>9000</v>
      </c>
      <c r="M12" s="8">
        <f t="shared" si="0"/>
        <v>630000</v>
      </c>
      <c r="N12" s="6" t="s">
        <v>10</v>
      </c>
    </row>
    <row r="13" spans="10:17" x14ac:dyDescent="0.25">
      <c r="J13" s="6" t="s">
        <v>20</v>
      </c>
      <c r="K13" s="29">
        <v>70</v>
      </c>
      <c r="L13" s="8">
        <v>10800</v>
      </c>
      <c r="M13" s="8">
        <f t="shared" si="0"/>
        <v>756000</v>
      </c>
      <c r="N13" s="6" t="s">
        <v>10</v>
      </c>
    </row>
    <row r="14" spans="10:17" x14ac:dyDescent="0.25">
      <c r="J14" s="6" t="s">
        <v>21</v>
      </c>
      <c r="K14" s="29">
        <v>1</v>
      </c>
      <c r="L14" s="8">
        <v>120000</v>
      </c>
      <c r="M14" s="8">
        <f t="shared" si="0"/>
        <v>120000</v>
      </c>
      <c r="N14" s="6" t="s">
        <v>10</v>
      </c>
    </row>
    <row r="15" spans="10:17" x14ac:dyDescent="0.25">
      <c r="J15" s="21" t="s">
        <v>22</v>
      </c>
      <c r="K15" s="22">
        <v>3</v>
      </c>
      <c r="L15" s="23">
        <v>110000</v>
      </c>
      <c r="M15" s="8">
        <f t="shared" si="0"/>
        <v>330000</v>
      </c>
      <c r="N15" s="6" t="s">
        <v>23</v>
      </c>
    </row>
    <row r="16" spans="10:17" ht="28.5" x14ac:dyDescent="0.25">
      <c r="J16" s="21" t="s">
        <v>24</v>
      </c>
      <c r="K16" s="22">
        <v>1</v>
      </c>
      <c r="L16" s="23">
        <v>2125000</v>
      </c>
      <c r="M16" s="8">
        <f t="shared" si="0"/>
        <v>2125000</v>
      </c>
      <c r="N16" s="6" t="s">
        <v>23</v>
      </c>
    </row>
    <row r="17" spans="10:14" x14ac:dyDescent="0.25">
      <c r="J17" s="21" t="s">
        <v>25</v>
      </c>
      <c r="K17" s="22">
        <v>1</v>
      </c>
      <c r="L17" s="23">
        <v>577000</v>
      </c>
      <c r="M17" s="8">
        <f t="shared" si="0"/>
        <v>577000</v>
      </c>
      <c r="N17" s="6" t="s">
        <v>23</v>
      </c>
    </row>
    <row r="18" spans="10:14" x14ac:dyDescent="0.25">
      <c r="J18" s="21" t="s">
        <v>26</v>
      </c>
      <c r="K18" s="22">
        <v>10</v>
      </c>
      <c r="L18" s="23">
        <v>11500</v>
      </c>
      <c r="M18" s="8">
        <f t="shared" si="0"/>
        <v>115000</v>
      </c>
      <c r="N18" s="6" t="s">
        <v>23</v>
      </c>
    </row>
    <row r="19" spans="10:14" x14ac:dyDescent="0.25">
      <c r="J19" s="21" t="s">
        <v>27</v>
      </c>
      <c r="K19" s="22">
        <v>1</v>
      </c>
      <c r="L19" s="23">
        <v>180000</v>
      </c>
      <c r="M19" s="8">
        <f t="shared" si="0"/>
        <v>180000</v>
      </c>
      <c r="N19" s="6" t="s">
        <v>23</v>
      </c>
    </row>
    <row r="20" spans="10:14" x14ac:dyDescent="0.25">
      <c r="J20" s="24" t="s">
        <v>28</v>
      </c>
      <c r="K20" s="22">
        <v>1</v>
      </c>
      <c r="L20" s="23">
        <v>260000</v>
      </c>
      <c r="M20" s="8">
        <f t="shared" si="0"/>
        <v>260000</v>
      </c>
      <c r="N20" s="6" t="s">
        <v>23</v>
      </c>
    </row>
    <row r="21" spans="10:14" ht="30" x14ac:dyDescent="0.25">
      <c r="J21" s="24" t="s">
        <v>29</v>
      </c>
      <c r="K21" s="22">
        <v>1</v>
      </c>
      <c r="L21" s="23">
        <v>122000</v>
      </c>
      <c r="M21" s="8">
        <f t="shared" si="0"/>
        <v>122000</v>
      </c>
      <c r="N21" s="6" t="s">
        <v>23</v>
      </c>
    </row>
    <row r="22" spans="10:14" x14ac:dyDescent="0.25">
      <c r="J22" s="24" t="s">
        <v>30</v>
      </c>
      <c r="K22" s="22">
        <v>1</v>
      </c>
      <c r="L22" s="23">
        <v>120000</v>
      </c>
      <c r="M22" s="8">
        <f t="shared" si="0"/>
        <v>120000</v>
      </c>
      <c r="N22" s="6" t="s">
        <v>23</v>
      </c>
    </row>
    <row r="23" spans="10:14" ht="30" x14ac:dyDescent="0.25">
      <c r="J23" s="24" t="s">
        <v>31</v>
      </c>
      <c r="K23" s="22">
        <v>1</v>
      </c>
      <c r="L23" s="23">
        <v>928000</v>
      </c>
      <c r="M23" s="8">
        <f t="shared" si="0"/>
        <v>928000</v>
      </c>
      <c r="N23" s="6" t="s">
        <v>23</v>
      </c>
    </row>
    <row r="24" spans="10:14" ht="30" x14ac:dyDescent="0.25">
      <c r="J24" s="24" t="s">
        <v>32</v>
      </c>
      <c r="K24" s="22">
        <v>1</v>
      </c>
      <c r="L24" s="23">
        <v>222000</v>
      </c>
      <c r="M24" s="8">
        <f t="shared" si="0"/>
        <v>222000</v>
      </c>
      <c r="N24" s="6" t="s">
        <v>23</v>
      </c>
    </row>
    <row r="25" spans="10:14" x14ac:dyDescent="0.25">
      <c r="J25" s="24" t="s">
        <v>33</v>
      </c>
      <c r="K25" s="22">
        <v>1</v>
      </c>
      <c r="L25" s="23">
        <v>200000</v>
      </c>
      <c r="M25" s="8">
        <f t="shared" si="0"/>
        <v>200000</v>
      </c>
      <c r="N25" s="6" t="s">
        <v>23</v>
      </c>
    </row>
    <row r="26" spans="10:14" x14ac:dyDescent="0.25">
      <c r="J26" s="24" t="s">
        <v>34</v>
      </c>
      <c r="K26" s="22">
        <v>1</v>
      </c>
      <c r="L26" s="23">
        <v>1750000</v>
      </c>
      <c r="M26" s="8">
        <f t="shared" si="0"/>
        <v>1750000</v>
      </c>
      <c r="N26" s="6" t="s">
        <v>23</v>
      </c>
    </row>
    <row r="27" spans="10:14" ht="28.5" x14ac:dyDescent="0.25">
      <c r="J27" s="21" t="s">
        <v>35</v>
      </c>
      <c r="K27" s="22">
        <v>1</v>
      </c>
      <c r="L27" s="23">
        <v>500000</v>
      </c>
      <c r="M27" s="8">
        <f t="shared" si="0"/>
        <v>500000</v>
      </c>
      <c r="N27" s="6" t="s">
        <v>23</v>
      </c>
    </row>
    <row r="28" spans="10:14" x14ac:dyDescent="0.25">
      <c r="J28" s="21" t="s">
        <v>36</v>
      </c>
      <c r="K28" s="22">
        <v>1</v>
      </c>
      <c r="L28" s="23">
        <v>155000</v>
      </c>
      <c r="M28" s="8">
        <f t="shared" si="0"/>
        <v>155000</v>
      </c>
      <c r="N28" s="6" t="s">
        <v>23</v>
      </c>
    </row>
    <row r="29" spans="10:14" ht="28.5" x14ac:dyDescent="0.25">
      <c r="J29" s="25" t="s">
        <v>37</v>
      </c>
      <c r="K29" s="29">
        <v>1</v>
      </c>
      <c r="L29" s="8">
        <v>830000</v>
      </c>
      <c r="M29" s="8">
        <f t="shared" si="0"/>
        <v>830000</v>
      </c>
      <c r="N29" s="26" t="s">
        <v>23</v>
      </c>
    </row>
    <row r="30" spans="10:14" x14ac:dyDescent="0.25">
      <c r="J30" s="27"/>
      <c r="K30" s="29"/>
      <c r="L30" s="6"/>
      <c r="M30" s="6"/>
      <c r="N30" s="6"/>
    </row>
    <row r="31" spans="10:14" x14ac:dyDescent="0.25">
      <c r="J31" s="27"/>
      <c r="K31" s="29"/>
      <c r="L31" s="6"/>
      <c r="M31" s="8">
        <f>L31*K31</f>
        <v>0</v>
      </c>
      <c r="N31" s="6"/>
    </row>
    <row r="32" spans="10:14" x14ac:dyDescent="0.25">
      <c r="J32" s="27"/>
      <c r="K32" s="29"/>
      <c r="L32" s="6"/>
      <c r="M32" s="8">
        <f>L32*K32</f>
        <v>0</v>
      </c>
      <c r="N32" s="6"/>
    </row>
    <row r="33" spans="10:14" x14ac:dyDescent="0.25">
      <c r="J33" s="27"/>
      <c r="K33" s="29"/>
      <c r="L33" s="6"/>
      <c r="M33" s="8">
        <f>L33*K33</f>
        <v>0</v>
      </c>
      <c r="N33" s="6"/>
    </row>
    <row r="34" spans="10:14" x14ac:dyDescent="0.25">
      <c r="J34" s="27"/>
      <c r="K34" s="29"/>
      <c r="L34" s="6"/>
      <c r="M34" s="8">
        <f>L34*K34</f>
        <v>0</v>
      </c>
      <c r="N34" s="6"/>
    </row>
    <row r="35" spans="10:14" x14ac:dyDescent="0.25">
      <c r="J35" s="27"/>
      <c r="K35" s="29"/>
      <c r="L35" s="6"/>
      <c r="M35" s="8">
        <f>L35*K35</f>
        <v>0</v>
      </c>
      <c r="N35" s="6"/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topLeftCell="D1" workbookViewId="0">
      <selection activeCell="P24" sqref="P24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35" t="s">
        <v>11</v>
      </c>
      <c r="K5" s="36"/>
      <c r="L5" s="36"/>
      <c r="N5" s="11">
        <f>SUM(K8:K15)</f>
        <v>0</v>
      </c>
      <c r="O5" s="12" t="s">
        <v>3</v>
      </c>
    </row>
    <row r="6" spans="10:15" x14ac:dyDescent="0.25">
      <c r="J6" s="36"/>
      <c r="K6" s="36"/>
      <c r="L6" s="36"/>
    </row>
    <row r="7" spans="10:15" x14ac:dyDescent="0.25">
      <c r="J7" s="9" t="s">
        <v>0</v>
      </c>
      <c r="K7" s="10" t="s">
        <v>2</v>
      </c>
      <c r="L7" s="9" t="s">
        <v>9</v>
      </c>
    </row>
    <row r="8" spans="10:15" x14ac:dyDescent="0.25">
      <c r="J8" s="6"/>
      <c r="K8" s="8"/>
      <c r="L8" s="6"/>
    </row>
    <row r="9" spans="10:15" x14ac:dyDescent="0.25">
      <c r="J9" s="6"/>
      <c r="K9" s="8"/>
      <c r="L9" s="6"/>
    </row>
    <row r="10" spans="10:15" x14ac:dyDescent="0.25">
      <c r="J10" s="6"/>
      <c r="K10" s="8"/>
      <c r="L10" s="6"/>
    </row>
    <row r="11" spans="10:15" x14ac:dyDescent="0.25">
      <c r="J11" s="6"/>
      <c r="K11" s="8"/>
      <c r="L11" s="6"/>
    </row>
    <row r="12" spans="10:15" x14ac:dyDescent="0.25">
      <c r="J12" s="6"/>
      <c r="K12" s="8"/>
      <c r="L12" s="6"/>
    </row>
    <row r="13" spans="10:15" x14ac:dyDescent="0.25">
      <c r="J13" s="6"/>
      <c r="K13" s="8"/>
      <c r="L13" s="6"/>
    </row>
    <row r="14" spans="10:15" x14ac:dyDescent="0.25">
      <c r="J14" s="6"/>
      <c r="K14" s="8"/>
      <c r="L14" s="6"/>
    </row>
    <row r="15" spans="10:15" x14ac:dyDescent="0.25">
      <c r="J15" s="6"/>
      <c r="K15" s="8"/>
      <c r="L15" s="6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Thu</vt:lpstr>
      <vt:lpstr>Chi</vt:lpstr>
      <vt:lpstr>Linh kiện</vt:lpstr>
      <vt:lpstr>Nhân Công</vt:lpstr>
      <vt:lpstr>Mua_sam_linh_kien</vt:lpstr>
      <vt:lpstr>Nhan_cong</vt:lpstr>
      <vt:lpstr>Tong_chi_sport1_p1.5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2021-04-17T12:59:26Z</dcterms:modified>
</cp:coreProperties>
</file>