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7B609A6D-8D19-4822-880D-5427297C03E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hu" sheetId="1" r:id="rId1"/>
    <sheet name="Chi" sheetId="2" r:id="rId2"/>
    <sheet name="Linh kiện" sheetId="3" r:id="rId3"/>
    <sheet name="Nhân Công" sheetId="4" r:id="rId4"/>
  </sheets>
  <definedNames>
    <definedName name="Mua_sam_linh_kien">'Linh kiện'!$P$3</definedName>
    <definedName name="Nhan_cong">'Nhân Công'!$N$5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N5" i="4"/>
  <c r="P3" i="3"/>
  <c r="P2" i="1"/>
  <c r="O3" i="2" l="1"/>
</calcChain>
</file>

<file path=xl/sharedStrings.xml><?xml version="1.0" encoding="utf-8"?>
<sst xmlns="http://schemas.openxmlformats.org/spreadsheetml/2006/main" count="35" uniqueCount="23">
  <si>
    <t>PEGA Thu</t>
  </si>
  <si>
    <t>Nội dung</t>
  </si>
  <si>
    <t>Thời gian</t>
  </si>
  <si>
    <t>Số tiền</t>
  </si>
  <si>
    <t>Giải ngân giai đoạn 1</t>
  </si>
  <si>
    <t>Tổng</t>
  </si>
  <si>
    <t>PEGA Chi</t>
  </si>
  <si>
    <t>Mua sắm linh kiện</t>
  </si>
  <si>
    <t>Linh kiện</t>
  </si>
  <si>
    <t>Số lượng</t>
  </si>
  <si>
    <t>Giá</t>
  </si>
  <si>
    <t>Thành tiền</t>
  </si>
  <si>
    <t>PIC</t>
  </si>
  <si>
    <t>Pi 4 compute + IO board</t>
  </si>
  <si>
    <t>Tuấn</t>
  </si>
  <si>
    <t>i.MX8 CPU+dev board</t>
  </si>
  <si>
    <t>Nhân công</t>
  </si>
  <si>
    <t>A Khơ ứng tiền</t>
  </si>
  <si>
    <t>A lực ứng tiền</t>
  </si>
  <si>
    <t>Vitech</t>
  </si>
  <si>
    <t>Đã thanh toán</t>
  </si>
  <si>
    <t>Thanh toán</t>
  </si>
  <si>
    <t>Chưa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</si>
</sst>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3" fontId="0" fillId="0" borderId="1" xfId="0" applyNumberFormat="1" applyFill="1" applyBorder="1"/>
    <xf numFmtId="0" fontId="3" fillId="0" borderId="1" xfId="1" applyBorder="1"/>
    <xf numFmtId="0" fontId="2" fillId="4" borderId="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workbookViewId="0">
      <selection activeCell="O14" sqref="O14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79000000</v>
      </c>
      <c r="Q2" s="3" t="s">
        <v>5</v>
      </c>
    </row>
    <row r="3" spans="12:17" x14ac:dyDescent="0.25">
      <c r="L3" s="4" t="s">
        <v>0</v>
      </c>
      <c r="M3" s="5"/>
      <c r="N3" s="5"/>
    </row>
    <row r="4" spans="12:17" x14ac:dyDescent="0.25">
      <c r="L4" s="5"/>
      <c r="M4" s="5"/>
      <c r="N4" s="5"/>
    </row>
    <row r="5" spans="12:17" x14ac:dyDescent="0.25">
      <c r="L5" s="6" t="s">
        <v>1</v>
      </c>
      <c r="M5" s="6" t="s">
        <v>2</v>
      </c>
      <c r="N5" s="7" t="s">
        <v>3</v>
      </c>
    </row>
    <row r="6" spans="12:17" x14ac:dyDescent="0.25">
      <c r="L6" s="8" t="s">
        <v>4</v>
      </c>
      <c r="M6" s="9">
        <v>44412</v>
      </c>
      <c r="N6" s="10">
        <v>79000000</v>
      </c>
    </row>
    <row r="7" spans="12:17" x14ac:dyDescent="0.25">
      <c r="L7" s="8"/>
      <c r="M7" s="8"/>
      <c r="N7" s="10"/>
    </row>
    <row r="8" spans="12:17" x14ac:dyDescent="0.25">
      <c r="L8" s="8"/>
      <c r="M8" s="8"/>
      <c r="N8" s="10"/>
    </row>
    <row r="9" spans="12:17" x14ac:dyDescent="0.25">
      <c r="L9" s="8"/>
      <c r="M9" s="8"/>
      <c r="N9" s="10"/>
    </row>
    <row r="10" spans="12:17" x14ac:dyDescent="0.25">
      <c r="L10" s="8"/>
      <c r="M10" s="8"/>
      <c r="N10" s="10"/>
    </row>
    <row r="11" spans="12:17" x14ac:dyDescent="0.25">
      <c r="L11" s="8"/>
      <c r="M11" s="8"/>
      <c r="N11" s="10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tabSelected="1" workbookViewId="0">
      <selection activeCell="Q19" sqref="Q19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5">
        <f>SUM(L7:L12)</f>
        <v>38908500</v>
      </c>
      <c r="P3" s="16" t="s">
        <v>5</v>
      </c>
    </row>
    <row r="4" spans="11:16" ht="15" customHeight="1" x14ac:dyDescent="0.35">
      <c r="K4" s="11" t="s">
        <v>6</v>
      </c>
      <c r="L4" s="11"/>
      <c r="M4" s="11"/>
      <c r="N4" s="28"/>
    </row>
    <row r="5" spans="11:16" ht="21" x14ac:dyDescent="0.35">
      <c r="K5" s="11"/>
      <c r="L5" s="11"/>
      <c r="M5" s="11"/>
      <c r="N5" s="28"/>
    </row>
    <row r="6" spans="11:16" x14ac:dyDescent="0.25">
      <c r="K6" s="13" t="s">
        <v>1</v>
      </c>
      <c r="L6" s="14" t="s">
        <v>3</v>
      </c>
      <c r="M6" s="13" t="s">
        <v>21</v>
      </c>
      <c r="N6" s="29"/>
    </row>
    <row r="7" spans="11:16" x14ac:dyDescent="0.25">
      <c r="K7" s="25" t="s">
        <v>7</v>
      </c>
      <c r="L7" s="10">
        <f>Mua_sam_linh_kien</f>
        <v>8908500</v>
      </c>
      <c r="M7" s="8" t="s">
        <v>22</v>
      </c>
      <c r="N7" s="27"/>
    </row>
    <row r="8" spans="11:16" x14ac:dyDescent="0.25">
      <c r="K8" s="25" t="s">
        <v>16</v>
      </c>
      <c r="L8" s="10">
        <f>Nhan_cong</f>
        <v>30000000</v>
      </c>
      <c r="M8" s="8" t="s">
        <v>20</v>
      </c>
      <c r="N8" s="27"/>
    </row>
    <row r="9" spans="11:16" x14ac:dyDescent="0.25">
      <c r="K9" s="8"/>
      <c r="L9" s="10"/>
      <c r="M9" s="8"/>
      <c r="N9" s="27"/>
    </row>
    <row r="10" spans="11:16" x14ac:dyDescent="0.25">
      <c r="K10" s="8"/>
      <c r="L10" s="10"/>
      <c r="M10" s="8"/>
      <c r="N10" s="27"/>
    </row>
    <row r="11" spans="11:16" x14ac:dyDescent="0.25">
      <c r="K11" s="8"/>
      <c r="L11" s="10"/>
      <c r="M11" s="8"/>
      <c r="N11" s="27"/>
    </row>
    <row r="12" spans="11:16" x14ac:dyDescent="0.25">
      <c r="K12" s="8"/>
      <c r="L12" s="10"/>
      <c r="M12" s="8"/>
      <c r="N12" s="27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M7:N12" xr:uid="{57733A48-D2A0-4B53-81BD-DD553CAAA36D}">
      <formula1>"Đã thanh toán, Chưa thanh toán"</formula1>
    </dataValidation>
  </dataValidations>
  <hyperlinks>
    <hyperlink ref="K8" location="'Nhân Công'!A1" display="Nhân công" xr:uid="{2009E5CF-46BD-4B96-AAA4-E3C7C35E85FD}"/>
    <hyperlink ref="K7" location="'Linh kiện'!A1" display="Mua sắm linh kiện" xr:uid="{969864DA-9A2D-48B8-9F7E-22D91903C0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7"/>
  <sheetViews>
    <sheetView topLeftCell="B1" workbookViewId="0">
      <selection activeCell="P3" sqref="P3"/>
    </sheetView>
  </sheetViews>
  <sheetFormatPr defaultRowHeight="15" x14ac:dyDescent="0.25"/>
  <cols>
    <col min="10" max="10" width="14" style="21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17" t="s">
        <v>7</v>
      </c>
      <c r="K3" s="17"/>
      <c r="L3" s="17"/>
      <c r="M3" s="17"/>
      <c r="N3" s="17"/>
      <c r="P3" s="15">
        <f>SUM(M6:M17)</f>
        <v>8908500</v>
      </c>
      <c r="Q3" s="16" t="s">
        <v>5</v>
      </c>
    </row>
    <row r="4" spans="10:17" x14ac:dyDescent="0.25">
      <c r="J4" s="17"/>
      <c r="K4" s="17"/>
      <c r="L4" s="17"/>
      <c r="M4" s="17"/>
      <c r="N4" s="17"/>
    </row>
    <row r="5" spans="10:17" x14ac:dyDescent="0.25">
      <c r="J5" s="20" t="s">
        <v>8</v>
      </c>
      <c r="K5" s="18" t="s">
        <v>9</v>
      </c>
      <c r="L5" s="19" t="s">
        <v>10</v>
      </c>
      <c r="M5" s="19" t="s">
        <v>11</v>
      </c>
      <c r="N5" s="18" t="s">
        <v>12</v>
      </c>
    </row>
    <row r="6" spans="10:17" ht="30" x14ac:dyDescent="0.25">
      <c r="J6" s="22" t="s">
        <v>13</v>
      </c>
      <c r="K6" s="23">
        <v>1</v>
      </c>
      <c r="L6" s="24">
        <v>2372000</v>
      </c>
      <c r="M6" s="24">
        <v>2372000</v>
      </c>
      <c r="N6" s="23" t="s">
        <v>14</v>
      </c>
    </row>
    <row r="7" spans="10:17" ht="45" x14ac:dyDescent="0.25">
      <c r="J7" s="22" t="s">
        <v>15</v>
      </c>
      <c r="K7" s="23">
        <v>1</v>
      </c>
      <c r="L7" s="24">
        <v>6536500</v>
      </c>
      <c r="M7" s="24">
        <v>6536500</v>
      </c>
      <c r="N7" s="23" t="s">
        <v>14</v>
      </c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workbookViewId="0">
      <selection activeCell="M7" sqref="M7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26" t="s">
        <v>16</v>
      </c>
      <c r="K5" s="12"/>
      <c r="L5" s="12"/>
      <c r="N5" s="15">
        <f>SUM(K8:K15)</f>
        <v>30000000</v>
      </c>
      <c r="O5" s="16" t="s">
        <v>5</v>
      </c>
    </row>
    <row r="6" spans="10:15" x14ac:dyDescent="0.25">
      <c r="J6" s="12"/>
      <c r="K6" s="12"/>
      <c r="L6" s="12"/>
    </row>
    <row r="7" spans="10:15" x14ac:dyDescent="0.25">
      <c r="J7" s="13" t="s">
        <v>1</v>
      </c>
      <c r="K7" s="14" t="s">
        <v>3</v>
      </c>
      <c r="L7" s="13" t="s">
        <v>12</v>
      </c>
    </row>
    <row r="8" spans="10:15" x14ac:dyDescent="0.25">
      <c r="J8" s="8" t="s">
        <v>17</v>
      </c>
      <c r="K8" s="10">
        <v>5000000</v>
      </c>
      <c r="L8" s="8" t="s">
        <v>19</v>
      </c>
    </row>
    <row r="9" spans="10:15" x14ac:dyDescent="0.25">
      <c r="J9" s="8" t="s">
        <v>18</v>
      </c>
      <c r="K9" s="10">
        <v>25000000</v>
      </c>
      <c r="L9" s="8" t="s">
        <v>19</v>
      </c>
    </row>
    <row r="10" spans="10:15" x14ac:dyDescent="0.25">
      <c r="J10" s="8"/>
      <c r="K10" s="10"/>
      <c r="L10" s="8"/>
    </row>
    <row r="11" spans="10:15" x14ac:dyDescent="0.25">
      <c r="J11" s="8"/>
      <c r="K11" s="10"/>
      <c r="L11" s="8"/>
    </row>
    <row r="12" spans="10:15" x14ac:dyDescent="0.25">
      <c r="J12" s="8"/>
      <c r="K12" s="10"/>
      <c r="L12" s="8"/>
    </row>
    <row r="13" spans="10:15" x14ac:dyDescent="0.25">
      <c r="J13" s="8"/>
      <c r="K13" s="10"/>
      <c r="L13" s="8"/>
    </row>
    <row r="14" spans="10:15" x14ac:dyDescent="0.25">
      <c r="J14" s="8"/>
      <c r="K14" s="10"/>
      <c r="L14" s="8"/>
    </row>
    <row r="15" spans="10:15" x14ac:dyDescent="0.25">
      <c r="J15" s="8"/>
      <c r="K15" s="10"/>
      <c r="L15" s="8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Thu</vt:lpstr>
      <vt:lpstr>Chi</vt:lpstr>
      <vt:lpstr>Linh kiện</vt:lpstr>
      <vt:lpstr>Nhân Công</vt:lpstr>
      <vt:lpstr>Mua_sam_linh_kien</vt:lpstr>
      <vt:lpstr>Nhan_cong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2021-04-13T16:23:25Z</dcterms:modified>
</cp:coreProperties>
</file>