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<sst xmlns="http://schemas.openxmlformats.org/spreadsheetml/2006/main" count="20" uniqueCount="11">
  <si>
    <t>Diện tích 1 ha: 18 chim trưởng thành năm 1 mùa xuân suy ra diện tích 10 ha: 180 chim trưởng thành năm 1 mùa xuân
Tỷ lệ đực : cái = 1:1, 1 cái đẻ 6 trứng đầu hè
Trứng nở ra chim con đầu hè với tỷ lệ  0.85
Chim non đầu hè sống đến cuối hè với tỷ lệ 0.74
Chim non cuối hè có thể sống đến lúc trưởng thành tuổi 1 với tỷ lệ 0.14
Chim trưởng thành chỉ sống được 5 năm, tỷ lệ chim trưởng thành chết mỗi năm là 0.21</t>
  </si>
  <si>
    <t>Diện tích 1 ha: 18 chim trưởng thành năm 1 mùa xuân suy ra diện tích 10 ha: 180 chim trưởng thành năm 1 mùa xuân
Tỷ lệ đực : cái = 1:1, 1 cái đẻ 3 trứng đầu hè
Trứng nở ra chim con đầu hè với tỷ lệ 0.85
Chim non đầu hè sống đến cuối hè với tỷ lệ 0.65
Chim non cuối hè có thể sống đến lúc trưởng thành tuổi 1 với tỷ lệ 0.57
Chim trưởng thành chỉ sống được 5 năm, tỷ lệ chim trưởng thành chết mỗi năm là 0.45</t>
  </si>
  <si>
    <t>Năm</t>
  </si>
  <si>
    <t>Trưởng thành
năm 1 xuân</t>
  </si>
  <si>
    <t>Trưởng thành
năm 2 xuân</t>
  </si>
  <si>
    <t>Trưởng thành
năm 3 xuân</t>
  </si>
  <si>
    <t>Trưởng thành
năm 4 xuân</t>
  </si>
  <si>
    <t>Trưởng thành
năm 5 xuân</t>
  </si>
  <si>
    <t>Trứng đẻ
 đầu hè</t>
  </si>
  <si>
    <t>Chim non 
đầu hè</t>
  </si>
  <si>
    <t>Chim non
cuối hè</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</si>
</sst>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horizontal="left" readingOrder="0"/>
    </xf>
    <xf borderId="1" fillId="0" fontId="2" numFmtId="0" xfId="0" applyAlignment="1" applyBorder="1" applyFont="1">
      <alignment horizontal="center" readingOrder="0"/>
    </xf>
    <xf borderId="1" fillId="0" fontId="1" numFmtId="1" xfId="0" applyAlignment="1" applyBorder="1" applyFont="1" applyNumberFormat="1">
      <alignment horizontal="left" readingOrder="0"/>
    </xf>
    <xf borderId="1" fillId="0" fontId="1" numFmtId="0" xfId="0" applyAlignment="1" applyBorder="1" applyFont="1">
      <alignment horizontal="center" readingOrder="0"/>
    </xf>
    <xf borderId="1" fillId="0" fontId="2" numFmtId="1" xfId="0" applyAlignment="1" applyBorder="1" applyFont="1" applyNumberFormat="1">
      <alignment horizontal="left" readingOrder="0"/>
    </xf>
    <xf borderId="1" fillId="0" fontId="1" numFmtId="1" xfId="0" applyAlignment="1" applyBorder="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0"/>
    <col customWidth="1" min="2" max="2" width="13.0"/>
    <col customWidth="1" min="3" max="3" width="13.86"/>
    <col customWidth="1" min="4" max="5" width="13.0"/>
    <col customWidth="1" min="6" max="6" width="12.43"/>
    <col customWidth="1" min="7" max="7" width="11.57"/>
    <col customWidth="1" min="8" max="8" width="10.86"/>
    <col customWidth="1" min="9" max="9" width="11.29"/>
    <col customWidth="1" min="11" max="11" width="10.0"/>
    <col customWidth="1" min="12" max="12" width="12.43"/>
    <col customWidth="1" min="13" max="13" width="12.71"/>
    <col customWidth="1" min="14" max="14" width="12.43"/>
    <col customWidth="1" min="15" max="15" width="12.86"/>
    <col customWidth="1" min="16" max="16" width="12.43"/>
    <col customWidth="1" min="17" max="17" width="11.14"/>
    <col customWidth="1" min="18" max="18" width="11.0"/>
    <col customWidth="1" min="19" max="19" width="10.0"/>
  </cols>
  <sheetData>
    <row r="1">
      <c r="A1" s="1" t="s">
        <v>0</v>
      </c>
      <c r="K1" s="1" t="s">
        <v>1</v>
      </c>
    </row>
    <row r="2">
      <c r="A2" s="2" t="s">
        <v>2</v>
      </c>
      <c r="B2" s="2" t="s">
        <v>3</v>
      </c>
      <c r="C2" s="2" t="s">
        <v>4</v>
      </c>
      <c r="D2" s="2" t="s">
        <v>5</v>
      </c>
      <c r="E2" s="2" t="s">
        <v>6</v>
      </c>
      <c r="F2" s="2" t="s">
        <v>7</v>
      </c>
      <c r="G2" s="2" t="s">
        <v>8</v>
      </c>
      <c r="H2" s="2" t="s">
        <v>9</v>
      </c>
      <c r="I2" s="2" t="s">
        <v>10</v>
      </c>
      <c r="K2" s="2" t="s">
        <v>2</v>
      </c>
      <c r="L2" s="2" t="s">
        <v>3</v>
      </c>
      <c r="M2" s="2" t="s">
        <v>4</v>
      </c>
      <c r="N2" s="2" t="s">
        <v>5</v>
      </c>
      <c r="O2" s="2" t="s">
        <v>6</v>
      </c>
      <c r="P2" s="2" t="s">
        <v>7</v>
      </c>
      <c r="Q2" s="2" t="s">
        <v>8</v>
      </c>
      <c r="R2" s="2" t="s">
        <v>9</v>
      </c>
      <c r="S2" s="2" t="s">
        <v>10</v>
      </c>
    </row>
    <row r="3">
      <c r="A3" s="2">
        <v>0.0</v>
      </c>
      <c r="B3" s="3">
        <v>180.0</v>
      </c>
      <c r="C3" s="3">
        <v>0.0</v>
      </c>
      <c r="D3" s="3">
        <v>0.0</v>
      </c>
      <c r="E3" s="3">
        <v>0.0</v>
      </c>
      <c r="F3" s="3">
        <v>0.0</v>
      </c>
      <c r="G3" s="3">
        <f t="shared" ref="G3:G33" si="2">SUM(B3:F3)/2*6</f>
        <v>540</v>
      </c>
      <c r="H3" s="3">
        <f t="shared" ref="H3:H33" si="3">G3*0.85</f>
        <v>459</v>
      </c>
      <c r="I3" s="3">
        <f t="shared" ref="I3:I33" si="4">H3*0.74</f>
        <v>339.66</v>
      </c>
      <c r="K3" s="4">
        <v>0.0</v>
      </c>
      <c r="L3" s="5">
        <v>180.0</v>
      </c>
      <c r="M3" s="5">
        <v>0.0</v>
      </c>
      <c r="N3" s="5">
        <v>0.0</v>
      </c>
      <c r="O3" s="5">
        <v>0.0</v>
      </c>
      <c r="P3" s="5">
        <v>0.0</v>
      </c>
      <c r="Q3" s="6">
        <f t="shared" ref="Q3:Q33" si="6">SUm(L3:P3)/2*3</f>
        <v>270</v>
      </c>
      <c r="R3" s="6">
        <f t="shared" ref="R3:R33" si="7">Q3*0.85</f>
        <v>229.5</v>
      </c>
      <c r="S3" s="6">
        <f t="shared" ref="S3:S33" si="8">0.65*R3</f>
        <v>149.175</v>
      </c>
    </row>
    <row r="4">
      <c r="A4" s="2">
        <v>1.0</v>
      </c>
      <c r="B4" s="6">
        <f t="shared" ref="B4:B33" si="9">0.14*I3</f>
        <v>47.5524</v>
      </c>
      <c r="C4" s="6">
        <f t="shared" ref="C4:F4" si="1">B3*0.79</f>
        <v>142.2</v>
      </c>
      <c r="D4" s="6">
        <f t="shared" si="1"/>
        <v>0</v>
      </c>
      <c r="E4" s="6">
        <f t="shared" si="1"/>
        <v>0</v>
      </c>
      <c r="F4" s="6">
        <f t="shared" si="1"/>
        <v>0</v>
      </c>
      <c r="G4" s="3">
        <f t="shared" si="2"/>
        <v>569.2572</v>
      </c>
      <c r="H4" s="3">
        <f t="shared" si="3"/>
        <v>483.86862</v>
      </c>
      <c r="I4" s="3">
        <f t="shared" si="4"/>
        <v>358.0627788</v>
      </c>
      <c r="K4" s="4">
        <v>1.0</v>
      </c>
      <c r="L4" s="6">
        <f t="shared" ref="L4:L33" si="11">S3*0.57</f>
        <v>85.02975</v>
      </c>
      <c r="M4" s="6">
        <f t="shared" ref="M4:P4" si="5">L3*0.55</f>
        <v>99</v>
      </c>
      <c r="N4" s="6">
        <f t="shared" si="5"/>
        <v>0</v>
      </c>
      <c r="O4" s="6">
        <f t="shared" si="5"/>
        <v>0</v>
      </c>
      <c r="P4" s="6">
        <f t="shared" si="5"/>
        <v>0</v>
      </c>
      <c r="Q4" s="6">
        <f t="shared" si="6"/>
        <v>276.044625</v>
      </c>
      <c r="R4" s="6">
        <f t="shared" si="7"/>
        <v>234.6379313</v>
      </c>
      <c r="S4" s="6">
        <f t="shared" si="8"/>
        <v>152.5146553</v>
      </c>
    </row>
    <row r="5">
      <c r="A5" s="2">
        <v>2.0</v>
      </c>
      <c r="B5" s="6">
        <f t="shared" si="9"/>
        <v>50.12878903</v>
      </c>
      <c r="C5" s="6">
        <f t="shared" ref="C5:F5" si="10">B4*0.79</f>
        <v>37.566396</v>
      </c>
      <c r="D5" s="6">
        <f t="shared" si="10"/>
        <v>112.338</v>
      </c>
      <c r="E5" s="6">
        <f t="shared" si="10"/>
        <v>0</v>
      </c>
      <c r="F5" s="6">
        <f t="shared" si="10"/>
        <v>0</v>
      </c>
      <c r="G5" s="3">
        <f t="shared" si="2"/>
        <v>600.0995551</v>
      </c>
      <c r="H5" s="3">
        <f t="shared" si="3"/>
        <v>510.0846218</v>
      </c>
      <c r="I5" s="3">
        <f t="shared" si="4"/>
        <v>377.4626202</v>
      </c>
      <c r="K5" s="4">
        <v>2.0</v>
      </c>
      <c r="L5" s="6">
        <f t="shared" si="11"/>
        <v>86.93335353</v>
      </c>
      <c r="M5" s="6">
        <f t="shared" ref="M5:P5" si="12">L4*0.55</f>
        <v>46.7663625</v>
      </c>
      <c r="N5" s="6">
        <f t="shared" si="12"/>
        <v>54.45</v>
      </c>
      <c r="O5" s="6">
        <f t="shared" si="12"/>
        <v>0</v>
      </c>
      <c r="P5" s="6">
        <f t="shared" si="12"/>
        <v>0</v>
      </c>
      <c r="Q5" s="6">
        <f t="shared" si="6"/>
        <v>282.224574</v>
      </c>
      <c r="R5" s="6">
        <f t="shared" si="7"/>
        <v>239.8908879</v>
      </c>
      <c r="S5" s="6">
        <f t="shared" si="8"/>
        <v>155.9290772</v>
      </c>
    </row>
    <row r="6">
      <c r="A6" s="2">
        <v>3.0</v>
      </c>
      <c r="B6" s="6">
        <f t="shared" si="9"/>
        <v>52.84476682</v>
      </c>
      <c r="C6" s="6">
        <f t="shared" ref="C6:F6" si="13">B5*0.79</f>
        <v>39.60174334</v>
      </c>
      <c r="D6" s="6">
        <f t="shared" si="13"/>
        <v>29.67745284</v>
      </c>
      <c r="E6" s="6">
        <f t="shared" si="13"/>
        <v>88.74702</v>
      </c>
      <c r="F6" s="6">
        <f t="shared" si="13"/>
        <v>0</v>
      </c>
      <c r="G6" s="3">
        <f t="shared" si="2"/>
        <v>632.612949</v>
      </c>
      <c r="H6" s="3">
        <f t="shared" si="3"/>
        <v>537.7210066</v>
      </c>
      <c r="I6" s="3">
        <f t="shared" si="4"/>
        <v>397.9135449</v>
      </c>
      <c r="K6" s="4">
        <v>3.0</v>
      </c>
      <c r="L6" s="6">
        <f t="shared" si="11"/>
        <v>88.87957398</v>
      </c>
      <c r="M6" s="6">
        <f t="shared" ref="M6:P6" si="14">L5*0.55</f>
        <v>47.81334444</v>
      </c>
      <c r="N6" s="6">
        <f t="shared" si="14"/>
        <v>25.72149938</v>
      </c>
      <c r="O6" s="6">
        <f t="shared" si="14"/>
        <v>29.9475</v>
      </c>
      <c r="P6" s="6">
        <f t="shared" si="14"/>
        <v>0</v>
      </c>
      <c r="Q6" s="6">
        <f t="shared" si="6"/>
        <v>288.5428767</v>
      </c>
      <c r="R6" s="6">
        <f t="shared" si="7"/>
        <v>245.2614452</v>
      </c>
      <c r="S6" s="6">
        <f t="shared" si="8"/>
        <v>159.4199394</v>
      </c>
    </row>
    <row r="7">
      <c r="A7" s="2">
        <v>4.0</v>
      </c>
      <c r="B7" s="6">
        <f t="shared" si="9"/>
        <v>55.70789629</v>
      </c>
      <c r="C7" s="6">
        <f t="shared" ref="C7:F7" si="15">B6*0.79</f>
        <v>41.74736579</v>
      </c>
      <c r="D7" s="6">
        <f t="shared" si="15"/>
        <v>31.28537723</v>
      </c>
      <c r="E7" s="6">
        <f t="shared" si="15"/>
        <v>23.44518774</v>
      </c>
      <c r="F7" s="6">
        <f t="shared" si="15"/>
        <v>70.1101458</v>
      </c>
      <c r="G7" s="3">
        <f t="shared" si="2"/>
        <v>666.8879186</v>
      </c>
      <c r="H7" s="3">
        <f t="shared" si="3"/>
        <v>566.8547308</v>
      </c>
      <c r="I7" s="3">
        <f t="shared" si="4"/>
        <v>419.4725008</v>
      </c>
      <c r="K7" s="4">
        <v>4.0</v>
      </c>
      <c r="L7" s="6">
        <f t="shared" si="11"/>
        <v>90.86936544</v>
      </c>
      <c r="M7" s="6">
        <f t="shared" ref="M7:P7" si="16">L6*0.55</f>
        <v>48.88376569</v>
      </c>
      <c r="N7" s="6">
        <f t="shared" si="16"/>
        <v>26.29733944</v>
      </c>
      <c r="O7" s="6">
        <f t="shared" si="16"/>
        <v>14.14682466</v>
      </c>
      <c r="P7" s="6">
        <f t="shared" si="16"/>
        <v>16.471125</v>
      </c>
      <c r="Q7" s="6">
        <f t="shared" si="6"/>
        <v>295.0026303</v>
      </c>
      <c r="R7" s="6">
        <f t="shared" si="7"/>
        <v>250.7522358</v>
      </c>
      <c r="S7" s="6">
        <f t="shared" si="8"/>
        <v>162.9889533</v>
      </c>
    </row>
    <row r="8">
      <c r="A8" s="2">
        <v>5.0</v>
      </c>
      <c r="B8" s="6">
        <f t="shared" si="9"/>
        <v>58.72615011</v>
      </c>
      <c r="C8" s="6">
        <f t="shared" ref="C8:F8" si="17">B7*0.79</f>
        <v>44.00923807</v>
      </c>
      <c r="D8" s="6">
        <f t="shared" si="17"/>
        <v>32.98041897</v>
      </c>
      <c r="E8" s="6">
        <f t="shared" si="17"/>
        <v>24.71544802</v>
      </c>
      <c r="F8" s="6">
        <f t="shared" si="17"/>
        <v>18.52169832</v>
      </c>
      <c r="G8" s="3">
        <f t="shared" si="2"/>
        <v>536.8588604</v>
      </c>
      <c r="H8" s="3">
        <f t="shared" si="3"/>
        <v>456.3300314</v>
      </c>
      <c r="I8" s="3">
        <f t="shared" si="4"/>
        <v>337.6842232</v>
      </c>
      <c r="K8" s="4">
        <v>5.0</v>
      </c>
      <c r="L8" s="6">
        <f t="shared" si="11"/>
        <v>92.90370336</v>
      </c>
      <c r="M8" s="6">
        <f t="shared" ref="M8:P8" si="18">L7*0.55</f>
        <v>49.97815099</v>
      </c>
      <c r="N8" s="6">
        <f t="shared" si="18"/>
        <v>26.88607113</v>
      </c>
      <c r="O8" s="6">
        <f t="shared" si="18"/>
        <v>14.46353669</v>
      </c>
      <c r="P8" s="6">
        <f t="shared" si="18"/>
        <v>7.780753561</v>
      </c>
      <c r="Q8" s="6">
        <f t="shared" si="6"/>
        <v>288.0183236</v>
      </c>
      <c r="R8" s="6">
        <f t="shared" si="7"/>
        <v>244.8155751</v>
      </c>
      <c r="S8" s="6">
        <f t="shared" si="8"/>
        <v>159.1301238</v>
      </c>
    </row>
    <row r="9">
      <c r="A9" s="2">
        <v>6.0</v>
      </c>
      <c r="B9" s="6">
        <f t="shared" si="9"/>
        <v>47.27579125</v>
      </c>
      <c r="C9" s="6">
        <f t="shared" ref="C9:F9" si="19">B8*0.79</f>
        <v>46.39365859</v>
      </c>
      <c r="D9" s="6">
        <f t="shared" si="19"/>
        <v>34.76729807</v>
      </c>
      <c r="E9" s="6">
        <f t="shared" si="19"/>
        <v>26.05453099</v>
      </c>
      <c r="F9" s="6">
        <f t="shared" si="19"/>
        <v>19.52520393</v>
      </c>
      <c r="G9" s="3">
        <f t="shared" si="2"/>
        <v>522.0494485</v>
      </c>
      <c r="H9" s="3">
        <f t="shared" si="3"/>
        <v>443.7420312</v>
      </c>
      <c r="I9" s="3">
        <f t="shared" si="4"/>
        <v>328.3691031</v>
      </c>
      <c r="K9" s="4">
        <v>6.0</v>
      </c>
      <c r="L9" s="6">
        <f t="shared" si="11"/>
        <v>90.70417056</v>
      </c>
      <c r="M9" s="6">
        <f t="shared" ref="M9:P9" si="20">L8*0.55</f>
        <v>51.09703685</v>
      </c>
      <c r="N9" s="6">
        <f t="shared" si="20"/>
        <v>27.48798305</v>
      </c>
      <c r="O9" s="6">
        <f t="shared" si="20"/>
        <v>14.78733912</v>
      </c>
      <c r="P9" s="6">
        <f t="shared" si="20"/>
        <v>7.954945181</v>
      </c>
      <c r="Q9" s="6">
        <f t="shared" si="6"/>
        <v>288.0472121</v>
      </c>
      <c r="R9" s="6">
        <f t="shared" si="7"/>
        <v>244.8401303</v>
      </c>
      <c r="S9" s="6">
        <f t="shared" si="8"/>
        <v>159.1460847</v>
      </c>
    </row>
    <row r="10">
      <c r="A10" s="2">
        <v>7.0</v>
      </c>
      <c r="B10" s="6">
        <f t="shared" si="9"/>
        <v>45.97167443</v>
      </c>
      <c r="C10" s="6">
        <f t="shared" ref="C10:F10" si="21">B9*0.79</f>
        <v>37.34787509</v>
      </c>
      <c r="D10" s="6">
        <f t="shared" si="21"/>
        <v>36.65099028</v>
      </c>
      <c r="E10" s="6">
        <f t="shared" si="21"/>
        <v>27.46616548</v>
      </c>
      <c r="F10" s="6">
        <f t="shared" si="21"/>
        <v>20.58307948</v>
      </c>
      <c r="G10" s="3">
        <f t="shared" si="2"/>
        <v>504.0593543</v>
      </c>
      <c r="H10" s="3">
        <f t="shared" si="3"/>
        <v>428.4504512</v>
      </c>
      <c r="I10" s="3">
        <f t="shared" si="4"/>
        <v>317.0533339</v>
      </c>
      <c r="K10" s="4">
        <v>7.0</v>
      </c>
      <c r="L10" s="6">
        <f t="shared" si="11"/>
        <v>90.71326828</v>
      </c>
      <c r="M10" s="6">
        <f t="shared" ref="M10:P10" si="22">L9*0.55</f>
        <v>49.88729381</v>
      </c>
      <c r="N10" s="6">
        <f t="shared" si="22"/>
        <v>28.10337027</v>
      </c>
      <c r="O10" s="6">
        <f t="shared" si="22"/>
        <v>15.11839068</v>
      </c>
      <c r="P10" s="6">
        <f t="shared" si="22"/>
        <v>8.133036517</v>
      </c>
      <c r="Q10" s="6">
        <f t="shared" si="6"/>
        <v>287.9330393</v>
      </c>
      <c r="R10" s="6">
        <f t="shared" si="7"/>
        <v>244.7430834</v>
      </c>
      <c r="S10" s="6">
        <f t="shared" si="8"/>
        <v>159.0830042</v>
      </c>
    </row>
    <row r="11">
      <c r="A11" s="2">
        <v>8.0</v>
      </c>
      <c r="B11" s="6">
        <f t="shared" si="9"/>
        <v>44.38746674</v>
      </c>
      <c r="C11" s="6">
        <f t="shared" ref="C11:F11" si="23">B10*0.79</f>
        <v>36.3176228</v>
      </c>
      <c r="D11" s="6">
        <f t="shared" si="23"/>
        <v>29.50482132</v>
      </c>
      <c r="E11" s="6">
        <f t="shared" si="23"/>
        <v>28.95428232</v>
      </c>
      <c r="F11" s="6">
        <f t="shared" si="23"/>
        <v>21.69827073</v>
      </c>
      <c r="G11" s="3">
        <f t="shared" si="2"/>
        <v>482.5873917</v>
      </c>
      <c r="H11" s="3">
        <f t="shared" si="3"/>
        <v>410.199283</v>
      </c>
      <c r="I11" s="3">
        <f t="shared" si="4"/>
        <v>303.5474694</v>
      </c>
      <c r="K11" s="4">
        <v>8.0</v>
      </c>
      <c r="L11" s="6">
        <f t="shared" si="11"/>
        <v>90.67731241</v>
      </c>
      <c r="M11" s="6">
        <f t="shared" ref="M11:P11" si="24">L10*0.55</f>
        <v>49.89229756</v>
      </c>
      <c r="N11" s="6">
        <f t="shared" si="24"/>
        <v>27.4380116</v>
      </c>
      <c r="O11" s="6">
        <f t="shared" si="24"/>
        <v>15.45685365</v>
      </c>
      <c r="P11" s="6">
        <f t="shared" si="24"/>
        <v>8.315114872</v>
      </c>
      <c r="Q11" s="6">
        <f t="shared" si="6"/>
        <v>287.6693851</v>
      </c>
      <c r="R11" s="6">
        <f t="shared" si="7"/>
        <v>244.5189774</v>
      </c>
      <c r="S11" s="6">
        <f t="shared" si="8"/>
        <v>158.9373353</v>
      </c>
    </row>
    <row r="12">
      <c r="A12" s="2">
        <v>9.0</v>
      </c>
      <c r="B12" s="6">
        <f t="shared" si="9"/>
        <v>42.49664572</v>
      </c>
      <c r="C12" s="6">
        <f t="shared" ref="C12:F12" si="25">B11*0.79</f>
        <v>35.06609872</v>
      </c>
      <c r="D12" s="6">
        <f t="shared" si="25"/>
        <v>28.69092201</v>
      </c>
      <c r="E12" s="6">
        <f t="shared" si="25"/>
        <v>23.30880884</v>
      </c>
      <c r="F12" s="6">
        <f t="shared" si="25"/>
        <v>22.87388304</v>
      </c>
      <c r="G12" s="3">
        <f t="shared" si="2"/>
        <v>457.309075</v>
      </c>
      <c r="H12" s="3">
        <f t="shared" si="3"/>
        <v>388.7127138</v>
      </c>
      <c r="I12" s="3">
        <f t="shared" si="4"/>
        <v>287.6474082</v>
      </c>
      <c r="K12" s="4">
        <v>9.0</v>
      </c>
      <c r="L12" s="6">
        <f t="shared" si="11"/>
        <v>90.59428111</v>
      </c>
      <c r="M12" s="6">
        <f t="shared" ref="M12:P12" si="26">L11*0.55</f>
        <v>49.87252183</v>
      </c>
      <c r="N12" s="6">
        <f t="shared" si="26"/>
        <v>27.44076366</v>
      </c>
      <c r="O12" s="6">
        <f t="shared" si="26"/>
        <v>15.09090638</v>
      </c>
      <c r="P12" s="6">
        <f t="shared" si="26"/>
        <v>8.501269506</v>
      </c>
      <c r="Q12" s="6">
        <f t="shared" si="6"/>
        <v>287.2496137</v>
      </c>
      <c r="R12" s="6">
        <f t="shared" si="7"/>
        <v>244.1621717</v>
      </c>
      <c r="S12" s="6">
        <f t="shared" si="8"/>
        <v>158.7054116</v>
      </c>
    </row>
    <row r="13">
      <c r="A13" s="2">
        <v>10.0</v>
      </c>
      <c r="B13" s="6">
        <f t="shared" si="9"/>
        <v>40.27063714</v>
      </c>
      <c r="C13" s="6">
        <f t="shared" ref="C13:F13" si="27">B12*0.79</f>
        <v>33.57235012</v>
      </c>
      <c r="D13" s="6">
        <f t="shared" si="27"/>
        <v>27.70221799</v>
      </c>
      <c r="E13" s="6">
        <f t="shared" si="27"/>
        <v>22.66582839</v>
      </c>
      <c r="F13" s="6">
        <f t="shared" si="27"/>
        <v>18.41395899</v>
      </c>
      <c r="G13" s="3">
        <f t="shared" si="2"/>
        <v>427.8749779</v>
      </c>
      <c r="H13" s="3">
        <f t="shared" si="3"/>
        <v>363.6937312</v>
      </c>
      <c r="I13" s="3">
        <f t="shared" si="4"/>
        <v>269.1333611</v>
      </c>
      <c r="K13" s="4">
        <v>10.0</v>
      </c>
      <c r="L13" s="6">
        <f t="shared" si="11"/>
        <v>90.4620846</v>
      </c>
      <c r="M13" s="6">
        <f t="shared" ref="M13:P13" si="28">L12*0.55</f>
        <v>49.82685461</v>
      </c>
      <c r="N13" s="6">
        <f t="shared" si="28"/>
        <v>27.429887</v>
      </c>
      <c r="O13" s="6">
        <f t="shared" si="28"/>
        <v>15.09242001</v>
      </c>
      <c r="P13" s="6">
        <f t="shared" si="28"/>
        <v>8.299998507</v>
      </c>
      <c r="Q13" s="6">
        <f t="shared" si="6"/>
        <v>286.6668671</v>
      </c>
      <c r="R13" s="6">
        <f t="shared" si="7"/>
        <v>243.666837</v>
      </c>
      <c r="S13" s="6">
        <f t="shared" si="8"/>
        <v>158.3834441</v>
      </c>
    </row>
    <row r="14">
      <c r="A14" s="2">
        <v>11.0</v>
      </c>
      <c r="B14" s="6">
        <f t="shared" si="9"/>
        <v>37.67867055</v>
      </c>
      <c r="C14" s="6">
        <f t="shared" ref="C14:F14" si="29">B13*0.79</f>
        <v>31.81380334</v>
      </c>
      <c r="D14" s="6">
        <f t="shared" si="29"/>
        <v>26.52215659</v>
      </c>
      <c r="E14" s="6">
        <f t="shared" si="29"/>
        <v>21.88475221</v>
      </c>
      <c r="F14" s="6">
        <f t="shared" si="29"/>
        <v>17.90600443</v>
      </c>
      <c r="G14" s="3">
        <f t="shared" si="2"/>
        <v>407.4161614</v>
      </c>
      <c r="H14" s="3">
        <f t="shared" si="3"/>
        <v>346.3037372</v>
      </c>
      <c r="I14" s="3">
        <f t="shared" si="4"/>
        <v>256.2647655</v>
      </c>
      <c r="K14" s="4">
        <v>11.0</v>
      </c>
      <c r="L14" s="6">
        <f t="shared" si="11"/>
        <v>90.27856312</v>
      </c>
      <c r="M14" s="6">
        <f t="shared" ref="M14:P14" si="30">L13*0.55</f>
        <v>49.75414653</v>
      </c>
      <c r="N14" s="6">
        <f t="shared" si="30"/>
        <v>27.40477004</v>
      </c>
      <c r="O14" s="6">
        <f t="shared" si="30"/>
        <v>15.08643785</v>
      </c>
      <c r="P14" s="6">
        <f t="shared" si="30"/>
        <v>8.300831006</v>
      </c>
      <c r="Q14" s="6">
        <f t="shared" si="6"/>
        <v>286.2371228</v>
      </c>
      <c r="R14" s="6">
        <f t="shared" si="7"/>
        <v>243.3015544</v>
      </c>
      <c r="S14" s="6">
        <f t="shared" si="8"/>
        <v>158.1460104</v>
      </c>
    </row>
    <row r="15">
      <c r="A15" s="2">
        <v>12.0</v>
      </c>
      <c r="B15" s="6">
        <f t="shared" si="9"/>
        <v>35.87706717</v>
      </c>
      <c r="C15" s="6">
        <f t="shared" ref="C15:F15" si="31">B14*0.79</f>
        <v>29.76614974</v>
      </c>
      <c r="D15" s="6">
        <f t="shared" si="31"/>
        <v>25.13290464</v>
      </c>
      <c r="E15" s="6">
        <f t="shared" si="31"/>
        <v>20.95250371</v>
      </c>
      <c r="F15" s="6">
        <f t="shared" si="31"/>
        <v>17.28895425</v>
      </c>
      <c r="G15" s="3">
        <f t="shared" si="2"/>
        <v>387.0527385</v>
      </c>
      <c r="H15" s="3">
        <f t="shared" si="3"/>
        <v>328.9948277</v>
      </c>
      <c r="I15" s="3">
        <f t="shared" si="4"/>
        <v>243.4561725</v>
      </c>
      <c r="K15" s="4">
        <v>12.0</v>
      </c>
      <c r="L15" s="6">
        <f t="shared" si="11"/>
        <v>90.1432259</v>
      </c>
      <c r="M15" s="6">
        <f t="shared" ref="M15:P15" si="32">L14*0.55</f>
        <v>49.65320972</v>
      </c>
      <c r="N15" s="6">
        <f t="shared" si="32"/>
        <v>27.36478059</v>
      </c>
      <c r="O15" s="6">
        <f t="shared" si="32"/>
        <v>15.07262352</v>
      </c>
      <c r="P15" s="6">
        <f t="shared" si="32"/>
        <v>8.297540819</v>
      </c>
      <c r="Q15" s="6">
        <f t="shared" si="6"/>
        <v>285.7970708</v>
      </c>
      <c r="R15" s="6">
        <f t="shared" si="7"/>
        <v>242.9275102</v>
      </c>
      <c r="S15" s="6">
        <f t="shared" si="8"/>
        <v>157.9028816</v>
      </c>
    </row>
    <row r="16">
      <c r="A16" s="2">
        <v>13.0</v>
      </c>
      <c r="B16" s="6">
        <f t="shared" si="9"/>
        <v>34.08386415</v>
      </c>
      <c r="C16" s="6">
        <f t="shared" ref="C16:F16" si="33">B15*0.79</f>
        <v>28.34288307</v>
      </c>
      <c r="D16" s="6">
        <f t="shared" si="33"/>
        <v>23.51525829</v>
      </c>
      <c r="E16" s="6">
        <f t="shared" si="33"/>
        <v>19.85499467</v>
      </c>
      <c r="F16" s="6">
        <f t="shared" si="33"/>
        <v>16.55247793</v>
      </c>
      <c r="G16" s="3">
        <f t="shared" si="2"/>
        <v>367.0484343</v>
      </c>
      <c r="H16" s="3">
        <f t="shared" si="3"/>
        <v>311.9911692</v>
      </c>
      <c r="I16" s="3">
        <f t="shared" si="4"/>
        <v>230.8734652</v>
      </c>
      <c r="K16" s="4">
        <v>13.0</v>
      </c>
      <c r="L16" s="6">
        <f t="shared" si="11"/>
        <v>90.00464253</v>
      </c>
      <c r="M16" s="6">
        <f t="shared" ref="M16:P16" si="34">L15*0.55</f>
        <v>49.57877425</v>
      </c>
      <c r="N16" s="6">
        <f t="shared" si="34"/>
        <v>27.30926534</v>
      </c>
      <c r="O16" s="6">
        <f t="shared" si="34"/>
        <v>15.05062932</v>
      </c>
      <c r="P16" s="6">
        <f t="shared" si="34"/>
        <v>8.289942936</v>
      </c>
      <c r="Q16" s="6">
        <f t="shared" si="6"/>
        <v>285.3498816</v>
      </c>
      <c r="R16" s="6">
        <f t="shared" si="7"/>
        <v>242.5473993</v>
      </c>
      <c r="S16" s="6">
        <f t="shared" si="8"/>
        <v>157.6558096</v>
      </c>
    </row>
    <row r="17">
      <c r="A17" s="2">
        <v>14.0</v>
      </c>
      <c r="B17" s="6">
        <f t="shared" si="9"/>
        <v>32.32228513</v>
      </c>
      <c r="C17" s="6">
        <f t="shared" ref="C17:F17" si="35">B16*0.79</f>
        <v>26.92625268</v>
      </c>
      <c r="D17" s="6">
        <f t="shared" si="35"/>
        <v>22.39087762</v>
      </c>
      <c r="E17" s="6">
        <f t="shared" si="35"/>
        <v>18.57705405</v>
      </c>
      <c r="F17" s="6">
        <f t="shared" si="35"/>
        <v>15.68544579</v>
      </c>
      <c r="G17" s="3">
        <f t="shared" si="2"/>
        <v>347.7057458</v>
      </c>
      <c r="H17" s="3">
        <f t="shared" si="3"/>
        <v>295.5498839</v>
      </c>
      <c r="I17" s="3">
        <f t="shared" si="4"/>
        <v>218.7069141</v>
      </c>
      <c r="K17" s="4">
        <v>14.0</v>
      </c>
      <c r="L17" s="6">
        <f t="shared" si="11"/>
        <v>89.86381145</v>
      </c>
      <c r="M17" s="6">
        <f t="shared" ref="M17:P17" si="36">L16*0.55</f>
        <v>49.50255339</v>
      </c>
      <c r="N17" s="6">
        <f t="shared" si="36"/>
        <v>27.26832584</v>
      </c>
      <c r="O17" s="6">
        <f t="shared" si="36"/>
        <v>15.02009594</v>
      </c>
      <c r="P17" s="6">
        <f t="shared" si="36"/>
        <v>8.277846129</v>
      </c>
      <c r="Q17" s="6">
        <f t="shared" si="6"/>
        <v>284.8989491</v>
      </c>
      <c r="R17" s="6">
        <f t="shared" si="7"/>
        <v>242.1641068</v>
      </c>
      <c r="S17" s="6">
        <f t="shared" si="8"/>
        <v>157.4066694</v>
      </c>
    </row>
    <row r="18">
      <c r="A18" s="2">
        <v>15.0</v>
      </c>
      <c r="B18" s="6">
        <f t="shared" si="9"/>
        <v>30.61896798</v>
      </c>
      <c r="C18" s="6">
        <f t="shared" ref="C18:F18" si="37">B17*0.79</f>
        <v>25.53460525</v>
      </c>
      <c r="D18" s="6">
        <f t="shared" si="37"/>
        <v>21.27173962</v>
      </c>
      <c r="E18" s="6">
        <f t="shared" si="37"/>
        <v>17.68879332</v>
      </c>
      <c r="F18" s="6">
        <f t="shared" si="37"/>
        <v>14.6758727</v>
      </c>
      <c r="G18" s="3">
        <f t="shared" si="2"/>
        <v>329.3699366</v>
      </c>
      <c r="H18" s="3">
        <f t="shared" si="3"/>
        <v>279.9644461</v>
      </c>
      <c r="I18" s="3">
        <f t="shared" si="4"/>
        <v>207.1736901</v>
      </c>
      <c r="K18" s="4">
        <v>15.0</v>
      </c>
      <c r="L18" s="6">
        <f t="shared" si="11"/>
        <v>89.72180155</v>
      </c>
      <c r="M18" s="6">
        <f t="shared" ref="M18:P18" si="38">L17*0.55</f>
        <v>49.4250963</v>
      </c>
      <c r="N18" s="6">
        <f t="shared" si="38"/>
        <v>27.22640436</v>
      </c>
      <c r="O18" s="6">
        <f t="shared" si="38"/>
        <v>14.99757921</v>
      </c>
      <c r="P18" s="6">
        <f t="shared" si="38"/>
        <v>8.261052766</v>
      </c>
      <c r="Q18" s="6">
        <f t="shared" si="6"/>
        <v>284.4479013</v>
      </c>
      <c r="R18" s="6">
        <f t="shared" si="7"/>
        <v>241.7807161</v>
      </c>
      <c r="S18" s="6">
        <f t="shared" si="8"/>
        <v>157.1574655</v>
      </c>
    </row>
    <row r="19">
      <c r="A19" s="2">
        <v>16.0</v>
      </c>
      <c r="B19" s="6">
        <f t="shared" si="9"/>
        <v>29.00431662</v>
      </c>
      <c r="C19" s="6">
        <f t="shared" ref="C19:F19" si="39">B18*0.79</f>
        <v>24.1889847</v>
      </c>
      <c r="D19" s="6">
        <f t="shared" si="39"/>
        <v>20.17233815</v>
      </c>
      <c r="E19" s="6">
        <f t="shared" si="39"/>
        <v>16.8046743</v>
      </c>
      <c r="F19" s="6">
        <f t="shared" si="39"/>
        <v>13.97414672</v>
      </c>
      <c r="G19" s="3">
        <f t="shared" si="2"/>
        <v>312.4333815</v>
      </c>
      <c r="H19" s="3">
        <f t="shared" si="3"/>
        <v>265.5683742</v>
      </c>
      <c r="I19" s="3">
        <f t="shared" si="4"/>
        <v>196.5205969</v>
      </c>
      <c r="K19" s="4">
        <v>16.0</v>
      </c>
      <c r="L19" s="6">
        <f t="shared" si="11"/>
        <v>89.57975531</v>
      </c>
      <c r="M19" s="6">
        <f t="shared" ref="M19:P19" si="40">L18*0.55</f>
        <v>49.34699085</v>
      </c>
      <c r="N19" s="6">
        <f t="shared" si="40"/>
        <v>27.18380296</v>
      </c>
      <c r="O19" s="6">
        <f t="shared" si="40"/>
        <v>14.9745224</v>
      </c>
      <c r="P19" s="6">
        <f t="shared" si="40"/>
        <v>8.248668565</v>
      </c>
      <c r="Q19" s="6">
        <f t="shared" si="6"/>
        <v>284.0006101</v>
      </c>
      <c r="R19" s="6">
        <f t="shared" si="7"/>
        <v>241.4005186</v>
      </c>
      <c r="S19" s="6">
        <f t="shared" si="8"/>
        <v>156.9103371</v>
      </c>
    </row>
    <row r="20">
      <c r="A20" s="2">
        <v>17.0</v>
      </c>
      <c r="B20" s="6">
        <f t="shared" si="9"/>
        <v>27.51288357</v>
      </c>
      <c r="C20" s="6">
        <f t="shared" ref="C20:F20" si="41">B19*0.79</f>
        <v>22.91341013</v>
      </c>
      <c r="D20" s="6">
        <f t="shared" si="41"/>
        <v>19.10929791</v>
      </c>
      <c r="E20" s="6">
        <f t="shared" si="41"/>
        <v>15.93614714</v>
      </c>
      <c r="F20" s="6">
        <f t="shared" si="41"/>
        <v>13.2756927</v>
      </c>
      <c r="G20" s="3">
        <f t="shared" si="2"/>
        <v>296.2422943</v>
      </c>
      <c r="H20" s="3">
        <f t="shared" si="3"/>
        <v>251.8059502</v>
      </c>
      <c r="I20" s="3">
        <f t="shared" si="4"/>
        <v>186.3364031</v>
      </c>
      <c r="K20" s="4">
        <v>17.0</v>
      </c>
      <c r="L20" s="6">
        <f t="shared" si="11"/>
        <v>89.43889215</v>
      </c>
      <c r="M20" s="6">
        <f t="shared" ref="M20:P20" si="42">L19*0.55</f>
        <v>49.26886542</v>
      </c>
      <c r="N20" s="6">
        <f t="shared" si="42"/>
        <v>27.14084497</v>
      </c>
      <c r="O20" s="6">
        <f t="shared" si="42"/>
        <v>14.95109163</v>
      </c>
      <c r="P20" s="6">
        <f t="shared" si="42"/>
        <v>8.23598732</v>
      </c>
      <c r="Q20" s="6">
        <f t="shared" si="6"/>
        <v>283.5535222</v>
      </c>
      <c r="R20" s="6">
        <f t="shared" si="7"/>
        <v>241.0204939</v>
      </c>
      <c r="S20" s="6">
        <f t="shared" si="8"/>
        <v>156.663321</v>
      </c>
    </row>
    <row r="21">
      <c r="A21" s="2">
        <v>18.0</v>
      </c>
      <c r="B21" s="6">
        <f t="shared" si="9"/>
        <v>26.08709644</v>
      </c>
      <c r="C21" s="6">
        <f t="shared" ref="C21:F21" si="43">B20*0.79</f>
        <v>21.73517802</v>
      </c>
      <c r="D21" s="6">
        <f t="shared" si="43"/>
        <v>18.101594</v>
      </c>
      <c r="E21" s="6">
        <f t="shared" si="43"/>
        <v>15.09634535</v>
      </c>
      <c r="F21" s="6">
        <f t="shared" si="43"/>
        <v>12.58955624</v>
      </c>
      <c r="G21" s="3">
        <f t="shared" si="2"/>
        <v>280.8293102</v>
      </c>
      <c r="H21" s="3">
        <f t="shared" si="3"/>
        <v>238.7049136</v>
      </c>
      <c r="I21" s="3">
        <f t="shared" si="4"/>
        <v>176.6416361</v>
      </c>
      <c r="K21" s="4">
        <v>18.0</v>
      </c>
      <c r="L21" s="6">
        <f t="shared" si="11"/>
        <v>89.29809299</v>
      </c>
      <c r="M21" s="6">
        <f t="shared" ref="M21:P21" si="44">L20*0.55</f>
        <v>49.19139068</v>
      </c>
      <c r="N21" s="6">
        <f t="shared" si="44"/>
        <v>27.09787598</v>
      </c>
      <c r="O21" s="6">
        <f t="shared" si="44"/>
        <v>14.92746473</v>
      </c>
      <c r="P21" s="6">
        <f t="shared" si="44"/>
        <v>8.223100397</v>
      </c>
      <c r="Q21" s="6">
        <f t="shared" si="6"/>
        <v>283.1068872</v>
      </c>
      <c r="R21" s="6">
        <f t="shared" si="7"/>
        <v>240.6408541</v>
      </c>
      <c r="S21" s="6">
        <f t="shared" si="8"/>
        <v>156.4165552</v>
      </c>
    </row>
    <row r="22">
      <c r="A22" s="2">
        <v>19.0</v>
      </c>
      <c r="B22" s="6">
        <f t="shared" si="9"/>
        <v>24.72982905</v>
      </c>
      <c r="C22" s="6">
        <f t="shared" ref="C22:F22" si="45">B21*0.79</f>
        <v>20.60880619</v>
      </c>
      <c r="D22" s="6">
        <f t="shared" si="45"/>
        <v>17.17079064</v>
      </c>
      <c r="E22" s="6">
        <f t="shared" si="45"/>
        <v>14.30025926</v>
      </c>
      <c r="F22" s="6">
        <f t="shared" si="45"/>
        <v>11.92611283</v>
      </c>
      <c r="G22" s="3">
        <f t="shared" si="2"/>
        <v>266.2073939</v>
      </c>
      <c r="H22" s="3">
        <f t="shared" si="3"/>
        <v>226.2762848</v>
      </c>
      <c r="I22" s="3">
        <f t="shared" si="4"/>
        <v>167.4444508</v>
      </c>
      <c r="K22" s="4">
        <v>19.0</v>
      </c>
      <c r="L22" s="6">
        <f t="shared" si="11"/>
        <v>89.15743644</v>
      </c>
      <c r="M22" s="6">
        <f t="shared" ref="M22:P22" si="46">L21*0.55</f>
        <v>49.11395114</v>
      </c>
      <c r="N22" s="6">
        <f t="shared" si="46"/>
        <v>27.05526488</v>
      </c>
      <c r="O22" s="6">
        <f t="shared" si="46"/>
        <v>14.90383179</v>
      </c>
      <c r="P22" s="6">
        <f t="shared" si="46"/>
        <v>8.210105603</v>
      </c>
      <c r="Q22" s="6">
        <f t="shared" si="6"/>
        <v>282.6608848</v>
      </c>
      <c r="R22" s="6">
        <f t="shared" si="7"/>
        <v>240.2617521</v>
      </c>
      <c r="S22" s="6">
        <f t="shared" si="8"/>
        <v>156.1701388</v>
      </c>
    </row>
    <row r="23">
      <c r="A23" s="2">
        <v>20.0</v>
      </c>
      <c r="B23" s="6">
        <f t="shared" si="9"/>
        <v>23.44222311</v>
      </c>
      <c r="C23" s="6">
        <f t="shared" ref="C23:F23" si="47">B22*0.79</f>
        <v>19.53656495</v>
      </c>
      <c r="D23" s="6">
        <f t="shared" si="47"/>
        <v>16.28095689</v>
      </c>
      <c r="E23" s="6">
        <f t="shared" si="47"/>
        <v>13.5649246</v>
      </c>
      <c r="F23" s="6">
        <f t="shared" si="47"/>
        <v>11.29720482</v>
      </c>
      <c r="G23" s="3">
        <f t="shared" si="2"/>
        <v>252.3656231</v>
      </c>
      <c r="H23" s="3">
        <f t="shared" si="3"/>
        <v>214.5107796</v>
      </c>
      <c r="I23" s="3">
        <f t="shared" si="4"/>
        <v>158.7379769</v>
      </c>
      <c r="K23" s="4">
        <v>20.0</v>
      </c>
      <c r="L23" s="6">
        <f t="shared" si="11"/>
        <v>89.01697914</v>
      </c>
      <c r="M23" s="6">
        <f t="shared" ref="M23:P23" si="48">L22*0.55</f>
        <v>49.03659004</v>
      </c>
      <c r="N23" s="6">
        <f t="shared" si="48"/>
        <v>27.01267313</v>
      </c>
      <c r="O23" s="6">
        <f t="shared" si="48"/>
        <v>14.88039568</v>
      </c>
      <c r="P23" s="6">
        <f t="shared" si="48"/>
        <v>8.197107485</v>
      </c>
      <c r="Q23" s="6">
        <f t="shared" si="6"/>
        <v>282.2156182</v>
      </c>
      <c r="R23" s="6">
        <f t="shared" si="7"/>
        <v>239.8832755</v>
      </c>
      <c r="S23" s="6">
        <f t="shared" si="8"/>
        <v>155.9241291</v>
      </c>
    </row>
    <row r="24">
      <c r="A24" s="2">
        <v>21.0</v>
      </c>
      <c r="B24" s="6">
        <f t="shared" si="9"/>
        <v>22.22331677</v>
      </c>
      <c r="C24" s="6">
        <f t="shared" ref="C24:F24" si="49">B23*0.79</f>
        <v>18.51935625</v>
      </c>
      <c r="D24" s="6">
        <f t="shared" si="49"/>
        <v>15.43388631</v>
      </c>
      <c r="E24" s="6">
        <f t="shared" si="49"/>
        <v>12.86195594</v>
      </c>
      <c r="F24" s="6">
        <f t="shared" si="49"/>
        <v>10.71629044</v>
      </c>
      <c r="G24" s="3">
        <f t="shared" si="2"/>
        <v>239.2644171</v>
      </c>
      <c r="H24" s="3">
        <f t="shared" si="3"/>
        <v>203.3747546</v>
      </c>
      <c r="I24" s="3">
        <f t="shared" si="4"/>
        <v>150.4973184</v>
      </c>
      <c r="K24" s="4">
        <v>21.0</v>
      </c>
      <c r="L24" s="6">
        <f t="shared" si="11"/>
        <v>88.87675357</v>
      </c>
      <c r="M24" s="6">
        <f t="shared" ref="M24:P24" si="50">L23*0.55</f>
        <v>48.95933853</v>
      </c>
      <c r="N24" s="6">
        <f t="shared" si="50"/>
        <v>26.97012452</v>
      </c>
      <c r="O24" s="6">
        <f t="shared" si="50"/>
        <v>14.85697022</v>
      </c>
      <c r="P24" s="6">
        <f t="shared" si="50"/>
        <v>8.184217625</v>
      </c>
      <c r="Q24" s="6">
        <f t="shared" si="6"/>
        <v>281.7711067</v>
      </c>
      <c r="R24" s="6">
        <f t="shared" si="7"/>
        <v>239.5054407</v>
      </c>
      <c r="S24" s="6">
        <f t="shared" si="8"/>
        <v>155.6785365</v>
      </c>
    </row>
    <row r="25">
      <c r="A25" s="2">
        <v>22.0</v>
      </c>
      <c r="B25" s="6">
        <f t="shared" si="9"/>
        <v>21.06962457</v>
      </c>
      <c r="C25" s="6">
        <f t="shared" ref="C25:F25" si="51">B24*0.79</f>
        <v>17.55642025</v>
      </c>
      <c r="D25" s="6">
        <f t="shared" si="51"/>
        <v>14.63029144</v>
      </c>
      <c r="E25" s="6">
        <f t="shared" si="51"/>
        <v>12.19277019</v>
      </c>
      <c r="F25" s="6">
        <f t="shared" si="51"/>
        <v>10.16094519</v>
      </c>
      <c r="G25" s="3">
        <f t="shared" si="2"/>
        <v>226.8301549</v>
      </c>
      <c r="H25" s="3">
        <f t="shared" si="3"/>
        <v>192.8056317</v>
      </c>
      <c r="I25" s="3">
        <f t="shared" si="4"/>
        <v>142.6761674</v>
      </c>
      <c r="K25" s="4">
        <v>22.0</v>
      </c>
      <c r="L25" s="6">
        <f t="shared" si="11"/>
        <v>88.73676578</v>
      </c>
      <c r="M25" s="6">
        <f t="shared" ref="M25:P25" si="52">L24*0.55</f>
        <v>48.88221446</v>
      </c>
      <c r="N25" s="6">
        <f t="shared" si="52"/>
        <v>26.92763619</v>
      </c>
      <c r="O25" s="6">
        <f t="shared" si="52"/>
        <v>14.83356849</v>
      </c>
      <c r="P25" s="6">
        <f t="shared" si="52"/>
        <v>8.171333622</v>
      </c>
      <c r="Q25" s="6">
        <f t="shared" si="6"/>
        <v>281.3272778</v>
      </c>
      <c r="R25" s="6">
        <f t="shared" si="7"/>
        <v>239.1281861</v>
      </c>
      <c r="S25" s="6">
        <f t="shared" si="8"/>
        <v>155.433321</v>
      </c>
    </row>
    <row r="26">
      <c r="A26" s="2">
        <v>23.0</v>
      </c>
      <c r="B26" s="6">
        <f t="shared" si="9"/>
        <v>19.97466344</v>
      </c>
      <c r="C26" s="6">
        <f t="shared" ref="C26:F26" si="53">B25*0.79</f>
        <v>16.64500341</v>
      </c>
      <c r="D26" s="6">
        <f t="shared" si="53"/>
        <v>13.869572</v>
      </c>
      <c r="E26" s="6">
        <f t="shared" si="53"/>
        <v>11.55793024</v>
      </c>
      <c r="F26" s="6">
        <f t="shared" si="53"/>
        <v>9.632288447</v>
      </c>
      <c r="G26" s="3">
        <f t="shared" si="2"/>
        <v>215.0383726</v>
      </c>
      <c r="H26" s="3">
        <f t="shared" si="3"/>
        <v>182.7826167</v>
      </c>
      <c r="I26" s="3">
        <f t="shared" si="4"/>
        <v>135.2591364</v>
      </c>
      <c r="K26" s="4">
        <v>23.0</v>
      </c>
      <c r="L26" s="6">
        <f t="shared" si="11"/>
        <v>88.59699296</v>
      </c>
      <c r="M26" s="6">
        <f t="shared" ref="M26:P26" si="54">L25*0.55</f>
        <v>48.80522118</v>
      </c>
      <c r="N26" s="6">
        <f t="shared" si="54"/>
        <v>26.88521795</v>
      </c>
      <c r="O26" s="6">
        <f t="shared" si="54"/>
        <v>14.8101999</v>
      </c>
      <c r="P26" s="6">
        <f t="shared" si="54"/>
        <v>8.158462669</v>
      </c>
      <c r="Q26" s="6">
        <f t="shared" si="6"/>
        <v>280.884142</v>
      </c>
      <c r="R26" s="6">
        <f t="shared" si="7"/>
        <v>238.7515207</v>
      </c>
      <c r="S26" s="6">
        <f t="shared" si="8"/>
        <v>155.1884885</v>
      </c>
    </row>
    <row r="27">
      <c r="A27" s="2">
        <v>24.0</v>
      </c>
      <c r="B27" s="6">
        <f t="shared" si="9"/>
        <v>18.93627909</v>
      </c>
      <c r="C27" s="6">
        <f t="shared" ref="C27:F27" si="55">B26*0.79</f>
        <v>15.77998412</v>
      </c>
      <c r="D27" s="6">
        <f t="shared" si="55"/>
        <v>13.1495527</v>
      </c>
      <c r="E27" s="6">
        <f t="shared" si="55"/>
        <v>10.95696188</v>
      </c>
      <c r="F27" s="6">
        <f t="shared" si="55"/>
        <v>9.130764888</v>
      </c>
      <c r="G27" s="3">
        <f t="shared" si="2"/>
        <v>203.860628</v>
      </c>
      <c r="H27" s="3">
        <f t="shared" si="3"/>
        <v>173.2815338</v>
      </c>
      <c r="I27" s="3">
        <f t="shared" si="4"/>
        <v>128.228335</v>
      </c>
      <c r="K27" s="4">
        <v>24.0</v>
      </c>
      <c r="L27" s="6">
        <f t="shared" si="11"/>
        <v>88.45743842</v>
      </c>
      <c r="M27" s="6">
        <f t="shared" ref="M27:P27" si="56">L26*0.55</f>
        <v>48.72834613</v>
      </c>
      <c r="N27" s="6">
        <f t="shared" si="56"/>
        <v>26.84287165</v>
      </c>
      <c r="O27" s="6">
        <f t="shared" si="56"/>
        <v>14.78686987</v>
      </c>
      <c r="P27" s="6">
        <f t="shared" si="56"/>
        <v>8.145609948</v>
      </c>
      <c r="Q27" s="6">
        <f t="shared" si="6"/>
        <v>280.441704</v>
      </c>
      <c r="R27" s="6">
        <f t="shared" si="7"/>
        <v>238.3754484</v>
      </c>
      <c r="S27" s="6">
        <f t="shared" si="8"/>
        <v>154.9440415</v>
      </c>
    </row>
    <row r="28">
      <c r="A28" s="2">
        <v>25.0</v>
      </c>
      <c r="B28" s="6">
        <f t="shared" si="9"/>
        <v>17.9519669</v>
      </c>
      <c r="C28" s="6">
        <f t="shared" ref="C28:F28" si="57">B27*0.79</f>
        <v>14.95966048</v>
      </c>
      <c r="D28" s="6">
        <f t="shared" si="57"/>
        <v>12.46618745</v>
      </c>
      <c r="E28" s="6">
        <f t="shared" si="57"/>
        <v>10.38814663</v>
      </c>
      <c r="F28" s="6">
        <f t="shared" si="57"/>
        <v>8.655999883</v>
      </c>
      <c r="G28" s="3">
        <f t="shared" si="2"/>
        <v>193.2658841</v>
      </c>
      <c r="H28" s="3">
        <f t="shared" si="3"/>
        <v>164.2760015</v>
      </c>
      <c r="I28" s="3">
        <f t="shared" si="4"/>
        <v>121.5642411</v>
      </c>
      <c r="K28" s="4">
        <v>25.0</v>
      </c>
      <c r="L28" s="6">
        <f t="shared" si="11"/>
        <v>88.31810364</v>
      </c>
      <c r="M28" s="6">
        <f t="shared" ref="M28:P28" si="58">L27*0.55</f>
        <v>48.65159113</v>
      </c>
      <c r="N28" s="6">
        <f t="shared" si="58"/>
        <v>26.80059037</v>
      </c>
      <c r="O28" s="6">
        <f t="shared" si="58"/>
        <v>14.76357941</v>
      </c>
      <c r="P28" s="6">
        <f t="shared" si="58"/>
        <v>8.132778431</v>
      </c>
      <c r="Q28" s="6">
        <f t="shared" si="6"/>
        <v>279.9999645</v>
      </c>
      <c r="R28" s="6">
        <f t="shared" si="7"/>
        <v>237.9999698</v>
      </c>
      <c r="S28" s="6">
        <f t="shared" si="8"/>
        <v>154.6999804</v>
      </c>
    </row>
    <row r="29">
      <c r="A29" s="2">
        <v>26.0</v>
      </c>
      <c r="B29" s="6">
        <f t="shared" si="9"/>
        <v>17.01899375</v>
      </c>
      <c r="C29" s="6">
        <f t="shared" ref="C29:F29" si="59">B28*0.79</f>
        <v>14.18205385</v>
      </c>
      <c r="D29" s="6">
        <f t="shared" si="59"/>
        <v>11.81813178</v>
      </c>
      <c r="E29" s="6">
        <f t="shared" si="59"/>
        <v>9.848288089</v>
      </c>
      <c r="F29" s="6">
        <f t="shared" si="59"/>
        <v>8.206635838</v>
      </c>
      <c r="G29" s="3">
        <f t="shared" si="2"/>
        <v>183.2223099</v>
      </c>
      <c r="H29" s="3">
        <f t="shared" si="3"/>
        <v>155.7389634</v>
      </c>
      <c r="I29" s="3">
        <f t="shared" si="4"/>
        <v>115.2468329</v>
      </c>
      <c r="K29" s="4">
        <v>26.0</v>
      </c>
      <c r="L29" s="6">
        <f t="shared" si="11"/>
        <v>88.17898881</v>
      </c>
      <c r="M29" s="6">
        <f t="shared" ref="M29:P29" si="60">L28*0.55</f>
        <v>48.574957</v>
      </c>
      <c r="N29" s="6">
        <f t="shared" si="60"/>
        <v>26.75837512</v>
      </c>
      <c r="O29" s="6">
        <f t="shared" si="60"/>
        <v>14.7403247</v>
      </c>
      <c r="P29" s="6">
        <f t="shared" si="60"/>
        <v>8.119968673</v>
      </c>
      <c r="Q29" s="6">
        <f t="shared" si="6"/>
        <v>279.5589215</v>
      </c>
      <c r="R29" s="6">
        <f t="shared" si="7"/>
        <v>237.6250833</v>
      </c>
      <c r="S29" s="6">
        <f t="shared" si="8"/>
        <v>154.4563041</v>
      </c>
    </row>
    <row r="30">
      <c r="A30" s="2">
        <v>27.0</v>
      </c>
      <c r="B30" s="6">
        <f t="shared" si="9"/>
        <v>16.13455661</v>
      </c>
      <c r="C30" s="6">
        <f t="shared" ref="C30:F30" si="61">B29*0.79</f>
        <v>13.44500506</v>
      </c>
      <c r="D30" s="6">
        <f t="shared" si="61"/>
        <v>11.20382254</v>
      </c>
      <c r="E30" s="6">
        <f t="shared" si="61"/>
        <v>9.336324107</v>
      </c>
      <c r="F30" s="6">
        <f t="shared" si="61"/>
        <v>7.78014759</v>
      </c>
      <c r="G30" s="3">
        <f t="shared" si="2"/>
        <v>173.6995678</v>
      </c>
      <c r="H30" s="3">
        <f t="shared" si="3"/>
        <v>147.6446326</v>
      </c>
      <c r="I30" s="3">
        <f t="shared" si="4"/>
        <v>109.2570281</v>
      </c>
      <c r="K30" s="4">
        <v>27.0</v>
      </c>
      <c r="L30" s="6">
        <f t="shared" si="11"/>
        <v>88.04009334</v>
      </c>
      <c r="M30" s="6">
        <f t="shared" ref="M30:P30" si="62">L29*0.55</f>
        <v>48.49844385</v>
      </c>
      <c r="N30" s="6">
        <f t="shared" si="62"/>
        <v>26.71622635</v>
      </c>
      <c r="O30" s="6">
        <f t="shared" si="62"/>
        <v>14.71710632</v>
      </c>
      <c r="P30" s="6">
        <f t="shared" si="62"/>
        <v>8.107178587</v>
      </c>
      <c r="Q30" s="6">
        <f t="shared" si="6"/>
        <v>279.1185727</v>
      </c>
      <c r="R30" s="6">
        <f t="shared" si="7"/>
        <v>237.2507868</v>
      </c>
      <c r="S30" s="6">
        <f t="shared" si="8"/>
        <v>154.2130114</v>
      </c>
    </row>
    <row r="31">
      <c r="A31" s="2">
        <v>28.0</v>
      </c>
      <c r="B31" s="6">
        <f t="shared" si="9"/>
        <v>15.29598394</v>
      </c>
      <c r="C31" s="6">
        <f t="shared" ref="C31:F31" si="63">B30*0.79</f>
        <v>12.74629972</v>
      </c>
      <c r="D31" s="6">
        <f t="shared" si="63"/>
        <v>10.621554</v>
      </c>
      <c r="E31" s="6">
        <f t="shared" si="63"/>
        <v>8.85101981</v>
      </c>
      <c r="F31" s="6">
        <f t="shared" si="63"/>
        <v>7.375696045</v>
      </c>
      <c r="G31" s="3">
        <f t="shared" si="2"/>
        <v>164.6716605</v>
      </c>
      <c r="H31" s="3">
        <f t="shared" si="3"/>
        <v>139.9709115</v>
      </c>
      <c r="I31" s="3">
        <f t="shared" si="4"/>
        <v>103.5784745</v>
      </c>
      <c r="K31" s="4">
        <v>28.0</v>
      </c>
      <c r="L31" s="6">
        <f t="shared" si="11"/>
        <v>87.9014165</v>
      </c>
      <c r="M31" s="6">
        <f t="shared" ref="M31:P31" si="64">L30*0.55</f>
        <v>48.42205134</v>
      </c>
      <c r="N31" s="6">
        <f t="shared" si="64"/>
        <v>26.67414412</v>
      </c>
      <c r="O31" s="6">
        <f t="shared" si="64"/>
        <v>14.69392449</v>
      </c>
      <c r="P31" s="6">
        <f t="shared" si="64"/>
        <v>8.094408474</v>
      </c>
      <c r="Q31" s="6">
        <f t="shared" si="6"/>
        <v>278.6789174</v>
      </c>
      <c r="R31" s="6">
        <f t="shared" si="7"/>
        <v>236.8770798</v>
      </c>
      <c r="S31" s="6">
        <f t="shared" si="8"/>
        <v>153.9701019</v>
      </c>
    </row>
    <row r="32">
      <c r="A32" s="2">
        <v>29.0</v>
      </c>
      <c r="B32" s="6">
        <f t="shared" si="9"/>
        <v>14.50098643</v>
      </c>
      <c r="C32" s="6">
        <f t="shared" ref="C32:F32" si="65">B31*0.79</f>
        <v>12.08382731</v>
      </c>
      <c r="D32" s="6">
        <f t="shared" si="65"/>
        <v>10.06957678</v>
      </c>
      <c r="E32" s="6">
        <f t="shared" si="65"/>
        <v>8.39102766</v>
      </c>
      <c r="F32" s="6">
        <f t="shared" si="65"/>
        <v>6.99230565</v>
      </c>
      <c r="G32" s="3">
        <f t="shared" si="2"/>
        <v>156.1131715</v>
      </c>
      <c r="H32" s="3">
        <f t="shared" si="3"/>
        <v>132.6961958</v>
      </c>
      <c r="I32" s="3">
        <f t="shared" si="4"/>
        <v>98.19518487</v>
      </c>
      <c r="K32" s="4">
        <v>29.0</v>
      </c>
      <c r="L32" s="6">
        <f t="shared" si="11"/>
        <v>87.76295806</v>
      </c>
      <c r="M32" s="6">
        <f t="shared" ref="M32:P32" si="66">L31*0.55</f>
        <v>48.34577907</v>
      </c>
      <c r="N32" s="6">
        <f t="shared" si="66"/>
        <v>26.63212824</v>
      </c>
      <c r="O32" s="6">
        <f t="shared" si="66"/>
        <v>14.67077926</v>
      </c>
      <c r="P32" s="6">
        <f t="shared" si="66"/>
        <v>8.081658471</v>
      </c>
      <c r="Q32" s="6">
        <f t="shared" si="6"/>
        <v>278.2399547</v>
      </c>
      <c r="R32" s="6">
        <f t="shared" si="7"/>
        <v>236.5039615</v>
      </c>
      <c r="S32" s="6">
        <f t="shared" si="8"/>
        <v>153.7275749</v>
      </c>
    </row>
    <row r="33">
      <c r="A33" s="2">
        <v>30.0</v>
      </c>
      <c r="B33" s="6">
        <f t="shared" si="9"/>
        <v>13.74732588</v>
      </c>
      <c r="C33" s="6">
        <f t="shared" ref="C33:F33" si="67">B32*0.79</f>
        <v>11.45577928</v>
      </c>
      <c r="D33" s="6">
        <f t="shared" si="67"/>
        <v>9.546223575</v>
      </c>
      <c r="E33" s="6">
        <f t="shared" si="67"/>
        <v>7.954965658</v>
      </c>
      <c r="F33" s="6">
        <f t="shared" si="67"/>
        <v>6.628911851</v>
      </c>
      <c r="G33" s="3">
        <f t="shared" si="2"/>
        <v>147.9996187</v>
      </c>
      <c r="H33" s="3">
        <f t="shared" si="3"/>
        <v>125.7996759</v>
      </c>
      <c r="I33" s="3">
        <f t="shared" si="4"/>
        <v>93.09176018</v>
      </c>
      <c r="K33" s="4">
        <v>30.0</v>
      </c>
      <c r="L33" s="6">
        <f t="shared" si="11"/>
        <v>87.62471772</v>
      </c>
      <c r="M33" s="6">
        <f t="shared" ref="M33:P33" si="68">L32*0.55</f>
        <v>48.26962693</v>
      </c>
      <c r="N33" s="6">
        <f t="shared" si="68"/>
        <v>26.59017849</v>
      </c>
      <c r="O33" s="6">
        <f t="shared" si="68"/>
        <v>14.64767053</v>
      </c>
      <c r="P33" s="6">
        <f t="shared" si="68"/>
        <v>8.068928595</v>
      </c>
      <c r="Q33" s="6">
        <f t="shared" si="6"/>
        <v>277.8016834</v>
      </c>
      <c r="R33" s="6">
        <f t="shared" si="7"/>
        <v>236.1314309</v>
      </c>
      <c r="S33" s="6">
        <f t="shared" si="8"/>
        <v>153.4854301</v>
      </c>
    </row>
  </sheetData>
  <mergeCells count="2">
    <mergeCell ref="A1:I1"/>
    <mergeCell ref="K1:S1"/>
  </mergeCells>
  <drawing r:id="rId1"/>
</worksheet>
</file>