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<sst xmlns="http://schemas.openxmlformats.org/spreadsheetml/2006/main" count="5" uniqueCount="5">
  <si>
    <t xml:space="preserve">Tuần </t>
  </si>
  <si>
    <t>Trứng</t>
  </si>
  <si>
    <t>Gián trưởng thành</t>
  </si>
  <si>
    <t>Có phun thuốc</t>
  </si>
  <si>
    <t>Gián trưởng thành
nếu có phun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</si>
</sst>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1" xfId="0" applyAlignment="1" applyBorder="1" applyFont="1" applyNumberFormat="1">
      <alignment horizontal="left" readingOrder="0"/>
    </xf>
    <xf borderId="1" fillId="0" fontId="2" numFmtId="1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horizontal="left"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7.0"/>
    <col customWidth="1" min="5" max="5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2">
        <v>150.0</v>
      </c>
      <c r="C2" s="2">
        <v>57.0</v>
      </c>
      <c r="D2" s="3" t="str">
        <f>if(C2&gt;=150,"Có", "Không")</f>
        <v>Không</v>
      </c>
      <c r="E2" s="4">
        <f>IF(D2="Không",C2,C2*0.056)</f>
        <v>57</v>
      </c>
    </row>
    <row r="3">
      <c r="A3" s="1">
        <v>1.0</v>
      </c>
      <c r="B3" s="3">
        <f t="shared" ref="B3:B24" si="1">E2/2*20</f>
        <v>570</v>
      </c>
      <c r="C3" s="3">
        <f t="shared" ref="C3:C24" si="2">B2*0.263</f>
        <v>39.45</v>
      </c>
      <c r="D3" s="3" t="str">
        <f t="shared" ref="D3:D24" si="3">IF(C3&gt;=150,"Có","Không")</f>
        <v>Không</v>
      </c>
      <c r="E3" s="3">
        <f t="shared" ref="E3:E24" si="4">IF(C3&gt;=150,0.056*C3,C3)</f>
        <v>39.45</v>
      </c>
    </row>
    <row r="4">
      <c r="A4" s="1">
        <v>2.0</v>
      </c>
      <c r="B4" s="3">
        <f t="shared" si="1"/>
        <v>394.5</v>
      </c>
      <c r="C4" s="3">
        <f t="shared" si="2"/>
        <v>149.91</v>
      </c>
      <c r="D4" s="3" t="str">
        <f t="shared" si="3"/>
        <v>Không</v>
      </c>
      <c r="E4" s="3">
        <f t="shared" si="4"/>
        <v>149.91</v>
      </c>
    </row>
    <row r="5">
      <c r="A5" s="1">
        <v>3.0</v>
      </c>
      <c r="B5" s="3">
        <f t="shared" si="1"/>
        <v>1499.1</v>
      </c>
      <c r="C5" s="3">
        <f t="shared" si="2"/>
        <v>103.7535</v>
      </c>
      <c r="D5" s="3" t="str">
        <f t="shared" si="3"/>
        <v>Không</v>
      </c>
      <c r="E5" s="3">
        <f t="shared" si="4"/>
        <v>103.7535</v>
      </c>
    </row>
    <row r="6">
      <c r="A6" s="1">
        <v>4.0</v>
      </c>
      <c r="B6" s="3">
        <f t="shared" si="1"/>
        <v>1037.535</v>
      </c>
      <c r="C6" s="3">
        <f t="shared" si="2"/>
        <v>394.2633</v>
      </c>
      <c r="D6" s="3" t="str">
        <f t="shared" si="3"/>
        <v>Có</v>
      </c>
      <c r="E6" s="3">
        <f t="shared" si="4"/>
        <v>22.0787448</v>
      </c>
    </row>
    <row r="7">
      <c r="A7" s="1">
        <v>5.0</v>
      </c>
      <c r="B7" s="3">
        <f t="shared" si="1"/>
        <v>220.787448</v>
      </c>
      <c r="C7" s="3">
        <f t="shared" si="2"/>
        <v>272.871705</v>
      </c>
      <c r="D7" s="3" t="str">
        <f t="shared" si="3"/>
        <v>Có</v>
      </c>
      <c r="E7" s="3">
        <f t="shared" si="4"/>
        <v>15.28081548</v>
      </c>
    </row>
    <row r="8">
      <c r="A8" s="1">
        <v>6.0</v>
      </c>
      <c r="B8" s="3">
        <f t="shared" si="1"/>
        <v>152.8081548</v>
      </c>
      <c r="C8" s="3">
        <f t="shared" si="2"/>
        <v>58.06709882</v>
      </c>
      <c r="D8" s="3" t="str">
        <f t="shared" si="3"/>
        <v>Không</v>
      </c>
      <c r="E8" s="3">
        <f t="shared" si="4"/>
        <v>58.06709882</v>
      </c>
    </row>
    <row r="9">
      <c r="A9" s="1">
        <v>7.0</v>
      </c>
      <c r="B9" s="3">
        <f t="shared" si="1"/>
        <v>580.6709882</v>
      </c>
      <c r="C9" s="3">
        <f t="shared" si="2"/>
        <v>40.18854471</v>
      </c>
      <c r="D9" s="3" t="str">
        <f t="shared" si="3"/>
        <v>Không</v>
      </c>
      <c r="E9" s="3">
        <f t="shared" si="4"/>
        <v>40.18854471</v>
      </c>
    </row>
    <row r="10">
      <c r="A10" s="1">
        <v>8.0</v>
      </c>
      <c r="B10" s="3">
        <f t="shared" si="1"/>
        <v>401.8854471</v>
      </c>
      <c r="C10" s="3">
        <f t="shared" si="2"/>
        <v>152.7164699</v>
      </c>
      <c r="D10" s="3" t="str">
        <f t="shared" si="3"/>
        <v>Có</v>
      </c>
      <c r="E10" s="3">
        <f t="shared" si="4"/>
        <v>8.552122315</v>
      </c>
    </row>
    <row r="11">
      <c r="A11" s="1">
        <v>9.0</v>
      </c>
      <c r="B11" s="3">
        <f t="shared" si="1"/>
        <v>85.52122315</v>
      </c>
      <c r="C11" s="3">
        <f t="shared" si="2"/>
        <v>105.6958726</v>
      </c>
      <c r="D11" s="3" t="str">
        <f t="shared" si="3"/>
        <v>Không</v>
      </c>
      <c r="E11" s="3">
        <f t="shared" si="4"/>
        <v>105.6958726</v>
      </c>
    </row>
    <row r="12">
      <c r="A12" s="1">
        <v>10.0</v>
      </c>
      <c r="B12" s="3">
        <f t="shared" si="1"/>
        <v>1056.958726</v>
      </c>
      <c r="C12" s="3">
        <f t="shared" si="2"/>
        <v>22.49208169</v>
      </c>
      <c r="D12" s="3" t="str">
        <f t="shared" si="3"/>
        <v>Không</v>
      </c>
      <c r="E12" s="3">
        <f t="shared" si="4"/>
        <v>22.49208169</v>
      </c>
    </row>
    <row r="13">
      <c r="A13" s="1">
        <v>11.0</v>
      </c>
      <c r="B13" s="3">
        <f t="shared" si="1"/>
        <v>224.9208169</v>
      </c>
      <c r="C13" s="3">
        <f t="shared" si="2"/>
        <v>277.9801449</v>
      </c>
      <c r="D13" s="3" t="str">
        <f t="shared" si="3"/>
        <v>Có</v>
      </c>
      <c r="E13" s="3">
        <f t="shared" si="4"/>
        <v>15.56688812</v>
      </c>
    </row>
    <row r="14">
      <c r="A14" s="1">
        <v>12.0</v>
      </c>
      <c r="B14" s="3">
        <f t="shared" si="1"/>
        <v>155.6688812</v>
      </c>
      <c r="C14" s="3">
        <f t="shared" si="2"/>
        <v>59.15417484</v>
      </c>
      <c r="D14" s="3" t="str">
        <f t="shared" si="3"/>
        <v>Không</v>
      </c>
      <c r="E14" s="3">
        <f t="shared" si="4"/>
        <v>59.15417484</v>
      </c>
    </row>
    <row r="15">
      <c r="A15" s="1">
        <v>13.0</v>
      </c>
      <c r="B15" s="3">
        <f t="shared" si="1"/>
        <v>591.5417484</v>
      </c>
      <c r="C15" s="3">
        <f t="shared" si="2"/>
        <v>40.94091574</v>
      </c>
      <c r="D15" s="3" t="str">
        <f t="shared" si="3"/>
        <v>Không</v>
      </c>
      <c r="E15" s="3">
        <f t="shared" si="4"/>
        <v>40.94091574</v>
      </c>
    </row>
    <row r="16">
      <c r="A16" s="1">
        <v>14.0</v>
      </c>
      <c r="B16" s="3">
        <f t="shared" si="1"/>
        <v>409.4091574</v>
      </c>
      <c r="C16" s="3">
        <f t="shared" si="2"/>
        <v>155.5754798</v>
      </c>
      <c r="D16" s="3" t="str">
        <f t="shared" si="3"/>
        <v>Có</v>
      </c>
      <c r="E16" s="3">
        <f t="shared" si="4"/>
        <v>8.71222687</v>
      </c>
    </row>
    <row r="17">
      <c r="A17" s="1">
        <v>15.0</v>
      </c>
      <c r="B17" s="3">
        <f t="shared" si="1"/>
        <v>87.1222687</v>
      </c>
      <c r="C17" s="3">
        <f t="shared" si="2"/>
        <v>107.6746084</v>
      </c>
      <c r="D17" s="3" t="str">
        <f t="shared" si="3"/>
        <v>Không</v>
      </c>
      <c r="E17" s="3">
        <f t="shared" si="4"/>
        <v>107.6746084</v>
      </c>
    </row>
    <row r="18">
      <c r="A18" s="1">
        <v>16.0</v>
      </c>
      <c r="B18" s="3">
        <f t="shared" si="1"/>
        <v>1076.746084</v>
      </c>
      <c r="C18" s="3">
        <f t="shared" si="2"/>
        <v>22.91315667</v>
      </c>
      <c r="D18" s="3" t="str">
        <f t="shared" si="3"/>
        <v>Không</v>
      </c>
      <c r="E18" s="3">
        <f t="shared" si="4"/>
        <v>22.91315667</v>
      </c>
    </row>
    <row r="19">
      <c r="A19" s="1">
        <v>17.0</v>
      </c>
      <c r="B19" s="3">
        <f t="shared" si="1"/>
        <v>229.1315667</v>
      </c>
      <c r="C19" s="3">
        <f t="shared" si="2"/>
        <v>283.1842201</v>
      </c>
      <c r="D19" s="3" t="str">
        <f t="shared" si="3"/>
        <v>Có</v>
      </c>
      <c r="E19" s="3">
        <f t="shared" si="4"/>
        <v>15.85831633</v>
      </c>
    </row>
    <row r="20">
      <c r="A20" s="1">
        <v>18.0</v>
      </c>
      <c r="B20" s="3">
        <f t="shared" si="1"/>
        <v>158.5831633</v>
      </c>
      <c r="C20" s="3">
        <f t="shared" si="2"/>
        <v>60.26160204</v>
      </c>
      <c r="D20" s="3" t="str">
        <f t="shared" si="3"/>
        <v>Không</v>
      </c>
      <c r="E20" s="3">
        <f t="shared" si="4"/>
        <v>60.26160204</v>
      </c>
    </row>
    <row r="21">
      <c r="A21" s="1">
        <v>19.0</v>
      </c>
      <c r="B21" s="3">
        <f t="shared" si="1"/>
        <v>602.6160204</v>
      </c>
      <c r="C21" s="3">
        <f t="shared" si="2"/>
        <v>41.70737194</v>
      </c>
      <c r="D21" s="3" t="str">
        <f t="shared" si="3"/>
        <v>Không</v>
      </c>
      <c r="E21" s="3">
        <f t="shared" si="4"/>
        <v>41.70737194</v>
      </c>
    </row>
    <row r="22">
      <c r="A22" s="1">
        <v>20.0</v>
      </c>
      <c r="B22" s="3">
        <f t="shared" si="1"/>
        <v>417.0737194</v>
      </c>
      <c r="C22" s="3">
        <f t="shared" si="2"/>
        <v>158.4880134</v>
      </c>
      <c r="D22" s="3" t="str">
        <f t="shared" si="3"/>
        <v>Có</v>
      </c>
      <c r="E22" s="3">
        <f t="shared" si="4"/>
        <v>8.875328748</v>
      </c>
    </row>
    <row r="23">
      <c r="A23" s="1">
        <v>21.0</v>
      </c>
      <c r="B23" s="3">
        <f t="shared" si="1"/>
        <v>88.75328748</v>
      </c>
      <c r="C23" s="3">
        <f t="shared" si="2"/>
        <v>109.6903882</v>
      </c>
      <c r="D23" s="3" t="str">
        <f t="shared" si="3"/>
        <v>Không</v>
      </c>
      <c r="E23" s="3">
        <f t="shared" si="4"/>
        <v>109.6903882</v>
      </c>
    </row>
    <row r="24">
      <c r="A24" s="1">
        <v>22.0</v>
      </c>
      <c r="B24" s="3">
        <f t="shared" si="1"/>
        <v>1096.903882</v>
      </c>
      <c r="C24" s="3">
        <f t="shared" si="2"/>
        <v>23.34211461</v>
      </c>
      <c r="D24" s="3" t="str">
        <f t="shared" si="3"/>
        <v>Không</v>
      </c>
      <c r="E24" s="3">
        <f t="shared" si="4"/>
        <v>23.34211461</v>
      </c>
    </row>
    <row r="25">
      <c r="B25" s="5"/>
      <c r="C25" s="5"/>
      <c r="D25" s="5"/>
      <c r="E25" s="5"/>
    </row>
  </sheetData>
  <drawing r:id="rId1"/>
</worksheet>
</file>