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a\Desktop\Machine Learning\DOCKARE\"/>
    </mc:Choice>
  </mc:AlternateContent>
  <xr:revisionPtr revIDLastSave="0" documentId="13_ncr:1_{73B031DC-7873-49F3-9F01-EAB3C4C710FB}" xr6:coauthVersionLast="47" xr6:coauthVersionMax="47" xr10:uidLastSave="{00000000-0000-0000-0000-000000000000}"/>
  <bookViews>
    <workbookView xWindow="-108" yWindow="-108" windowWidth="23256" windowHeight="13896" xr2:uid="{3C29CC23-ACDD-4522-9F3C-9904A0B5F0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14" i="1" l="1"/>
  <c r="AO14" i="1"/>
  <c r="AN14" i="1"/>
  <c r="AM14" i="1"/>
  <c r="AK14" i="1"/>
  <c r="AJ14" i="1"/>
  <c r="CA13" i="1"/>
  <c r="AO13" i="1"/>
  <c r="AN13" i="1"/>
  <c r="AM13" i="1"/>
  <c r="AK13" i="1"/>
  <c r="AJ13" i="1"/>
  <c r="CA12" i="1"/>
  <c r="AO12" i="1"/>
  <c r="AN12" i="1"/>
  <c r="AM12" i="1"/>
  <c r="AK12" i="1"/>
  <c r="AJ12" i="1"/>
  <c r="CA11" i="1"/>
  <c r="AO11" i="1"/>
  <c r="AN11" i="1"/>
  <c r="AM11" i="1"/>
  <c r="AK11" i="1"/>
  <c r="AJ11" i="1"/>
  <c r="CA10" i="1"/>
  <c r="AO10" i="1"/>
  <c r="AN10" i="1"/>
  <c r="AM10" i="1"/>
  <c r="AK10" i="1"/>
  <c r="AJ10" i="1"/>
  <c r="CA9" i="1"/>
  <c r="AO9" i="1"/>
  <c r="AN9" i="1"/>
  <c r="AM9" i="1"/>
  <c r="AK9" i="1"/>
  <c r="AJ9" i="1"/>
  <c r="CA8" i="1"/>
  <c r="AO8" i="1"/>
  <c r="AN8" i="1"/>
  <c r="AM8" i="1"/>
  <c r="AK8" i="1"/>
  <c r="AJ8" i="1"/>
  <c r="CA7" i="1"/>
  <c r="AO7" i="1"/>
  <c r="AN7" i="1"/>
  <c r="AM7" i="1"/>
  <c r="AK7" i="1"/>
  <c r="AJ7" i="1"/>
  <c r="CA6" i="1"/>
  <c r="AO6" i="1"/>
  <c r="AN6" i="1"/>
  <c r="AM6" i="1"/>
  <c r="AK6" i="1"/>
  <c r="AJ6" i="1"/>
  <c r="CA5" i="1"/>
  <c r="AO5" i="1"/>
  <c r="AN5" i="1"/>
  <c r="AM5" i="1"/>
  <c r="AK5" i="1"/>
  <c r="AJ5" i="1"/>
  <c r="CA4" i="1"/>
  <c r="AO4" i="1"/>
  <c r="AN4" i="1"/>
  <c r="AM4" i="1"/>
  <c r="AK4" i="1"/>
  <c r="AJ4" i="1"/>
  <c r="CA3" i="1"/>
  <c r="AO3" i="1"/>
  <c r="AN3" i="1"/>
  <c r="AM3" i="1"/>
  <c r="AK3" i="1"/>
  <c r="AJ3" i="1"/>
  <c r="CA2" i="1"/>
  <c r="AO2" i="1"/>
  <c r="AN2" i="1"/>
  <c r="AM2" i="1"/>
  <c r="AK2" i="1"/>
  <c r="A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tc={D94C7BB0-AA29-44FC-B358-884C4781F1C5}</author>
    <author>tc={9C512B8D-91F8-467A-B86A-FA71FFFCB1B7}</author>
  </authors>
  <commentList>
    <comment ref="AC2" authorId="0" shapeId="0" xr:uid="{D94C7BB0-AA29-44FC-B358-884C4781F1C5}">
      <text>
        <t>[Threaded comment]
Your version of Excel allows you to read this threaded comment; however, any edits to it will get removed if the file is opened in a newer version of Excel. Learn more: https://go.microsoft.com/fwlink/?linkid=870924
Comment:
    Room air FiO2 is 21!</t>
      </text>
    </comment>
    <comment ref="A7" authorId="1" shapeId="0" xr:uid="{9C512B8D-91F8-467A-B86A-FA71FFFCB1B7}">
      <text>
        <t>[Threaded comment]
Your version of Excel allows you to read this threaded comment; however, any edits to it will get removed if the file is opened in a newer version of Excel. Learn more: https://go.microsoft.com/fwlink/?linkid=870924
Comment:
    Received 2 doses of itolizumab medication</t>
      </text>
    </comment>
  </commentList>
</comments>
</file>

<file path=xl/sharedStrings.xml><?xml version="1.0" encoding="utf-8"?>
<sst xmlns="http://schemas.openxmlformats.org/spreadsheetml/2006/main" count="299" uniqueCount="108">
  <si>
    <t>s_no</t>
  </si>
  <si>
    <t>admission_date</t>
  </si>
  <si>
    <t>patient_num</t>
  </si>
  <si>
    <t>age_yrs</t>
  </si>
  <si>
    <t>weight_kg</t>
  </si>
  <si>
    <t>gender</t>
  </si>
  <si>
    <t>fever</t>
  </si>
  <si>
    <t>cough</t>
  </si>
  <si>
    <t>sob</t>
  </si>
  <si>
    <t>weakness</t>
  </si>
  <si>
    <t>appetite_loss</t>
  </si>
  <si>
    <t>other_symptoms</t>
  </si>
  <si>
    <t>diabetes_mellitus</t>
  </si>
  <si>
    <t>hypertension</t>
  </si>
  <si>
    <t>other_comorbidity</t>
  </si>
  <si>
    <t>SPO2_pre_ito_1</t>
  </si>
  <si>
    <t>SPO2_pre_ito_2</t>
  </si>
  <si>
    <t>SPO2_post_ito_1</t>
  </si>
  <si>
    <t>SPO2_post_ito_2</t>
  </si>
  <si>
    <t>SPO2_at_discharge</t>
  </si>
  <si>
    <t>FiO2_pre_ito_1</t>
  </si>
  <si>
    <t>FiO2_pre_ito_2</t>
  </si>
  <si>
    <t>FiO2_post_ito_1</t>
  </si>
  <si>
    <t>FiO2_post_ito_2</t>
  </si>
  <si>
    <t>FiO2_at_discharge</t>
  </si>
  <si>
    <t>PaO2_pre_ito_1</t>
  </si>
  <si>
    <t>PaO2_pre_ito_2</t>
  </si>
  <si>
    <t>PaO2_post_ito_1</t>
  </si>
  <si>
    <t>PaO2_post_ito_2</t>
  </si>
  <si>
    <t>PaO2_at_discharge</t>
  </si>
  <si>
    <t>P_F_pre_ito_1</t>
  </si>
  <si>
    <t>P_F_pre_ito_2</t>
  </si>
  <si>
    <t>P_F_post_ito_1</t>
  </si>
  <si>
    <t>P_F_post_ito_2</t>
  </si>
  <si>
    <t>P_F_at_discharge</t>
  </si>
  <si>
    <t>gcs_pre_ito_1</t>
  </si>
  <si>
    <t>gcs_pre_ito_2</t>
  </si>
  <si>
    <t>gcs_post_ito_1</t>
  </si>
  <si>
    <t>gcs_post_ito_2</t>
  </si>
  <si>
    <t>gcs_at_discharge</t>
  </si>
  <si>
    <t>crp_mg_dl_pre_ito_1</t>
  </si>
  <si>
    <t>crp_mg_dl_pre_ito_2</t>
  </si>
  <si>
    <t>crp_mg_dl_post_ito_1</t>
  </si>
  <si>
    <t>crp_mg_dl_post_ito_2</t>
  </si>
  <si>
    <t>crp_mg_dl_at_discharge</t>
  </si>
  <si>
    <t>d_dimer_ng_ltr_pre_ito_1</t>
  </si>
  <si>
    <t>d_dimer_ng_ltr_pre_ito_2</t>
  </si>
  <si>
    <t>d_dimer_ng_ltr_post_ito_1</t>
  </si>
  <si>
    <t>d_dimer_ng_ltr_post_ito_2</t>
  </si>
  <si>
    <t>d_dimer_ng_ltr_at_discharge</t>
  </si>
  <si>
    <t>s_ferritin_mg_ltr_pre_ito_1</t>
  </si>
  <si>
    <t>s_ferritin_mg_ltr_pre_ito_2</t>
  </si>
  <si>
    <t>s_ferritin_mg_ltr_post_ito_1</t>
  </si>
  <si>
    <t>s_ferritin_mg_ltr_post_ito_2</t>
  </si>
  <si>
    <t>s_ferritin_mg_ltr_at_discharge</t>
  </si>
  <si>
    <t>lymphocyte_cnt_pre_ito_1</t>
  </si>
  <si>
    <t>lymphocyte_cnt_pre_ito_2</t>
  </si>
  <si>
    <t>lymphocyte_cnt_post_ito_1</t>
  </si>
  <si>
    <t>lymphocyte_cnt_post_ito_2</t>
  </si>
  <si>
    <t>lymphocyte_cnt_at_discharge</t>
  </si>
  <si>
    <t>platelets_pre_ito_1</t>
  </si>
  <si>
    <t>platelets_pre_ito_2</t>
  </si>
  <si>
    <t>platelets_post_ito_1</t>
  </si>
  <si>
    <t>platelets_post_ito_2</t>
  </si>
  <si>
    <t>platelets_at_discharge</t>
  </si>
  <si>
    <t>discharge_date</t>
  </si>
  <si>
    <t>hospital_duration</t>
  </si>
  <si>
    <t>is_dead</t>
  </si>
  <si>
    <t>P1</t>
  </si>
  <si>
    <t>M</t>
  </si>
  <si>
    <t>Y</t>
  </si>
  <si>
    <t xml:space="preserve">(Y)NIV Helmet </t>
  </si>
  <si>
    <t>N</t>
  </si>
  <si>
    <t>P2</t>
  </si>
  <si>
    <t>Y - GRADE 4</t>
  </si>
  <si>
    <t>NA</t>
  </si>
  <si>
    <t>P3</t>
  </si>
  <si>
    <t>P4</t>
  </si>
  <si>
    <t>P5</t>
  </si>
  <si>
    <t>P6</t>
  </si>
  <si>
    <t>Body pain</t>
  </si>
  <si>
    <t>P7</t>
  </si>
  <si>
    <t>Y (NRBM)</t>
  </si>
  <si>
    <t>P8</t>
  </si>
  <si>
    <t>F</t>
  </si>
  <si>
    <t>Y (Nasal)</t>
  </si>
  <si>
    <t>P9</t>
  </si>
  <si>
    <t>P10</t>
  </si>
  <si>
    <t>P11</t>
  </si>
  <si>
    <t>Myalgia</t>
  </si>
  <si>
    <t>K/C/O Swine flu 2018 since then patient was on home oxygen therapy</t>
  </si>
  <si>
    <t>P12</t>
  </si>
  <si>
    <t>Myalgia high grade fever with chills</t>
  </si>
  <si>
    <t>P13</t>
  </si>
  <si>
    <t>High grade fever</t>
  </si>
  <si>
    <t>Y(Nasal 15 ltr oxygen)</t>
  </si>
  <si>
    <t>SPO2_pre_ito_worst</t>
  </si>
  <si>
    <t>SPO2_post_ito_best</t>
  </si>
  <si>
    <t>FiO2_pre_ito_worst</t>
  </si>
  <si>
    <t>FiO2_post_ito_best</t>
  </si>
  <si>
    <t>P_F_Pre_ito_worst</t>
  </si>
  <si>
    <t>crp_mg_dl_pre_ito_worst</t>
  </si>
  <si>
    <t>d_dimer_ng_ltr_pre_ito_worst</t>
  </si>
  <si>
    <t>lymphocyte_cnt_pre_ito_worst</t>
  </si>
  <si>
    <t>s_ferritin_mg_ltr_pre_ito_worst</t>
  </si>
  <si>
    <t>platelets_pre_ito_worst</t>
  </si>
  <si>
    <t>oxygen_status_at_admission</t>
  </si>
  <si>
    <t>lymphocyte_cnt_post_ito_best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</si>
</sst>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  <fill>
      <patternFill patternType="solid">
        <fgColor theme="0"/>
        <bgColor rgb="FFFFD966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 wrapText="1"/>
    </xf>
    <xf numFmtId="0" fontId="0" fillId="9" borderId="0" xfId="0" applyFill="1"/>
    <xf numFmtId="0" fontId="0" fillId="9" borderId="3" xfId="0" applyFill="1" applyBorder="1" applyAlignment="1">
      <alignment horizontal="center" vertical="center" wrapText="1"/>
    </xf>
    <xf numFmtId="0" fontId="0" fillId="9" borderId="0" xfId="0" applyFill="1" applyAlignment="1">
      <alignment vertical="center"/>
    </xf>
    <xf numFmtId="164" fontId="0" fillId="9" borderId="1" xfId="0" applyNumberForma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0" xfId="0" applyFill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0" xfId="0" applyFill="1" applyAlignment="1">
      <alignment vertical="center"/>
    </xf>
    <xf numFmtId="164" fontId="0" fillId="0" borderId="0" xfId="0" applyNumberFormat="1"/>
    <xf numFmtId="0" fontId="0" fillId="13" borderId="1" xfId="0" applyFill="1" applyBorder="1" applyAlignment="1">
      <alignment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0" xfId="0" applyFill="1"/>
    <xf numFmtId="0" fontId="0" fillId="13" borderId="2" xfId="0" applyFill="1" applyBorder="1" applyAlignment="1">
      <alignment horizontal="center" vertical="center" wrapText="1"/>
    </xf>
    <xf numFmtId="0" fontId="0" fillId="1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ranya Raj" id="{5D0641DD-F7BE-4107-9C4E-3CCE03AD33A6}" userId="7b76823ba705636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2" dT="2023-03-21T11:37:33.40" personId="{5D0641DD-F7BE-4107-9C4E-3CCE03AD33A6}" id="{D94C7BB0-AA29-44FC-B358-884C4781F1C5}">
    <text>Room air FiO2 is 21!</text>
  </threadedComment>
  <threadedComment ref="A7" dT="2023-03-25T05:32:30.30" personId="{5D0641DD-F7BE-4107-9C4E-3CCE03AD33A6}" id="{9C512B8D-91F8-467A-B86A-FA71FFFCB1B7}">
    <text>Received 2 doses of itolizumab medication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1FB4-4027-4074-8906-4C8714EDC581}">
  <dimension ref="A1:CB14"/>
  <sheetViews>
    <sheetView tabSelected="1" topLeftCell="BC1" workbookViewId="0">
      <selection activeCell="BJ3" sqref="BJ3"/>
    </sheetView>
  </sheetViews>
  <sheetFormatPr defaultRowHeight="14.4" x14ac:dyDescent="0.3"/>
  <cols>
    <col min="15" max="15" width="28.33203125" customWidth="1"/>
    <col min="19" max="19" width="8.88671875" style="36"/>
    <col min="22" max="22" width="8.88671875" style="36"/>
    <col min="26" max="26" width="8.88671875" style="36"/>
    <col min="30" max="30" width="8.88671875" style="36"/>
    <col min="38" max="38" width="8.88671875" style="36"/>
    <col min="41" max="41" width="8.88671875" style="36"/>
    <col min="49" max="49" width="8.88671875" style="36"/>
    <col min="52" max="52" width="8.88671875" style="36"/>
    <col min="55" max="55" width="8.88671875" style="36"/>
    <col min="58" max="58" width="8.88671875" style="36"/>
    <col min="61" max="61" width="8.88671875" style="36"/>
    <col min="64" max="64" width="8.88671875" style="36"/>
    <col min="67" max="67" width="8.88671875" style="36"/>
    <col min="70" max="70" width="8.88671875" style="36"/>
    <col min="74" max="74" width="8.88671875" style="36"/>
    <col min="77" max="77" width="8.88671875" style="36"/>
  </cols>
  <sheetData>
    <row r="1" spans="1:80" ht="57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106</v>
      </c>
      <c r="Q1" s="4" t="s">
        <v>15</v>
      </c>
      <c r="R1" s="4" t="s">
        <v>16</v>
      </c>
      <c r="S1" s="33" t="s">
        <v>96</v>
      </c>
      <c r="T1" s="4" t="s">
        <v>17</v>
      </c>
      <c r="U1" s="4" t="s">
        <v>18</v>
      </c>
      <c r="V1" s="33" t="s">
        <v>97</v>
      </c>
      <c r="W1" s="4" t="s">
        <v>19</v>
      </c>
      <c r="X1" s="5" t="s">
        <v>20</v>
      </c>
      <c r="Y1" s="5" t="s">
        <v>21</v>
      </c>
      <c r="Z1" s="35" t="s">
        <v>98</v>
      </c>
      <c r="AA1" s="5" t="s">
        <v>22</v>
      </c>
      <c r="AB1" s="5" t="s">
        <v>23</v>
      </c>
      <c r="AC1" s="5" t="s">
        <v>24</v>
      </c>
      <c r="AD1" s="35" t="s">
        <v>99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6" t="s">
        <v>30</v>
      </c>
      <c r="AK1" s="6" t="s">
        <v>31</v>
      </c>
      <c r="AL1" s="37" t="s">
        <v>100</v>
      </c>
      <c r="AM1" s="6" t="s">
        <v>32</v>
      </c>
      <c r="AN1" s="6" t="s">
        <v>33</v>
      </c>
      <c r="AO1" s="37" t="s">
        <v>34</v>
      </c>
      <c r="AP1" s="7" t="s">
        <v>35</v>
      </c>
      <c r="AQ1" s="7" t="s">
        <v>36</v>
      </c>
      <c r="AR1" s="7" t="s">
        <v>37</v>
      </c>
      <c r="AS1" s="7" t="s">
        <v>38</v>
      </c>
      <c r="AT1" s="7" t="s">
        <v>39</v>
      </c>
      <c r="AU1" s="8" t="s">
        <v>40</v>
      </c>
      <c r="AV1" s="8" t="s">
        <v>41</v>
      </c>
      <c r="AW1" s="35" t="s">
        <v>101</v>
      </c>
      <c r="AX1" s="8" t="s">
        <v>42</v>
      </c>
      <c r="AY1" s="8" t="s">
        <v>43</v>
      </c>
      <c r="AZ1" s="35" t="s">
        <v>44</v>
      </c>
      <c r="BA1" s="9" t="s">
        <v>45</v>
      </c>
      <c r="BB1" s="9" t="s">
        <v>46</v>
      </c>
      <c r="BC1" s="33" t="s">
        <v>102</v>
      </c>
      <c r="BD1" s="9" t="s">
        <v>47</v>
      </c>
      <c r="BE1" s="9" t="s">
        <v>48</v>
      </c>
      <c r="BF1" s="33" t="s">
        <v>49</v>
      </c>
      <c r="BG1" s="9" t="s">
        <v>50</v>
      </c>
      <c r="BH1" s="9" t="s">
        <v>51</v>
      </c>
      <c r="BI1" s="33" t="s">
        <v>104</v>
      </c>
      <c r="BJ1" s="9" t="s">
        <v>52</v>
      </c>
      <c r="BK1" s="9" t="s">
        <v>53</v>
      </c>
      <c r="BL1" s="33" t="s">
        <v>54</v>
      </c>
      <c r="BM1" s="10" t="s">
        <v>55</v>
      </c>
      <c r="BN1" s="10" t="s">
        <v>56</v>
      </c>
      <c r="BO1" s="33" t="s">
        <v>103</v>
      </c>
      <c r="BP1" s="10" t="s">
        <v>57</v>
      </c>
      <c r="BQ1" s="10" t="s">
        <v>58</v>
      </c>
      <c r="BR1" s="33" t="s">
        <v>107</v>
      </c>
      <c r="BS1" s="10" t="s">
        <v>59</v>
      </c>
      <c r="BT1" s="10" t="s">
        <v>60</v>
      </c>
      <c r="BU1" s="10" t="s">
        <v>61</v>
      </c>
      <c r="BV1" s="33" t="s">
        <v>105</v>
      </c>
      <c r="BW1" s="10" t="s">
        <v>62</v>
      </c>
      <c r="BX1" s="10" t="s">
        <v>63</v>
      </c>
      <c r="BY1" s="33" t="s">
        <v>64</v>
      </c>
      <c r="BZ1" s="11" t="s">
        <v>65</v>
      </c>
      <c r="CA1" s="12" t="s">
        <v>66</v>
      </c>
      <c r="CB1" s="13" t="s">
        <v>67</v>
      </c>
    </row>
    <row r="2" spans="1:80" ht="28.8" x14ac:dyDescent="0.3">
      <c r="A2" s="14">
        <v>1</v>
      </c>
      <c r="B2" s="15">
        <v>44203</v>
      </c>
      <c r="C2" s="14" t="s">
        <v>68</v>
      </c>
      <c r="D2" s="14">
        <v>58</v>
      </c>
      <c r="E2" s="14">
        <v>75</v>
      </c>
      <c r="F2" s="14" t="s">
        <v>69</v>
      </c>
      <c r="I2" t="s">
        <v>70</v>
      </c>
      <c r="J2" t="s">
        <v>70</v>
      </c>
      <c r="M2" t="s">
        <v>70</v>
      </c>
      <c r="N2" t="s">
        <v>70</v>
      </c>
      <c r="P2" s="14" t="s">
        <v>71</v>
      </c>
      <c r="Q2" s="14">
        <v>95</v>
      </c>
      <c r="R2" s="14">
        <v>100</v>
      </c>
      <c r="S2" s="34">
        <v>95</v>
      </c>
      <c r="T2" s="14">
        <v>97</v>
      </c>
      <c r="U2" s="14">
        <v>98</v>
      </c>
      <c r="V2" s="34">
        <v>97</v>
      </c>
      <c r="W2" s="14">
        <v>95</v>
      </c>
      <c r="X2" s="14">
        <v>50</v>
      </c>
      <c r="Y2" s="14">
        <v>50</v>
      </c>
      <c r="Z2" s="34">
        <v>50</v>
      </c>
      <c r="AA2" s="14">
        <v>52</v>
      </c>
      <c r="AB2" s="14">
        <v>46</v>
      </c>
      <c r="AC2" s="14">
        <v>20</v>
      </c>
      <c r="AD2" s="34">
        <v>20</v>
      </c>
      <c r="AE2" s="14">
        <v>113</v>
      </c>
      <c r="AF2" s="14">
        <v>77</v>
      </c>
      <c r="AG2" s="14">
        <v>53</v>
      </c>
      <c r="AH2" s="14">
        <v>56</v>
      </c>
      <c r="AI2" s="14">
        <v>70</v>
      </c>
      <c r="AJ2" s="12">
        <f>(AE2/X2)*100</f>
        <v>225.99999999999997</v>
      </c>
      <c r="AK2" s="12">
        <f>(AF2/Y2)*100</f>
        <v>154</v>
      </c>
      <c r="AL2" s="38">
        <v>154</v>
      </c>
      <c r="AM2" s="12">
        <f>(AG2/AA2)*100</f>
        <v>101.92307692307692</v>
      </c>
      <c r="AN2" s="12">
        <f>(AH2/AB2)*100</f>
        <v>121.73913043478262</v>
      </c>
      <c r="AO2" s="38">
        <f>(AI2/AC2)*100</f>
        <v>350</v>
      </c>
      <c r="AP2" s="14">
        <v>15</v>
      </c>
      <c r="AQ2" s="14">
        <v>15</v>
      </c>
      <c r="AR2" s="14">
        <v>15</v>
      </c>
      <c r="AS2" s="14">
        <v>15</v>
      </c>
      <c r="AT2" s="14">
        <v>15</v>
      </c>
      <c r="AU2" s="14">
        <v>50</v>
      </c>
      <c r="AV2" s="14">
        <v>36</v>
      </c>
      <c r="AW2" s="34">
        <v>50</v>
      </c>
      <c r="AX2" s="14">
        <v>20.399999999999999</v>
      </c>
      <c r="AY2" s="14">
        <v>11</v>
      </c>
      <c r="AZ2" s="34">
        <v>8.3000000000000007</v>
      </c>
      <c r="BA2" s="14">
        <v>305</v>
      </c>
      <c r="BB2" s="14">
        <v>3280</v>
      </c>
      <c r="BC2" s="34">
        <v>3280</v>
      </c>
      <c r="BD2" s="14">
        <v>6052</v>
      </c>
      <c r="BE2" s="14">
        <v>1444</v>
      </c>
      <c r="BF2" s="34">
        <v>545</v>
      </c>
      <c r="BG2" s="14">
        <v>614</v>
      </c>
      <c r="BH2" s="14">
        <v>520</v>
      </c>
      <c r="BI2" s="34">
        <v>614</v>
      </c>
      <c r="BJ2" s="14">
        <v>386</v>
      </c>
      <c r="BK2" s="14">
        <v>391</v>
      </c>
      <c r="BL2" s="34">
        <v>315.8</v>
      </c>
      <c r="BM2" s="14">
        <v>9800</v>
      </c>
      <c r="BN2" s="14">
        <v>11700</v>
      </c>
      <c r="BO2" s="34">
        <v>9800</v>
      </c>
      <c r="BP2" s="14">
        <v>13700</v>
      </c>
      <c r="BQ2" s="14">
        <v>12000</v>
      </c>
      <c r="BR2" s="34">
        <v>13700</v>
      </c>
      <c r="BS2" s="14">
        <v>10800</v>
      </c>
      <c r="BT2" s="14">
        <v>2.9</v>
      </c>
      <c r="BU2" s="14">
        <v>3.6</v>
      </c>
      <c r="BV2" s="34">
        <v>2.9</v>
      </c>
      <c r="BW2" s="14">
        <v>4</v>
      </c>
      <c r="BX2" s="14">
        <v>4.0999999999999996</v>
      </c>
      <c r="BY2" s="34">
        <v>4.2</v>
      </c>
      <c r="BZ2" s="16">
        <v>44223</v>
      </c>
      <c r="CA2">
        <f>DATEDIF(B2,BZ2,"d")</f>
        <v>20</v>
      </c>
      <c r="CB2" s="1" t="s">
        <v>72</v>
      </c>
    </row>
    <row r="3" spans="1:80" ht="28.8" x14ac:dyDescent="0.3">
      <c r="A3" s="1">
        <v>2</v>
      </c>
      <c r="B3" s="17">
        <v>44203</v>
      </c>
      <c r="C3" s="1" t="s">
        <v>73</v>
      </c>
      <c r="D3" s="1">
        <v>84</v>
      </c>
      <c r="E3" s="1">
        <v>76</v>
      </c>
      <c r="F3" s="1" t="s">
        <v>69</v>
      </c>
      <c r="I3" t="s">
        <v>74</v>
      </c>
      <c r="J3" t="s">
        <v>70</v>
      </c>
      <c r="N3" t="s">
        <v>70</v>
      </c>
      <c r="P3" s="14" t="s">
        <v>71</v>
      </c>
      <c r="Q3" s="1">
        <v>97</v>
      </c>
      <c r="R3" s="1">
        <v>96</v>
      </c>
      <c r="S3" s="35">
        <v>96</v>
      </c>
      <c r="T3" s="1">
        <v>99</v>
      </c>
      <c r="U3" s="1">
        <v>96</v>
      </c>
      <c r="V3" s="35">
        <v>99</v>
      </c>
      <c r="W3" s="1">
        <v>98</v>
      </c>
      <c r="X3" s="1">
        <v>60</v>
      </c>
      <c r="Y3" s="1">
        <v>60</v>
      </c>
      <c r="Z3" s="35">
        <v>60</v>
      </c>
      <c r="AA3" s="1">
        <v>70</v>
      </c>
      <c r="AB3" s="1">
        <v>65</v>
      </c>
      <c r="AC3" s="1">
        <v>21</v>
      </c>
      <c r="AD3" s="35">
        <v>21</v>
      </c>
      <c r="AE3" s="1">
        <v>62</v>
      </c>
      <c r="AF3" s="1">
        <v>81</v>
      </c>
      <c r="AG3" s="1">
        <v>55</v>
      </c>
      <c r="AH3" s="1">
        <v>62</v>
      </c>
      <c r="AI3" s="1">
        <v>76</v>
      </c>
      <c r="AJ3" s="12">
        <f>(AE3/X3)*100</f>
        <v>103.33333333333334</v>
      </c>
      <c r="AK3" s="12">
        <f>(AF3/Y3)*100</f>
        <v>135</v>
      </c>
      <c r="AL3" s="38">
        <v>103</v>
      </c>
      <c r="AM3" s="12">
        <f>(AG3/AA3)*100</f>
        <v>78.571428571428569</v>
      </c>
      <c r="AN3" s="12">
        <f>(AH3/AB3)*100</f>
        <v>95.384615384615387</v>
      </c>
      <c r="AO3" s="38">
        <f>(AI3/AC3)*100</f>
        <v>361.90476190476193</v>
      </c>
      <c r="AP3" s="1">
        <v>15</v>
      </c>
      <c r="AQ3" s="1">
        <v>15</v>
      </c>
      <c r="AR3" s="1">
        <v>15</v>
      </c>
      <c r="AS3" s="1">
        <v>15</v>
      </c>
      <c r="AT3" s="1">
        <v>15</v>
      </c>
      <c r="AU3" s="1">
        <v>57</v>
      </c>
      <c r="AV3" s="1">
        <v>54</v>
      </c>
      <c r="AW3" s="35">
        <v>57</v>
      </c>
      <c r="AX3" s="1">
        <v>40</v>
      </c>
      <c r="AY3" s="1">
        <v>40</v>
      </c>
      <c r="AZ3" s="35">
        <v>20</v>
      </c>
      <c r="BA3" s="1">
        <v>1739</v>
      </c>
      <c r="BB3" s="1" t="s">
        <v>75</v>
      </c>
      <c r="BC3" s="35">
        <v>1739</v>
      </c>
      <c r="BD3" s="1">
        <v>3359</v>
      </c>
      <c r="BE3" s="1">
        <v>3293</v>
      </c>
      <c r="BF3" s="35">
        <v>1567</v>
      </c>
      <c r="BG3" s="1">
        <v>967</v>
      </c>
      <c r="BH3" s="1" t="s">
        <v>75</v>
      </c>
      <c r="BI3" s="35">
        <v>967</v>
      </c>
      <c r="BJ3" s="1">
        <v>469</v>
      </c>
      <c r="BK3" s="1">
        <v>469</v>
      </c>
      <c r="BL3" s="35">
        <v>423</v>
      </c>
      <c r="BM3" s="1">
        <v>16000</v>
      </c>
      <c r="BN3" s="1">
        <v>18100</v>
      </c>
      <c r="BO3" s="35">
        <v>16000</v>
      </c>
      <c r="BP3" s="1">
        <v>21100</v>
      </c>
      <c r="BQ3" s="1">
        <v>19000</v>
      </c>
      <c r="BR3" s="35">
        <v>21100</v>
      </c>
      <c r="BS3" s="1">
        <v>14000</v>
      </c>
      <c r="BT3" s="1">
        <v>2.6</v>
      </c>
      <c r="BU3" s="1">
        <v>2.1</v>
      </c>
      <c r="BV3" s="35">
        <v>2.1</v>
      </c>
      <c r="BW3" s="1">
        <v>3.3</v>
      </c>
      <c r="BX3" s="1">
        <v>3.3</v>
      </c>
      <c r="BY3" s="35">
        <v>3.3</v>
      </c>
      <c r="BZ3" s="16">
        <v>44221</v>
      </c>
      <c r="CA3">
        <f>DATEDIF(B3,BZ3,"d")</f>
        <v>18</v>
      </c>
      <c r="CB3" s="1" t="s">
        <v>72</v>
      </c>
    </row>
    <row r="4" spans="1:80" ht="28.8" x14ac:dyDescent="0.3">
      <c r="A4" s="1">
        <v>3</v>
      </c>
      <c r="B4" s="17">
        <v>44210</v>
      </c>
      <c r="C4" s="1" t="s">
        <v>76</v>
      </c>
      <c r="D4" s="1">
        <v>53</v>
      </c>
      <c r="E4" s="1">
        <v>75</v>
      </c>
      <c r="F4" s="1" t="s">
        <v>69</v>
      </c>
      <c r="H4" t="s">
        <v>70</v>
      </c>
      <c r="I4" t="s">
        <v>74</v>
      </c>
      <c r="M4" t="s">
        <v>70</v>
      </c>
      <c r="N4" t="s">
        <v>70</v>
      </c>
      <c r="P4" s="14" t="s">
        <v>71</v>
      </c>
      <c r="Q4" s="1">
        <v>93</v>
      </c>
      <c r="R4" s="1">
        <v>97</v>
      </c>
      <c r="S4" s="35">
        <v>93</v>
      </c>
      <c r="T4" s="1">
        <v>96</v>
      </c>
      <c r="U4" s="1">
        <v>97</v>
      </c>
      <c r="V4" s="35">
        <v>97</v>
      </c>
      <c r="W4" s="1">
        <v>92</v>
      </c>
      <c r="X4" s="1">
        <v>80</v>
      </c>
      <c r="Y4" s="1">
        <v>80</v>
      </c>
      <c r="Z4" s="35">
        <v>80</v>
      </c>
      <c r="AA4" s="1">
        <v>60</v>
      </c>
      <c r="AB4" s="1">
        <v>80</v>
      </c>
      <c r="AC4" s="1">
        <v>21</v>
      </c>
      <c r="AD4" s="35">
        <v>21</v>
      </c>
      <c r="AE4" s="1">
        <v>58</v>
      </c>
      <c r="AF4" s="1">
        <v>59</v>
      </c>
      <c r="AG4" s="1">
        <v>42</v>
      </c>
      <c r="AH4" s="1">
        <v>75</v>
      </c>
      <c r="AI4" s="1">
        <v>85</v>
      </c>
      <c r="AJ4" s="12">
        <f>(AE4/X4)*100</f>
        <v>72.5</v>
      </c>
      <c r="AK4" s="12">
        <f>(AF4/Y4)*100</f>
        <v>73.75</v>
      </c>
      <c r="AL4" s="38">
        <v>72.5</v>
      </c>
      <c r="AM4" s="12">
        <f>(AG4/AA4)*100</f>
        <v>70</v>
      </c>
      <c r="AN4" s="12">
        <f>(AH4/AB4)*100</f>
        <v>93.75</v>
      </c>
      <c r="AO4" s="38">
        <f>(AI4/AC4)*100</f>
        <v>404.76190476190476</v>
      </c>
      <c r="AP4" s="1">
        <v>15</v>
      </c>
      <c r="AQ4" s="1">
        <v>15</v>
      </c>
      <c r="AR4" s="1">
        <v>15</v>
      </c>
      <c r="AS4" s="1">
        <v>15</v>
      </c>
      <c r="AT4" s="1"/>
      <c r="AU4" s="1">
        <v>2.5</v>
      </c>
      <c r="AV4" s="1">
        <v>25.4</v>
      </c>
      <c r="AW4" s="35">
        <v>25.4</v>
      </c>
      <c r="AX4" s="1">
        <v>30</v>
      </c>
      <c r="AY4" s="1">
        <v>41.5</v>
      </c>
      <c r="AZ4" s="35">
        <v>1.5</v>
      </c>
      <c r="BA4" s="1">
        <v>3670</v>
      </c>
      <c r="BB4" s="1" t="s">
        <v>75</v>
      </c>
      <c r="BC4" s="35">
        <v>3670</v>
      </c>
      <c r="BD4" s="1">
        <v>29925</v>
      </c>
      <c r="BE4" s="1">
        <v>9905</v>
      </c>
      <c r="BF4" s="35">
        <v>1700</v>
      </c>
      <c r="BG4" s="1">
        <v>1004.8</v>
      </c>
      <c r="BH4" s="1" t="s">
        <v>75</v>
      </c>
      <c r="BI4" s="35">
        <v>1004.8</v>
      </c>
      <c r="BJ4" s="1">
        <v>866</v>
      </c>
      <c r="BK4" s="1">
        <v>992</v>
      </c>
      <c r="BL4" s="35">
        <v>688</v>
      </c>
      <c r="BM4" s="1">
        <v>12500</v>
      </c>
      <c r="BN4" s="1">
        <v>11700</v>
      </c>
      <c r="BO4" s="35">
        <v>11700</v>
      </c>
      <c r="BP4" s="1">
        <v>9700</v>
      </c>
      <c r="BQ4" s="1">
        <v>9700</v>
      </c>
      <c r="BR4" s="35">
        <v>9700</v>
      </c>
      <c r="BS4" s="1">
        <v>5800</v>
      </c>
      <c r="BT4" s="1">
        <v>2.8</v>
      </c>
      <c r="BU4" s="1">
        <v>2.6</v>
      </c>
      <c r="BV4" s="35">
        <v>2.6</v>
      </c>
      <c r="BW4" s="1">
        <v>1.8</v>
      </c>
      <c r="BX4" s="1">
        <v>1.8</v>
      </c>
      <c r="BY4" s="35">
        <v>2.8</v>
      </c>
      <c r="BZ4" s="16">
        <v>44235</v>
      </c>
      <c r="CA4">
        <f>DATEDIF(B4,BZ4,"d")</f>
        <v>25</v>
      </c>
      <c r="CB4" s="1" t="s">
        <v>72</v>
      </c>
    </row>
    <row r="5" spans="1:80" ht="28.8" x14ac:dyDescent="0.3">
      <c r="A5" s="1">
        <v>4</v>
      </c>
      <c r="B5" s="17">
        <v>44205</v>
      </c>
      <c r="C5" s="1" t="s">
        <v>77</v>
      </c>
      <c r="D5" s="1">
        <v>69</v>
      </c>
      <c r="E5" s="1">
        <v>95</v>
      </c>
      <c r="F5" s="1" t="s">
        <v>69</v>
      </c>
      <c r="H5" t="s">
        <v>70</v>
      </c>
      <c r="I5" t="s">
        <v>74</v>
      </c>
      <c r="M5" t="s">
        <v>70</v>
      </c>
      <c r="N5" t="s">
        <v>70</v>
      </c>
      <c r="P5" s="14" t="s">
        <v>71</v>
      </c>
      <c r="Q5" s="1">
        <v>96</v>
      </c>
      <c r="R5" s="1">
        <v>95</v>
      </c>
      <c r="S5" s="35">
        <v>95</v>
      </c>
      <c r="T5" s="1">
        <v>98</v>
      </c>
      <c r="U5" s="1">
        <v>97</v>
      </c>
      <c r="V5" s="35">
        <v>98</v>
      </c>
      <c r="W5" s="1">
        <v>97</v>
      </c>
      <c r="X5" s="1">
        <v>40</v>
      </c>
      <c r="Y5" s="1">
        <v>40</v>
      </c>
      <c r="Z5" s="35">
        <v>40</v>
      </c>
      <c r="AA5" s="1">
        <v>50</v>
      </c>
      <c r="AB5" s="1">
        <v>55</v>
      </c>
      <c r="AC5" s="1">
        <v>21</v>
      </c>
      <c r="AD5" s="35">
        <v>21</v>
      </c>
      <c r="AE5" s="1">
        <v>60</v>
      </c>
      <c r="AF5" s="1">
        <v>74</v>
      </c>
      <c r="AG5" s="1">
        <v>64</v>
      </c>
      <c r="AH5" s="1">
        <v>63</v>
      </c>
      <c r="AI5" s="1">
        <v>63</v>
      </c>
      <c r="AJ5" s="12">
        <f>(AE5/X5)*100</f>
        <v>150</v>
      </c>
      <c r="AK5" s="12">
        <f>(AF5/Y5)*100</f>
        <v>185</v>
      </c>
      <c r="AL5" s="38">
        <v>150</v>
      </c>
      <c r="AM5" s="12">
        <f>(AG5/AA5)*100</f>
        <v>128</v>
      </c>
      <c r="AN5" s="12">
        <f>(AH5/AB5)*100</f>
        <v>114.54545454545455</v>
      </c>
      <c r="AO5" s="38">
        <f>(AI5/AC5)*100</f>
        <v>300</v>
      </c>
      <c r="AP5" s="1">
        <v>15</v>
      </c>
      <c r="AQ5" s="1">
        <v>15</v>
      </c>
      <c r="AR5" s="1">
        <v>15</v>
      </c>
      <c r="AS5" s="1">
        <v>15</v>
      </c>
      <c r="AT5" s="1">
        <v>15</v>
      </c>
      <c r="AU5" s="1">
        <v>58.1</v>
      </c>
      <c r="AV5" s="1">
        <v>61.9</v>
      </c>
      <c r="AW5" s="35">
        <v>61.9</v>
      </c>
      <c r="AX5" s="1">
        <v>46.7</v>
      </c>
      <c r="AY5" s="1">
        <v>38.200000000000003</v>
      </c>
      <c r="AZ5" s="35">
        <v>20</v>
      </c>
      <c r="BA5" s="1">
        <v>476</v>
      </c>
      <c r="BB5" s="1">
        <v>746</v>
      </c>
      <c r="BC5" s="35">
        <v>746</v>
      </c>
      <c r="BD5" s="1">
        <v>746</v>
      </c>
      <c r="BE5" s="1" t="s">
        <v>75</v>
      </c>
      <c r="BF5" s="35">
        <v>1208</v>
      </c>
      <c r="BG5" s="1">
        <v>112</v>
      </c>
      <c r="BH5" s="1">
        <v>96.2</v>
      </c>
      <c r="BI5" s="35">
        <v>112</v>
      </c>
      <c r="BJ5" s="1">
        <v>96.2</v>
      </c>
      <c r="BK5" s="1" t="s">
        <v>75</v>
      </c>
      <c r="BL5" s="35" t="s">
        <v>75</v>
      </c>
      <c r="BM5" s="1">
        <v>10000</v>
      </c>
      <c r="BN5" s="1">
        <v>14000</v>
      </c>
      <c r="BO5" s="35">
        <v>10000</v>
      </c>
      <c r="BP5" s="1">
        <v>11300</v>
      </c>
      <c r="BQ5" s="1">
        <v>14100</v>
      </c>
      <c r="BR5" s="35">
        <v>14100</v>
      </c>
      <c r="BS5" s="1">
        <v>13000</v>
      </c>
      <c r="BT5" s="1">
        <v>3.7</v>
      </c>
      <c r="BU5" s="1" t="s">
        <v>75</v>
      </c>
      <c r="BV5" s="35">
        <v>3.7</v>
      </c>
      <c r="BW5" s="1">
        <v>3.3</v>
      </c>
      <c r="BX5" s="1">
        <v>3.3</v>
      </c>
      <c r="BY5" s="35">
        <v>3.3</v>
      </c>
      <c r="BZ5" s="16">
        <v>44219</v>
      </c>
      <c r="CA5">
        <f>DATEDIF(B5,BZ5,"d")</f>
        <v>14</v>
      </c>
      <c r="CB5" s="1" t="s">
        <v>72</v>
      </c>
    </row>
    <row r="6" spans="1:80" ht="28.8" x14ac:dyDescent="0.3">
      <c r="A6" s="18">
        <v>5</v>
      </c>
      <c r="B6" s="19">
        <v>44155</v>
      </c>
      <c r="C6" s="18" t="s">
        <v>78</v>
      </c>
      <c r="D6" s="18">
        <v>77</v>
      </c>
      <c r="E6" s="18">
        <v>65</v>
      </c>
      <c r="F6" s="18" t="s">
        <v>69</v>
      </c>
      <c r="G6" s="20"/>
      <c r="H6" s="20"/>
      <c r="I6" s="20" t="s">
        <v>74</v>
      </c>
      <c r="J6" s="20" t="s">
        <v>70</v>
      </c>
      <c r="K6" s="20"/>
      <c r="L6" s="20"/>
      <c r="M6" s="20" t="s">
        <v>70</v>
      </c>
      <c r="N6" s="20" t="s">
        <v>70</v>
      </c>
      <c r="O6" s="20"/>
      <c r="P6" s="21" t="s">
        <v>71</v>
      </c>
      <c r="Q6" s="18">
        <v>94</v>
      </c>
      <c r="R6" s="18">
        <v>96</v>
      </c>
      <c r="S6" s="18">
        <v>94</v>
      </c>
      <c r="T6" s="18">
        <v>92</v>
      </c>
      <c r="U6" s="18">
        <v>91</v>
      </c>
      <c r="V6" s="18">
        <v>92</v>
      </c>
      <c r="W6" s="18">
        <v>93</v>
      </c>
      <c r="X6" s="18">
        <v>60</v>
      </c>
      <c r="Y6" s="18">
        <v>60</v>
      </c>
      <c r="Z6" s="18">
        <v>60</v>
      </c>
      <c r="AA6" s="18">
        <v>60</v>
      </c>
      <c r="AB6" s="18">
        <v>40</v>
      </c>
      <c r="AC6" s="18">
        <v>50</v>
      </c>
      <c r="AD6" s="18">
        <v>50</v>
      </c>
      <c r="AE6" s="18">
        <v>66</v>
      </c>
      <c r="AF6" s="18">
        <v>60</v>
      </c>
      <c r="AG6" s="18">
        <v>57</v>
      </c>
      <c r="AH6" s="18">
        <v>51</v>
      </c>
      <c r="AI6" s="18">
        <v>66</v>
      </c>
      <c r="AJ6" s="22">
        <f>(AE6/X6)*100</f>
        <v>110.00000000000001</v>
      </c>
      <c r="AK6" s="22">
        <f>(AF6/Y6)*100</f>
        <v>100</v>
      </c>
      <c r="AL6" s="22">
        <v>100</v>
      </c>
      <c r="AM6" s="22">
        <f>(AG6/AA6)*100</f>
        <v>95</v>
      </c>
      <c r="AN6" s="22">
        <f>(AH6/AB6)*100</f>
        <v>127.49999999999999</v>
      </c>
      <c r="AO6" s="22">
        <f>(AI6/AC6)*100</f>
        <v>132</v>
      </c>
      <c r="AP6" s="18">
        <v>15</v>
      </c>
      <c r="AQ6" s="18">
        <v>10</v>
      </c>
      <c r="AR6" s="18">
        <v>10</v>
      </c>
      <c r="AS6" s="18">
        <v>6</v>
      </c>
      <c r="AT6" s="18">
        <v>3</v>
      </c>
      <c r="AU6" s="18">
        <v>62</v>
      </c>
      <c r="AV6" s="18">
        <v>38</v>
      </c>
      <c r="AW6" s="18">
        <v>62</v>
      </c>
      <c r="AX6" s="18">
        <v>43</v>
      </c>
      <c r="AY6" s="18">
        <v>45</v>
      </c>
      <c r="AZ6" s="18">
        <v>53.6</v>
      </c>
      <c r="BA6" s="18">
        <v>24462</v>
      </c>
      <c r="BB6" s="18" t="s">
        <v>75</v>
      </c>
      <c r="BC6" s="18">
        <v>24462</v>
      </c>
      <c r="BD6" s="18" t="s">
        <v>75</v>
      </c>
      <c r="BE6" s="18" t="s">
        <v>75</v>
      </c>
      <c r="BF6" s="18" t="s">
        <v>75</v>
      </c>
      <c r="BG6" s="18">
        <v>653</v>
      </c>
      <c r="BH6" s="18">
        <v>93.4</v>
      </c>
      <c r="BI6" s="18">
        <v>93.4</v>
      </c>
      <c r="BJ6" s="18">
        <v>110</v>
      </c>
      <c r="BK6" s="18">
        <v>100</v>
      </c>
      <c r="BL6" s="18">
        <v>100</v>
      </c>
      <c r="BM6" s="18">
        <v>50000</v>
      </c>
      <c r="BN6" s="18">
        <v>23100</v>
      </c>
      <c r="BO6" s="18">
        <v>23100</v>
      </c>
      <c r="BP6" s="18">
        <v>20200</v>
      </c>
      <c r="BQ6" s="18">
        <v>17000</v>
      </c>
      <c r="BR6" s="18">
        <v>20200</v>
      </c>
      <c r="BS6" s="18">
        <v>30100</v>
      </c>
      <c r="BT6" s="18">
        <v>1.9</v>
      </c>
      <c r="BU6" s="18">
        <v>2</v>
      </c>
      <c r="BV6" s="18">
        <v>1.9</v>
      </c>
      <c r="BW6" s="18">
        <v>1.9</v>
      </c>
      <c r="BX6" s="18">
        <v>1.6</v>
      </c>
      <c r="BY6" s="18">
        <v>6</v>
      </c>
      <c r="BZ6" s="23">
        <v>44175</v>
      </c>
      <c r="CA6" s="20">
        <f>DATEDIF(B6,BZ6,"d")</f>
        <v>20</v>
      </c>
      <c r="CB6" s="18" t="s">
        <v>70</v>
      </c>
    </row>
    <row r="7" spans="1:80" ht="28.8" x14ac:dyDescent="0.3">
      <c r="A7" s="24">
        <v>6</v>
      </c>
      <c r="B7" s="17">
        <v>44160</v>
      </c>
      <c r="C7" s="1" t="s">
        <v>79</v>
      </c>
      <c r="D7" s="1">
        <v>68</v>
      </c>
      <c r="E7" s="1">
        <v>72</v>
      </c>
      <c r="F7" s="1" t="s">
        <v>69</v>
      </c>
      <c r="I7" t="s">
        <v>74</v>
      </c>
      <c r="L7" t="s">
        <v>80</v>
      </c>
      <c r="P7" s="14" t="s">
        <v>71</v>
      </c>
      <c r="Q7" s="1">
        <v>96</v>
      </c>
      <c r="R7" s="1">
        <v>95</v>
      </c>
      <c r="S7" s="35">
        <v>95</v>
      </c>
      <c r="T7" s="1">
        <v>97</v>
      </c>
      <c r="U7" s="1">
        <v>77</v>
      </c>
      <c r="V7" s="35">
        <v>97</v>
      </c>
      <c r="W7" s="1">
        <v>82</v>
      </c>
      <c r="X7" s="1">
        <v>70</v>
      </c>
      <c r="Y7" s="1">
        <v>60</v>
      </c>
      <c r="Z7" s="35">
        <v>60</v>
      </c>
      <c r="AA7" s="1">
        <v>50</v>
      </c>
      <c r="AB7" s="1">
        <v>58</v>
      </c>
      <c r="AC7" s="1">
        <v>58</v>
      </c>
      <c r="AD7" s="35">
        <v>50</v>
      </c>
      <c r="AE7" s="1">
        <v>91</v>
      </c>
      <c r="AF7" s="1">
        <v>65</v>
      </c>
      <c r="AG7" s="1">
        <v>55</v>
      </c>
      <c r="AH7" s="1">
        <v>37</v>
      </c>
      <c r="AI7" s="1">
        <v>40</v>
      </c>
      <c r="AJ7" s="12">
        <f>(AE7/X7)*100</f>
        <v>130</v>
      </c>
      <c r="AK7" s="12">
        <f>(AF7/Y7)*100</f>
        <v>108.33333333333333</v>
      </c>
      <c r="AL7" s="38">
        <v>108</v>
      </c>
      <c r="AM7" s="12">
        <f>(AG7/AA7)*100</f>
        <v>110.00000000000001</v>
      </c>
      <c r="AN7" s="12">
        <f>(AH7/AB7)*100</f>
        <v>63.793103448275865</v>
      </c>
      <c r="AO7" s="38">
        <f>(AI7/AC7)*100</f>
        <v>68.965517241379317</v>
      </c>
      <c r="AP7" s="1">
        <v>15</v>
      </c>
      <c r="AQ7" s="1">
        <v>15</v>
      </c>
      <c r="AR7" s="1">
        <v>15</v>
      </c>
      <c r="AS7" s="1">
        <v>10</v>
      </c>
      <c r="AT7" s="1">
        <v>10</v>
      </c>
      <c r="AU7" s="1">
        <v>55</v>
      </c>
      <c r="AV7" s="1">
        <v>59</v>
      </c>
      <c r="AW7" s="35">
        <v>59</v>
      </c>
      <c r="AX7" s="1">
        <v>59</v>
      </c>
      <c r="AY7" s="1">
        <v>56</v>
      </c>
      <c r="AZ7" s="35">
        <v>60</v>
      </c>
      <c r="BA7" s="1" t="s">
        <v>75</v>
      </c>
      <c r="BB7" s="1" t="s">
        <v>75</v>
      </c>
      <c r="BC7" s="35" t="s">
        <v>75</v>
      </c>
      <c r="BD7" s="1">
        <v>1478</v>
      </c>
      <c r="BE7" s="1" t="s">
        <v>75</v>
      </c>
      <c r="BF7" s="35" t="s">
        <v>75</v>
      </c>
      <c r="BG7" s="1" t="s">
        <v>75</v>
      </c>
      <c r="BH7" s="1" t="s">
        <v>75</v>
      </c>
      <c r="BI7" s="35" t="s">
        <v>75</v>
      </c>
      <c r="BJ7" s="1">
        <v>756</v>
      </c>
      <c r="BK7" s="1" t="s">
        <v>75</v>
      </c>
      <c r="BL7" s="35" t="s">
        <v>75</v>
      </c>
      <c r="BM7" s="1">
        <v>11300</v>
      </c>
      <c r="BN7" s="1">
        <v>11500</v>
      </c>
      <c r="BO7" s="35">
        <v>11300</v>
      </c>
      <c r="BP7" s="1">
        <v>11500</v>
      </c>
      <c r="BQ7" s="1">
        <v>29300</v>
      </c>
      <c r="BR7" s="35">
        <v>29300</v>
      </c>
      <c r="BS7" s="1">
        <v>15900</v>
      </c>
      <c r="BT7" s="1">
        <v>2.4</v>
      </c>
      <c r="BU7" s="1">
        <v>3.3</v>
      </c>
      <c r="BV7" s="35">
        <v>2.4</v>
      </c>
      <c r="BW7" s="1">
        <v>3.3</v>
      </c>
      <c r="BX7" s="1">
        <v>1.2</v>
      </c>
      <c r="BY7" s="35">
        <v>0.9</v>
      </c>
      <c r="BZ7" s="16">
        <v>44175</v>
      </c>
      <c r="CA7">
        <f>DATEDIF(B7,BZ7,"d")</f>
        <v>15</v>
      </c>
      <c r="CB7" s="1" t="s">
        <v>72</v>
      </c>
    </row>
    <row r="8" spans="1:80" ht="29.4" customHeight="1" x14ac:dyDescent="0.3">
      <c r="A8" s="18">
        <v>7</v>
      </c>
      <c r="B8" s="19">
        <v>44154</v>
      </c>
      <c r="C8" s="18" t="s">
        <v>81</v>
      </c>
      <c r="D8" s="18">
        <v>70</v>
      </c>
      <c r="E8" s="18">
        <v>84</v>
      </c>
      <c r="F8" s="18" t="s">
        <v>69</v>
      </c>
      <c r="G8" s="20"/>
      <c r="H8" s="20" t="s">
        <v>70</v>
      </c>
      <c r="I8" s="20" t="s">
        <v>74</v>
      </c>
      <c r="J8" s="20"/>
      <c r="K8" s="20"/>
      <c r="L8" s="20"/>
      <c r="M8" s="20" t="s">
        <v>70</v>
      </c>
      <c r="N8" s="20" t="s">
        <v>70</v>
      </c>
      <c r="O8" s="20"/>
      <c r="P8" s="18" t="s">
        <v>82</v>
      </c>
      <c r="Q8" s="18">
        <v>91</v>
      </c>
      <c r="R8" s="18">
        <v>94</v>
      </c>
      <c r="S8" s="18">
        <v>91</v>
      </c>
      <c r="T8" s="18">
        <v>90</v>
      </c>
      <c r="U8" s="18">
        <v>90</v>
      </c>
      <c r="V8" s="18">
        <v>90</v>
      </c>
      <c r="W8" s="18">
        <v>94</v>
      </c>
      <c r="X8" s="18">
        <v>72</v>
      </c>
      <c r="Y8" s="18">
        <v>60</v>
      </c>
      <c r="Z8" s="18">
        <v>60</v>
      </c>
      <c r="AA8" s="18">
        <v>60</v>
      </c>
      <c r="AB8" s="18">
        <v>60</v>
      </c>
      <c r="AC8" s="18">
        <v>75</v>
      </c>
      <c r="AD8" s="18">
        <v>75</v>
      </c>
      <c r="AE8" s="18">
        <v>75</v>
      </c>
      <c r="AF8" s="18">
        <v>105</v>
      </c>
      <c r="AG8" s="18">
        <v>64</v>
      </c>
      <c r="AH8" s="18">
        <v>64</v>
      </c>
      <c r="AI8" s="25">
        <v>47</v>
      </c>
      <c r="AJ8" s="26">
        <f>(AE8/X8)*100</f>
        <v>104.16666666666667</v>
      </c>
      <c r="AK8" s="22">
        <f>(AF8/Y8)*100</f>
        <v>175</v>
      </c>
      <c r="AL8" s="22">
        <v>104</v>
      </c>
      <c r="AM8" s="22">
        <f>(AG8/AA8)*100</f>
        <v>106.66666666666667</v>
      </c>
      <c r="AN8" s="22">
        <f>(AH8/AB8)*100</f>
        <v>106.66666666666667</v>
      </c>
      <c r="AO8" s="22">
        <f>(AI8/AC8)*100</f>
        <v>62.666666666666671</v>
      </c>
      <c r="AP8" s="18">
        <v>15</v>
      </c>
      <c r="AQ8" s="18">
        <v>15</v>
      </c>
      <c r="AR8" s="18">
        <v>12</v>
      </c>
      <c r="AS8" s="18">
        <v>14</v>
      </c>
      <c r="AT8" s="18">
        <v>3</v>
      </c>
      <c r="AU8" s="18">
        <v>4</v>
      </c>
      <c r="AV8" s="18">
        <v>3.4</v>
      </c>
      <c r="AW8" s="18">
        <v>4</v>
      </c>
      <c r="AX8" s="18">
        <v>8.5</v>
      </c>
      <c r="AY8" s="18">
        <v>8.5</v>
      </c>
      <c r="AZ8" s="18">
        <v>10.199999999999999</v>
      </c>
      <c r="BA8" s="18">
        <v>2015</v>
      </c>
      <c r="BB8" s="18">
        <v>2690</v>
      </c>
      <c r="BC8" s="18">
        <v>2690</v>
      </c>
      <c r="BD8" s="18" t="s">
        <v>75</v>
      </c>
      <c r="BE8" s="18" t="s">
        <v>75</v>
      </c>
      <c r="BF8" s="18" t="s">
        <v>75</v>
      </c>
      <c r="BG8" s="18">
        <v>406</v>
      </c>
      <c r="BH8" s="18">
        <v>462</v>
      </c>
      <c r="BI8" s="18">
        <v>462</v>
      </c>
      <c r="BJ8" s="18" t="s">
        <v>75</v>
      </c>
      <c r="BK8" s="18" t="s">
        <v>75</v>
      </c>
      <c r="BL8" s="18" t="s">
        <v>75</v>
      </c>
      <c r="BM8" s="18">
        <v>9800</v>
      </c>
      <c r="BN8" s="18">
        <v>11800</v>
      </c>
      <c r="BO8" s="18">
        <v>9800</v>
      </c>
      <c r="BP8" s="18">
        <v>14400</v>
      </c>
      <c r="BQ8" s="18">
        <v>14400</v>
      </c>
      <c r="BR8" s="18">
        <v>14400</v>
      </c>
      <c r="BS8" s="18">
        <v>14000</v>
      </c>
      <c r="BT8" s="18">
        <v>1.7</v>
      </c>
      <c r="BU8" s="18">
        <v>1.8</v>
      </c>
      <c r="BV8" s="18">
        <v>1.7</v>
      </c>
      <c r="BW8" s="18">
        <v>0.85</v>
      </c>
      <c r="BX8" s="18">
        <v>0.85</v>
      </c>
      <c r="BY8" s="18">
        <v>0.94</v>
      </c>
      <c r="BZ8" s="23">
        <v>44183</v>
      </c>
      <c r="CA8" s="20">
        <f>DATEDIF(B8,BZ8,"d")</f>
        <v>29</v>
      </c>
      <c r="CB8" s="18" t="s">
        <v>70</v>
      </c>
    </row>
    <row r="9" spans="1:80" ht="27.6" customHeight="1" x14ac:dyDescent="0.3">
      <c r="A9" s="1">
        <v>8</v>
      </c>
      <c r="B9" s="17">
        <v>44141</v>
      </c>
      <c r="C9" s="1" t="s">
        <v>83</v>
      </c>
      <c r="D9" s="1">
        <v>75</v>
      </c>
      <c r="E9" s="1">
        <v>80</v>
      </c>
      <c r="F9" s="1" t="s">
        <v>84</v>
      </c>
      <c r="H9" t="s">
        <v>70</v>
      </c>
      <c r="I9" t="s">
        <v>70</v>
      </c>
      <c r="J9" t="s">
        <v>70</v>
      </c>
      <c r="M9" t="s">
        <v>70</v>
      </c>
      <c r="N9" t="s">
        <v>70</v>
      </c>
      <c r="P9" s="1" t="s">
        <v>85</v>
      </c>
      <c r="Q9" s="1">
        <v>96</v>
      </c>
      <c r="R9" s="1">
        <v>91</v>
      </c>
      <c r="S9" s="35"/>
      <c r="T9" s="1">
        <v>95</v>
      </c>
      <c r="U9" s="1">
        <v>91</v>
      </c>
      <c r="V9" s="35">
        <v>95</v>
      </c>
      <c r="W9" s="1">
        <v>96</v>
      </c>
      <c r="X9" s="1">
        <v>36</v>
      </c>
      <c r="Y9" s="1">
        <v>52</v>
      </c>
      <c r="Z9" s="35">
        <v>36</v>
      </c>
      <c r="AA9" s="1">
        <v>64</v>
      </c>
      <c r="AB9" s="1">
        <v>52</v>
      </c>
      <c r="AC9" s="1">
        <v>21</v>
      </c>
      <c r="AD9" s="35">
        <v>21</v>
      </c>
      <c r="AE9" s="1">
        <v>53</v>
      </c>
      <c r="AF9" s="1">
        <v>63</v>
      </c>
      <c r="AG9" s="1">
        <v>68</v>
      </c>
      <c r="AH9" s="1">
        <v>63</v>
      </c>
      <c r="AI9" s="1">
        <v>80</v>
      </c>
      <c r="AJ9" s="12">
        <f>(AE9/X9)*100</f>
        <v>147.22222222222223</v>
      </c>
      <c r="AK9" s="12">
        <f>(AF9/Y9)*100</f>
        <v>121.15384615384615</v>
      </c>
      <c r="AL9" s="38">
        <v>121</v>
      </c>
      <c r="AM9" s="12">
        <f>(AG9/AA9)*100</f>
        <v>106.25</v>
      </c>
      <c r="AN9" s="12">
        <f>(AH9/AB9)*100</f>
        <v>121.15384615384615</v>
      </c>
      <c r="AO9" s="38">
        <f>(AI9/AC9)*100</f>
        <v>380.95238095238091</v>
      </c>
      <c r="AP9" s="1">
        <v>15</v>
      </c>
      <c r="AQ9" s="1">
        <v>15</v>
      </c>
      <c r="AR9" s="1">
        <v>15</v>
      </c>
      <c r="AS9" s="1">
        <v>15</v>
      </c>
      <c r="AT9" s="1">
        <v>15</v>
      </c>
      <c r="AU9" s="1">
        <v>32</v>
      </c>
      <c r="AV9" s="1">
        <v>63</v>
      </c>
      <c r="AW9" s="35">
        <v>63</v>
      </c>
      <c r="AX9" s="1">
        <v>10.4</v>
      </c>
      <c r="AY9" s="1">
        <v>32</v>
      </c>
      <c r="AZ9" s="35">
        <v>22</v>
      </c>
      <c r="BA9" s="1">
        <v>697</v>
      </c>
      <c r="BB9" s="1" t="s">
        <v>75</v>
      </c>
      <c r="BC9" s="35">
        <v>697</v>
      </c>
      <c r="BD9" s="1" t="s">
        <v>75</v>
      </c>
      <c r="BE9" s="1" t="s">
        <v>75</v>
      </c>
      <c r="BF9" s="35" t="s">
        <v>75</v>
      </c>
      <c r="BG9" s="1">
        <v>319</v>
      </c>
      <c r="BH9" s="1" t="s">
        <v>75</v>
      </c>
      <c r="BI9" s="35">
        <v>319</v>
      </c>
      <c r="BJ9" s="1" t="s">
        <v>75</v>
      </c>
      <c r="BK9" s="1" t="s">
        <v>75</v>
      </c>
      <c r="BL9" s="35" t="s">
        <v>75</v>
      </c>
      <c r="BM9" s="1">
        <v>11100</v>
      </c>
      <c r="BN9" s="1">
        <v>9500</v>
      </c>
      <c r="BO9" s="35">
        <v>9500</v>
      </c>
      <c r="BP9" s="1">
        <v>13900</v>
      </c>
      <c r="BQ9" s="1">
        <v>11200</v>
      </c>
      <c r="BR9" s="35">
        <v>13900</v>
      </c>
      <c r="BS9" s="1">
        <v>12000</v>
      </c>
      <c r="BT9" s="1">
        <v>2.8</v>
      </c>
      <c r="BU9" s="1">
        <v>2.1</v>
      </c>
      <c r="BV9" s="35">
        <v>2.1</v>
      </c>
      <c r="BW9" s="1">
        <v>3.2</v>
      </c>
      <c r="BX9" s="1">
        <v>2.8</v>
      </c>
      <c r="BY9" s="35">
        <v>2.8</v>
      </c>
      <c r="BZ9" s="16">
        <v>44176</v>
      </c>
      <c r="CA9">
        <f>DATEDIF(B9,BZ9,"d")</f>
        <v>35</v>
      </c>
      <c r="CB9" s="1" t="s">
        <v>72</v>
      </c>
    </row>
    <row r="10" spans="1:80" ht="28.8" x14ac:dyDescent="0.3">
      <c r="A10" s="1">
        <v>9</v>
      </c>
      <c r="B10" s="17">
        <v>44194</v>
      </c>
      <c r="C10" s="1" t="s">
        <v>86</v>
      </c>
      <c r="D10" s="1">
        <v>76</v>
      </c>
      <c r="E10" s="1">
        <v>52</v>
      </c>
      <c r="F10" s="1" t="s">
        <v>69</v>
      </c>
      <c r="H10" t="s">
        <v>70</v>
      </c>
      <c r="I10" t="s">
        <v>70</v>
      </c>
      <c r="M10" t="s">
        <v>70</v>
      </c>
      <c r="N10" t="s">
        <v>70</v>
      </c>
      <c r="P10" s="14" t="s">
        <v>71</v>
      </c>
      <c r="Q10" s="1">
        <v>98</v>
      </c>
      <c r="R10" s="1">
        <v>96</v>
      </c>
      <c r="S10" s="35">
        <v>91</v>
      </c>
      <c r="T10" s="1">
        <v>96</v>
      </c>
      <c r="U10" s="1">
        <v>97</v>
      </c>
      <c r="V10" s="35">
        <v>97</v>
      </c>
      <c r="W10" s="1">
        <v>95</v>
      </c>
      <c r="X10" s="1">
        <v>50</v>
      </c>
      <c r="Y10" s="1">
        <v>48</v>
      </c>
      <c r="Z10" s="35">
        <v>48</v>
      </c>
      <c r="AA10" s="1">
        <v>50</v>
      </c>
      <c r="AB10" s="1">
        <v>48</v>
      </c>
      <c r="AC10" s="27" t="s">
        <v>75</v>
      </c>
      <c r="AD10" s="35">
        <v>48</v>
      </c>
      <c r="AE10" s="1">
        <v>92</v>
      </c>
      <c r="AF10" s="1">
        <v>54</v>
      </c>
      <c r="AG10" s="1">
        <v>181</v>
      </c>
      <c r="AH10" s="1">
        <v>66</v>
      </c>
      <c r="AI10" s="27" t="s">
        <v>75</v>
      </c>
      <c r="AJ10" s="12">
        <f>(AE10/X10)*100</f>
        <v>184</v>
      </c>
      <c r="AK10" s="12">
        <f>(AF10/Y10)*100</f>
        <v>112.5</v>
      </c>
      <c r="AL10" s="38">
        <v>112</v>
      </c>
      <c r="AM10" s="12">
        <f>(AG10/AA10)*100</f>
        <v>362</v>
      </c>
      <c r="AN10" s="12">
        <f>(AH10/AB10)*100</f>
        <v>137.5</v>
      </c>
      <c r="AO10" s="38" t="e">
        <f>(AI10/AC10)*100</f>
        <v>#VALUE!</v>
      </c>
      <c r="AP10" s="1">
        <v>15</v>
      </c>
      <c r="AQ10" s="1">
        <v>15</v>
      </c>
      <c r="AR10" s="1">
        <v>15</v>
      </c>
      <c r="AS10" s="1">
        <v>15</v>
      </c>
      <c r="AT10" s="1">
        <v>15</v>
      </c>
      <c r="AU10" s="1" t="s">
        <v>75</v>
      </c>
      <c r="AV10" s="1">
        <v>32</v>
      </c>
      <c r="AW10" s="35">
        <v>32</v>
      </c>
      <c r="AX10" s="1">
        <v>56</v>
      </c>
      <c r="AY10" s="1">
        <v>24</v>
      </c>
      <c r="AZ10" s="35">
        <v>9</v>
      </c>
      <c r="BA10" s="1">
        <v>417</v>
      </c>
      <c r="BB10" s="1" t="s">
        <v>75</v>
      </c>
      <c r="BC10" s="35">
        <v>417</v>
      </c>
      <c r="BD10" s="1">
        <v>1041</v>
      </c>
      <c r="BE10" s="1">
        <v>2613</v>
      </c>
      <c r="BF10" s="35">
        <v>626</v>
      </c>
      <c r="BG10" s="1">
        <v>1500</v>
      </c>
      <c r="BH10" s="1" t="s">
        <v>75</v>
      </c>
      <c r="BI10" s="35">
        <v>1500</v>
      </c>
      <c r="BJ10" s="1">
        <v>6588</v>
      </c>
      <c r="BK10" s="1">
        <v>731</v>
      </c>
      <c r="BL10" s="35" t="s">
        <v>75</v>
      </c>
      <c r="BM10" s="1" t="s">
        <v>75</v>
      </c>
      <c r="BN10" s="1">
        <v>4000</v>
      </c>
      <c r="BO10" s="35">
        <v>4000</v>
      </c>
      <c r="BP10" s="1">
        <v>3900</v>
      </c>
      <c r="BQ10" s="1">
        <v>7100</v>
      </c>
      <c r="BR10" s="35">
        <v>7100</v>
      </c>
      <c r="BS10" s="1">
        <v>11000</v>
      </c>
      <c r="BT10" s="1" t="s">
        <v>75</v>
      </c>
      <c r="BU10" s="1">
        <v>1.5</v>
      </c>
      <c r="BV10" s="35">
        <v>1.5</v>
      </c>
      <c r="BW10" s="1">
        <v>1.6</v>
      </c>
      <c r="BX10" s="1">
        <v>2.4</v>
      </c>
      <c r="BY10" s="35">
        <v>2.5</v>
      </c>
      <c r="BZ10" s="16">
        <v>44218</v>
      </c>
      <c r="CA10">
        <f>DATEDIF(B10,BZ10,"d")</f>
        <v>24</v>
      </c>
      <c r="CB10" s="1" t="s">
        <v>72</v>
      </c>
    </row>
    <row r="11" spans="1:80" ht="25.8" customHeight="1" x14ac:dyDescent="0.3">
      <c r="A11" s="1">
        <v>10</v>
      </c>
      <c r="B11" s="17">
        <v>44251</v>
      </c>
      <c r="C11" s="1" t="s">
        <v>87</v>
      </c>
      <c r="D11" s="1">
        <v>69</v>
      </c>
      <c r="E11" s="1">
        <v>68</v>
      </c>
      <c r="F11" s="1" t="s">
        <v>84</v>
      </c>
      <c r="G11" t="s">
        <v>70</v>
      </c>
      <c r="I11" t="s">
        <v>74</v>
      </c>
      <c r="M11" t="s">
        <v>70</v>
      </c>
      <c r="N11" t="s">
        <v>70</v>
      </c>
      <c r="P11" s="29" t="s">
        <v>70</v>
      </c>
      <c r="Q11" s="1">
        <v>99</v>
      </c>
      <c r="R11" s="1">
        <v>98</v>
      </c>
      <c r="S11" s="35">
        <v>98</v>
      </c>
      <c r="T11" s="1">
        <v>100</v>
      </c>
      <c r="U11" s="1">
        <v>98</v>
      </c>
      <c r="V11" s="35">
        <v>100</v>
      </c>
      <c r="W11" s="1">
        <v>99</v>
      </c>
      <c r="X11" s="1">
        <v>28</v>
      </c>
      <c r="Y11" s="1">
        <v>28</v>
      </c>
      <c r="Z11" s="35">
        <v>28</v>
      </c>
      <c r="AA11" s="1">
        <v>28</v>
      </c>
      <c r="AB11" s="1">
        <v>28</v>
      </c>
      <c r="AC11" s="1">
        <v>21</v>
      </c>
      <c r="AD11" s="35">
        <v>28</v>
      </c>
      <c r="AE11" s="1">
        <v>91</v>
      </c>
      <c r="AF11" s="1">
        <v>107</v>
      </c>
      <c r="AG11" s="1">
        <v>98</v>
      </c>
      <c r="AH11" s="1">
        <v>107</v>
      </c>
      <c r="AI11" s="1">
        <v>80</v>
      </c>
      <c r="AJ11" s="12">
        <f>(AE11/X11)*100</f>
        <v>325</v>
      </c>
      <c r="AK11" s="12">
        <f>(AF11/Y11)*100</f>
        <v>382.14285714285717</v>
      </c>
      <c r="AL11" s="38">
        <v>325</v>
      </c>
      <c r="AM11" s="12">
        <f>(AG11/AA11)*100</f>
        <v>350</v>
      </c>
      <c r="AN11" s="12">
        <f>(AH11/AB11)*100</f>
        <v>382.14285714285717</v>
      </c>
      <c r="AO11" s="38">
        <f>(AI11/AC11)*100</f>
        <v>380.95238095238091</v>
      </c>
      <c r="AP11" s="1">
        <v>15</v>
      </c>
      <c r="AQ11" s="1">
        <v>15</v>
      </c>
      <c r="AR11" s="1">
        <v>15</v>
      </c>
      <c r="AS11" s="1">
        <v>15</v>
      </c>
      <c r="AT11" s="1">
        <v>15</v>
      </c>
      <c r="AU11" s="1">
        <v>28.8</v>
      </c>
      <c r="AV11" s="1">
        <v>7.5</v>
      </c>
      <c r="AW11" s="35">
        <v>28</v>
      </c>
      <c r="AX11" s="1">
        <v>6</v>
      </c>
      <c r="AY11" s="1">
        <v>2.9</v>
      </c>
      <c r="AZ11" s="35">
        <v>6</v>
      </c>
      <c r="BA11" s="1">
        <v>2473</v>
      </c>
      <c r="BB11" s="1" t="s">
        <v>75</v>
      </c>
      <c r="BC11" s="35">
        <v>2473</v>
      </c>
      <c r="BD11" s="1" t="s">
        <v>75</v>
      </c>
      <c r="BE11" s="1">
        <v>1044</v>
      </c>
      <c r="BF11" s="35" t="s">
        <v>75</v>
      </c>
      <c r="BG11" s="1">
        <v>23.5</v>
      </c>
      <c r="BH11" s="1" t="s">
        <v>75</v>
      </c>
      <c r="BI11" s="35">
        <v>23.5</v>
      </c>
      <c r="BJ11" s="1" t="s">
        <v>75</v>
      </c>
      <c r="BK11" s="1">
        <v>98</v>
      </c>
      <c r="BL11" s="35" t="s">
        <v>75</v>
      </c>
      <c r="BM11" s="1">
        <v>5300</v>
      </c>
      <c r="BN11" s="1">
        <v>8800</v>
      </c>
      <c r="BO11" s="35">
        <v>5300</v>
      </c>
      <c r="BP11" s="1">
        <v>8800</v>
      </c>
      <c r="BQ11" s="1">
        <v>8200</v>
      </c>
      <c r="BR11" s="35">
        <v>8800</v>
      </c>
      <c r="BS11" s="1">
        <v>9000</v>
      </c>
      <c r="BT11" s="1">
        <v>3.1</v>
      </c>
      <c r="BU11" s="1">
        <v>3.2</v>
      </c>
      <c r="BV11" s="35">
        <v>3.1</v>
      </c>
      <c r="BW11" s="1">
        <v>3.1</v>
      </c>
      <c r="BX11" s="1">
        <v>3.4</v>
      </c>
      <c r="BY11" s="35">
        <v>3.2</v>
      </c>
      <c r="BZ11" s="16">
        <v>44259</v>
      </c>
      <c r="CA11">
        <f>DATEDIF(B11,BZ11,"d")</f>
        <v>8</v>
      </c>
      <c r="CB11" s="1" t="s">
        <v>72</v>
      </c>
    </row>
    <row r="12" spans="1:80" ht="28.2" customHeight="1" x14ac:dyDescent="0.3">
      <c r="A12" s="1">
        <v>11</v>
      </c>
      <c r="B12" s="17">
        <v>44270</v>
      </c>
      <c r="C12" s="1" t="s">
        <v>88</v>
      </c>
      <c r="D12" s="1">
        <v>78</v>
      </c>
      <c r="E12" s="1" t="s">
        <v>75</v>
      </c>
      <c r="F12" s="1" t="s">
        <v>69</v>
      </c>
      <c r="G12" t="s">
        <v>70</v>
      </c>
      <c r="I12" t="s">
        <v>70</v>
      </c>
      <c r="J12" t="s">
        <v>70</v>
      </c>
      <c r="K12" t="s">
        <v>70</v>
      </c>
      <c r="L12" t="s">
        <v>89</v>
      </c>
      <c r="O12" t="s">
        <v>90</v>
      </c>
      <c r="P12" s="29" t="s">
        <v>70</v>
      </c>
      <c r="Q12" s="1" t="s">
        <v>75</v>
      </c>
      <c r="R12" s="1" t="s">
        <v>75</v>
      </c>
      <c r="S12" s="35"/>
      <c r="T12" s="1" t="s">
        <v>75</v>
      </c>
      <c r="U12" s="1" t="s">
        <v>75</v>
      </c>
      <c r="V12" s="35"/>
      <c r="W12" s="1" t="s">
        <v>75</v>
      </c>
      <c r="X12" s="1">
        <v>80</v>
      </c>
      <c r="Y12" s="1">
        <v>80</v>
      </c>
      <c r="Z12" s="35">
        <v>80</v>
      </c>
      <c r="AA12" s="1">
        <v>60</v>
      </c>
      <c r="AB12" s="1">
        <v>40</v>
      </c>
      <c r="AC12" s="30" t="s">
        <v>75</v>
      </c>
      <c r="AD12" s="35">
        <v>40</v>
      </c>
      <c r="AE12" s="30" t="s">
        <v>75</v>
      </c>
      <c r="AF12" s="30" t="s">
        <v>75</v>
      </c>
      <c r="AG12" s="30" t="s">
        <v>75</v>
      </c>
      <c r="AH12" s="30" t="s">
        <v>75</v>
      </c>
      <c r="AI12" s="30" t="s">
        <v>75</v>
      </c>
      <c r="AJ12" s="31" t="e">
        <f>(AE12/X12)*100</f>
        <v>#VALUE!</v>
      </c>
      <c r="AK12" s="31" t="e">
        <f>(AF12/Y12)*100</f>
        <v>#VALUE!</v>
      </c>
      <c r="AL12" s="38"/>
      <c r="AM12" s="28" t="e">
        <f>(AG12/AA12)*100</f>
        <v>#VALUE!</v>
      </c>
      <c r="AN12" s="12" t="e">
        <f>(AH12/AB12)*100</f>
        <v>#VALUE!</v>
      </c>
      <c r="AO12" s="38" t="e">
        <f>(AI12/AC12)*100</f>
        <v>#VALUE!</v>
      </c>
      <c r="AP12" s="1" t="s">
        <v>75</v>
      </c>
      <c r="AQ12" s="1" t="s">
        <v>75</v>
      </c>
      <c r="AR12" s="1" t="s">
        <v>75</v>
      </c>
      <c r="AS12" s="1" t="s">
        <v>75</v>
      </c>
      <c r="AT12" s="1" t="s">
        <v>75</v>
      </c>
      <c r="AU12" s="1">
        <v>94</v>
      </c>
      <c r="AV12" s="1">
        <v>118</v>
      </c>
      <c r="AW12" s="35">
        <v>118</v>
      </c>
      <c r="AX12" s="1">
        <v>38</v>
      </c>
      <c r="AY12" s="1">
        <v>14</v>
      </c>
      <c r="AZ12" s="35">
        <v>16</v>
      </c>
      <c r="BA12" s="1">
        <v>8800</v>
      </c>
      <c r="BB12" s="1">
        <v>8600</v>
      </c>
      <c r="BC12" s="35">
        <v>8800</v>
      </c>
      <c r="BD12" s="1">
        <v>2780</v>
      </c>
      <c r="BE12" s="1">
        <v>1280</v>
      </c>
      <c r="BF12" s="35">
        <v>1184</v>
      </c>
      <c r="BG12" s="1">
        <v>1760</v>
      </c>
      <c r="BH12" s="1">
        <v>1680</v>
      </c>
      <c r="BI12" s="35">
        <v>1760</v>
      </c>
      <c r="BJ12" s="1">
        <v>984</v>
      </c>
      <c r="BK12" s="1">
        <v>570</v>
      </c>
      <c r="BL12" s="35">
        <v>520</v>
      </c>
      <c r="BM12" s="1">
        <v>16100</v>
      </c>
      <c r="BN12" s="1">
        <v>18200</v>
      </c>
      <c r="BO12" s="35">
        <v>16100</v>
      </c>
      <c r="BP12" s="1">
        <v>13900</v>
      </c>
      <c r="BQ12" s="1">
        <v>12800</v>
      </c>
      <c r="BR12" s="35">
        <v>13900</v>
      </c>
      <c r="BS12" s="1">
        <v>9920</v>
      </c>
      <c r="BT12" s="1" t="s">
        <v>75</v>
      </c>
      <c r="BU12" s="1" t="s">
        <v>75</v>
      </c>
      <c r="BV12" s="35"/>
      <c r="BW12" s="1" t="s">
        <v>75</v>
      </c>
      <c r="BX12" s="1" t="s">
        <v>75</v>
      </c>
      <c r="BY12" s="35" t="s">
        <v>75</v>
      </c>
      <c r="BZ12" s="32">
        <v>44289</v>
      </c>
      <c r="CA12">
        <f>DATEDIF(B12,BZ12,"d")</f>
        <v>19</v>
      </c>
      <c r="CB12" s="1" t="s">
        <v>72</v>
      </c>
    </row>
    <row r="13" spans="1:80" ht="36.6" customHeight="1" x14ac:dyDescent="0.3">
      <c r="A13" s="1">
        <v>12</v>
      </c>
      <c r="B13" s="17">
        <v>44274</v>
      </c>
      <c r="C13" s="1" t="s">
        <v>91</v>
      </c>
      <c r="D13" s="1">
        <v>54</v>
      </c>
      <c r="E13" s="1" t="s">
        <v>75</v>
      </c>
      <c r="F13" s="1" t="s">
        <v>69</v>
      </c>
      <c r="G13" t="s">
        <v>70</v>
      </c>
      <c r="H13" t="s">
        <v>70</v>
      </c>
      <c r="I13" t="s">
        <v>70</v>
      </c>
      <c r="J13" t="s">
        <v>70</v>
      </c>
      <c r="L13" t="s">
        <v>92</v>
      </c>
      <c r="P13" s="29" t="s">
        <v>70</v>
      </c>
      <c r="Q13" s="1" t="s">
        <v>75</v>
      </c>
      <c r="R13" s="1" t="s">
        <v>75</v>
      </c>
      <c r="S13" s="35"/>
      <c r="T13" s="1" t="s">
        <v>75</v>
      </c>
      <c r="U13" s="1" t="s">
        <v>75</v>
      </c>
      <c r="V13" s="35"/>
      <c r="W13" s="1" t="s">
        <v>75</v>
      </c>
      <c r="X13" s="1">
        <v>90</v>
      </c>
      <c r="Y13" s="1">
        <v>65</v>
      </c>
      <c r="Z13" s="35">
        <v>65</v>
      </c>
      <c r="AA13" s="1">
        <v>45</v>
      </c>
      <c r="AB13" s="1">
        <v>40</v>
      </c>
      <c r="AC13" s="1">
        <v>35</v>
      </c>
      <c r="AD13" s="35">
        <v>40</v>
      </c>
      <c r="AE13" s="1">
        <v>44</v>
      </c>
      <c r="AF13" s="1">
        <v>84</v>
      </c>
      <c r="AG13" s="1">
        <v>164</v>
      </c>
      <c r="AH13" s="1">
        <v>210</v>
      </c>
      <c r="AI13" s="1" t="s">
        <v>75</v>
      </c>
      <c r="AJ13" s="12">
        <f>(AE13/X13)*100</f>
        <v>48.888888888888886</v>
      </c>
      <c r="AK13" s="12">
        <f>(AF13/Y13)*100</f>
        <v>129.23076923076923</v>
      </c>
      <c r="AL13" s="38">
        <v>48</v>
      </c>
      <c r="AM13" s="12">
        <f>(AG13/AA13)*100</f>
        <v>364.44444444444446</v>
      </c>
      <c r="AN13" s="12">
        <f>(AH13/AB13)*100</f>
        <v>525</v>
      </c>
      <c r="AO13" s="38" t="e">
        <f>(AI13/AC13)*100</f>
        <v>#VALUE!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>
        <v>98</v>
      </c>
      <c r="AV13" s="1">
        <v>47</v>
      </c>
      <c r="AW13" s="35">
        <v>98</v>
      </c>
      <c r="AX13" s="1">
        <v>8</v>
      </c>
      <c r="AY13" s="1">
        <v>4</v>
      </c>
      <c r="AZ13" s="35">
        <v>4</v>
      </c>
      <c r="BA13" s="1">
        <v>7234</v>
      </c>
      <c r="BB13" s="1">
        <v>3864</v>
      </c>
      <c r="BC13" s="35">
        <v>7234</v>
      </c>
      <c r="BD13" s="1">
        <v>1264</v>
      </c>
      <c r="BE13" s="1">
        <v>1280</v>
      </c>
      <c r="BF13" s="35">
        <v>860</v>
      </c>
      <c r="BG13" s="1">
        <v>1279</v>
      </c>
      <c r="BH13" s="1">
        <v>880</v>
      </c>
      <c r="BI13" s="35">
        <v>1279</v>
      </c>
      <c r="BJ13" s="1">
        <v>298</v>
      </c>
      <c r="BK13" s="1">
        <v>310</v>
      </c>
      <c r="BL13" s="35">
        <v>326</v>
      </c>
      <c r="BM13" s="1" t="s">
        <v>75</v>
      </c>
      <c r="BN13" s="1" t="s">
        <v>75</v>
      </c>
      <c r="BO13" s="35"/>
      <c r="BP13" s="1" t="s">
        <v>75</v>
      </c>
      <c r="BQ13" s="1" t="s">
        <v>75</v>
      </c>
      <c r="BR13" s="35"/>
      <c r="BS13" s="1" t="s">
        <v>75</v>
      </c>
      <c r="BT13" s="1" t="s">
        <v>75</v>
      </c>
      <c r="BU13" s="1" t="s">
        <v>75</v>
      </c>
      <c r="BV13" s="35"/>
      <c r="BW13" s="1" t="s">
        <v>75</v>
      </c>
      <c r="BX13" s="1" t="s">
        <v>75</v>
      </c>
      <c r="BY13" s="35" t="s">
        <v>75</v>
      </c>
      <c r="BZ13" s="16">
        <v>44300</v>
      </c>
      <c r="CA13">
        <f>DATEDIF(B13,BZ13,"d")</f>
        <v>26</v>
      </c>
      <c r="CB13" s="1" t="s">
        <v>72</v>
      </c>
    </row>
    <row r="14" spans="1:80" ht="43.2" x14ac:dyDescent="0.3">
      <c r="A14" s="1">
        <v>13</v>
      </c>
      <c r="B14" s="17">
        <v>44293</v>
      </c>
      <c r="C14" s="1" t="s">
        <v>93</v>
      </c>
      <c r="D14" s="1">
        <v>36</v>
      </c>
      <c r="E14" s="1" t="s">
        <v>75</v>
      </c>
      <c r="F14" s="1" t="s">
        <v>69</v>
      </c>
      <c r="G14" t="s">
        <v>70</v>
      </c>
      <c r="H14" t="s">
        <v>70</v>
      </c>
      <c r="I14" t="s">
        <v>70</v>
      </c>
      <c r="J14" t="s">
        <v>70</v>
      </c>
      <c r="K14" t="s">
        <v>70</v>
      </c>
      <c r="L14" t="s">
        <v>94</v>
      </c>
      <c r="P14" s="29" t="s">
        <v>95</v>
      </c>
      <c r="Q14" s="1" t="s">
        <v>75</v>
      </c>
      <c r="R14" s="1" t="s">
        <v>75</v>
      </c>
      <c r="S14" s="35"/>
      <c r="T14" s="1" t="s">
        <v>75</v>
      </c>
      <c r="U14" s="1" t="s">
        <v>75</v>
      </c>
      <c r="V14" s="35"/>
      <c r="W14" s="1" t="s">
        <v>75</v>
      </c>
      <c r="X14" s="30" t="s">
        <v>75</v>
      </c>
      <c r="Y14" s="1">
        <v>70</v>
      </c>
      <c r="Z14" s="35">
        <v>70</v>
      </c>
      <c r="AA14" s="1">
        <v>45</v>
      </c>
      <c r="AB14" s="1">
        <v>40</v>
      </c>
      <c r="AC14" s="30" t="s">
        <v>75</v>
      </c>
      <c r="AD14" s="35">
        <v>40</v>
      </c>
      <c r="AE14" s="1">
        <v>56</v>
      </c>
      <c r="AF14" s="1">
        <v>88</v>
      </c>
      <c r="AG14" s="1">
        <v>146</v>
      </c>
      <c r="AH14" s="1">
        <v>188</v>
      </c>
      <c r="AI14" s="1">
        <v>206</v>
      </c>
      <c r="AJ14" s="31" t="e">
        <f>(AE14/X14)*100</f>
        <v>#VALUE!</v>
      </c>
      <c r="AK14" s="12">
        <f>(AF14/Y14)*100</f>
        <v>125.71428571428571</v>
      </c>
      <c r="AL14" s="38"/>
      <c r="AM14" s="12">
        <f>(AG14/AA14)*100</f>
        <v>324.44444444444446</v>
      </c>
      <c r="AN14" s="12">
        <f>(AH14/AB14)*100</f>
        <v>470</v>
      </c>
      <c r="AO14" s="38" t="e">
        <f>(AI14/AC14)*100</f>
        <v>#VALUE!</v>
      </c>
      <c r="AP14" s="1" t="s">
        <v>75</v>
      </c>
      <c r="AQ14" s="1" t="s">
        <v>75</v>
      </c>
      <c r="AR14" s="1" t="s">
        <v>75</v>
      </c>
      <c r="AS14" s="1" t="s">
        <v>75</v>
      </c>
      <c r="AT14" s="1" t="s">
        <v>75</v>
      </c>
      <c r="AU14" s="1">
        <v>88</v>
      </c>
      <c r="AV14" s="1">
        <v>53</v>
      </c>
      <c r="AW14" s="35"/>
      <c r="AX14" s="1">
        <v>29</v>
      </c>
      <c r="AY14" s="1">
        <v>21</v>
      </c>
      <c r="AZ14" s="35">
        <v>8</v>
      </c>
      <c r="BA14" s="1">
        <v>6880</v>
      </c>
      <c r="BB14" s="1">
        <v>3780</v>
      </c>
      <c r="BC14" s="35"/>
      <c r="BD14" s="1">
        <v>3560</v>
      </c>
      <c r="BE14" s="1">
        <v>2960</v>
      </c>
      <c r="BF14" s="35">
        <v>1868</v>
      </c>
      <c r="BG14" s="1">
        <v>688</v>
      </c>
      <c r="BH14" s="1">
        <v>510</v>
      </c>
      <c r="BI14" s="35"/>
      <c r="BJ14" s="1">
        <v>464</v>
      </c>
      <c r="BK14" s="1">
        <v>458</v>
      </c>
      <c r="BL14" s="35">
        <v>398</v>
      </c>
      <c r="BM14" s="1">
        <v>5890</v>
      </c>
      <c r="BN14" s="1">
        <v>3200</v>
      </c>
      <c r="BO14" s="35"/>
      <c r="BP14" s="1">
        <v>5200</v>
      </c>
      <c r="BQ14" s="1">
        <v>7800</v>
      </c>
      <c r="BR14" s="35"/>
      <c r="BS14" s="1">
        <v>7670</v>
      </c>
      <c r="BT14" s="1" t="s">
        <v>75</v>
      </c>
      <c r="BU14" s="1" t="s">
        <v>75</v>
      </c>
      <c r="BV14" s="35"/>
      <c r="BW14" s="1" t="s">
        <v>75</v>
      </c>
      <c r="BX14" s="1" t="s">
        <v>75</v>
      </c>
      <c r="BY14" s="35" t="s">
        <v>75</v>
      </c>
      <c r="BZ14" s="16">
        <v>44306</v>
      </c>
      <c r="CA14">
        <f>DATEDIF(B14,BZ14,"d")</f>
        <v>13</v>
      </c>
      <c r="CB14" s="1" t="s">
        <v>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2023-03-28T17:49:49Z</dcterms:created>
  <dcterms:modified xsi:type="dcterms:W3CDTF">2023-03-29T11:00:05Z</dcterms:modified>
</cp:coreProperties>
</file>