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jobs\CodingTest\AlsoEnergy\ZeroGenerationAlert\"/>
    </mc:Choice>
  </mc:AlternateContent>
  <xr:revisionPtr revIDLastSave="0" documentId="13_ncr:1_{EE838AF2-5D1A-457F-A346-A503F5DC3B33}" xr6:coauthVersionLast="47" xr6:coauthVersionMax="47" xr10:uidLastSave="{00000000-0000-0000-0000-000000000000}"/>
  <bookViews>
    <workbookView xWindow="552" yWindow="588" windowWidth="21996" windowHeight="11880" xr2:uid="{CA297437-8A71-4056-B736-1A1E451AE426}"/>
  </bookViews>
  <sheets>
    <sheet name="Template" sheetId="1" r:id="rId1"/>
  </sheets>
  <externalReferences>
    <externalReference r:id="rId2"/>
  </externalReferences>
  <definedNames>
    <definedName name="Device">[1]Lookup!$E$2:$E$51</definedName>
    <definedName name="Install_Method">[1]Lookup!$F$2:$F$51</definedName>
    <definedName name="IO_Connection">[1]Lookup!$D$2:$D$51</definedName>
    <definedName name="OS_Language">[1]Lookup!$C$2:$C$51</definedName>
    <definedName name="OS_Version">[1]Lookup!$B$2:$B$51</definedName>
    <definedName name="_xlnm.Print_Titles" localSheetId="0">Template!$16:$16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18" i="1" l="1"/>
  <c r="X19" i="1"/>
  <c r="X20" i="1"/>
  <c r="X17" i="1" l="1"/>
  <c r="X22" i="1"/>
  <c r="X23" i="1"/>
  <c r="X24" i="1"/>
  <c r="X21" i="1" l="1"/>
  <c r="X26" i="1"/>
  <c r="X27" i="1"/>
  <c r="X28" i="1"/>
  <c r="X25" i="1" l="1"/>
  <c r="X30" i="1"/>
  <c r="X31" i="1"/>
  <c r="X32" i="1"/>
  <c r="X29" i="1" l="1"/>
  <c r="X37" i="1"/>
  <c r="X34" i="1" s="1"/>
  <c r="X33" i="1" s="1"/>
  <c r="X38" i="1"/>
  <c r="X41" i="1"/>
  <c r="X40" i="1" s="1"/>
  <c r="X42" i="1"/>
  <c r="X43" i="1"/>
  <c r="X44" i="1"/>
  <c r="X46" i="1"/>
  <c r="X47" i="1"/>
  <c r="X49" i="1"/>
  <c r="X48" i="1" s="1"/>
  <c r="X51" i="1"/>
  <c r="X52" i="1"/>
  <c r="X54" i="1"/>
  <c r="X55" i="1"/>
  <c r="X57" i="1"/>
  <c r="X58" i="1"/>
  <c r="X61" i="1"/>
  <c r="X62" i="1"/>
  <c r="X64" i="1"/>
  <c r="X65" i="1"/>
  <c r="X67" i="1"/>
  <c r="X71" i="1"/>
  <c r="X68" i="1" s="1"/>
  <c r="X72" i="1"/>
  <c r="X74" i="1"/>
  <c r="X75" i="1"/>
  <c r="X77" i="1"/>
  <c r="X79" i="1"/>
  <c r="X80" i="1"/>
  <c r="X81" i="1"/>
  <c r="X85" i="1"/>
  <c r="X82" i="1" s="1"/>
  <c r="X86" i="1"/>
  <c r="X88" i="1"/>
  <c r="X89" i="1"/>
  <c r="X91" i="1"/>
  <c r="X93" i="1"/>
  <c r="X94" i="1"/>
  <c r="X95" i="1"/>
  <c r="X98" i="1"/>
  <c r="X97" i="1" s="1"/>
  <c r="X96" i="1" s="1"/>
  <c r="X100" i="1"/>
  <c r="X101" i="1"/>
  <c r="X103" i="1"/>
  <c r="X104" i="1"/>
  <c r="X107" i="1"/>
  <c r="X108" i="1"/>
  <c r="X109" i="1"/>
  <c r="X110" i="1"/>
  <c r="X113" i="1"/>
  <c r="X115" i="1"/>
  <c r="X117" i="1"/>
  <c r="X118" i="1"/>
  <c r="X119" i="1"/>
  <c r="X120" i="1"/>
  <c r="X123" i="1"/>
  <c r="X125" i="1"/>
  <c r="X127" i="1"/>
  <c r="X128" i="1"/>
  <c r="X129" i="1"/>
  <c r="X132" i="1"/>
  <c r="X134" i="1"/>
  <c r="X135" i="1"/>
  <c r="X137" i="1"/>
  <c r="X138" i="1"/>
  <c r="X141" i="1"/>
  <c r="X131" i="1" s="1"/>
  <c r="X130" i="1" s="1"/>
  <c r="X142" i="1"/>
  <c r="X144" i="1"/>
  <c r="X146" i="1"/>
  <c r="X147" i="1"/>
  <c r="X148" i="1"/>
  <c r="X149" i="1"/>
  <c r="X151" i="1"/>
  <c r="X152" i="1"/>
  <c r="X154" i="1"/>
  <c r="X155" i="1"/>
  <c r="X158" i="1"/>
  <c r="X159" i="1"/>
  <c r="X161" i="1"/>
  <c r="X163" i="1"/>
  <c r="X164" i="1"/>
  <c r="X187" i="1"/>
  <c r="X186" i="1" s="1"/>
  <c r="X188" i="1"/>
  <c r="X189" i="1"/>
  <c r="X191" i="1"/>
  <c r="X190" i="1" s="1"/>
  <c r="X192" i="1"/>
  <c r="X193" i="1"/>
  <c r="E164" i="1"/>
  <c r="E155" i="1"/>
  <c r="E138" i="1"/>
  <c r="R148" i="1"/>
  <c r="Q148" i="1"/>
  <c r="E147" i="1"/>
  <c r="R131" i="1"/>
  <c r="Q131" i="1"/>
  <c r="E95" i="1"/>
  <c r="E52" i="1"/>
  <c r="R120" i="1"/>
  <c r="Q120" i="1"/>
  <c r="R110" i="1"/>
  <c r="Q110" i="1"/>
  <c r="E109" i="1"/>
  <c r="R104" i="1"/>
  <c r="Q104" i="1"/>
  <c r="Q186" i="1"/>
  <c r="R186" i="1"/>
  <c r="R97" i="1"/>
  <c r="Q97" i="1"/>
  <c r="R82" i="1"/>
  <c r="Q82" i="1"/>
  <c r="E81" i="1"/>
  <c r="R68" i="1"/>
  <c r="Q68" i="1"/>
  <c r="R58" i="1"/>
  <c r="Q58" i="1"/>
  <c r="R48" i="1"/>
  <c r="Q48" i="1"/>
  <c r="E47" i="1"/>
  <c r="R40" i="1"/>
  <c r="Q40" i="1"/>
  <c r="E192" i="1"/>
  <c r="E193" i="1" s="1"/>
  <c r="R190" i="1"/>
  <c r="Q190" i="1"/>
  <c r="E188" i="1"/>
  <c r="E189" i="1" s="1"/>
  <c r="E38" i="1"/>
  <c r="R34" i="1"/>
  <c r="Q34" i="1"/>
  <c r="E31" i="1"/>
  <c r="E32" i="1" s="1"/>
  <c r="E27" i="1"/>
  <c r="E28" i="1" s="1"/>
  <c r="E23" i="1"/>
  <c r="E24" i="1" s="1"/>
  <c r="E19" i="1"/>
  <c r="E20" i="1" s="1"/>
  <c r="D12" i="1"/>
  <c r="O5" i="1"/>
  <c r="N5" i="1"/>
  <c r="M5" i="1"/>
  <c r="L5" i="1"/>
  <c r="K5" i="1"/>
  <c r="J5" i="1"/>
  <c r="I5" i="1"/>
  <c r="H5" i="1"/>
  <c r="G5" i="1"/>
  <c r="F5" i="1"/>
  <c r="R130" i="1" l="1"/>
  <c r="R96" i="1" s="1"/>
  <c r="R33" i="1" s="1"/>
  <c r="E4" i="1" s="1"/>
  <c r="Q130" i="1"/>
  <c r="Q96" i="1" s="1"/>
  <c r="Q33" i="1" s="1"/>
  <c r="Q28" i="1" a="1"/>
  <c r="Q28" i="1" s="1"/>
  <c r="E7" i="1" l="1"/>
  <c r="E6" i="1"/>
  <c r="D6" i="1"/>
  <c r="D8" i="1"/>
  <c r="D10" i="1"/>
  <c r="E9" i="1"/>
  <c r="E10" i="1"/>
  <c r="E8" i="1"/>
  <c r="E2" i="1"/>
  <c r="E1" i="1"/>
  <c r="D2" i="1"/>
  <c r="E3" i="1"/>
  <c r="E5" i="1"/>
  <c r="D4" i="1"/>
  <c r="V189" i="1"/>
  <c r="U188" i="1"/>
  <c r="V191" i="1"/>
  <c r="Q17" i="1"/>
  <c r="V188" i="1"/>
  <c r="V192" i="1"/>
  <c r="U189" i="1"/>
  <c r="U193" i="1"/>
  <c r="V193" i="1"/>
  <c r="U192" i="1"/>
  <c r="H22" i="1"/>
  <c r="O22" i="1"/>
  <c r="G22" i="1"/>
  <c r="K26" i="1"/>
  <c r="J26" i="1"/>
  <c r="F30" i="1"/>
  <c r="N30" i="1"/>
  <c r="O24" i="1"/>
  <c r="J24" i="1"/>
  <c r="F24" i="1"/>
  <c r="L27" i="1"/>
  <c r="O27" i="1"/>
  <c r="N27" i="1"/>
  <c r="M27" i="1"/>
  <c r="O31" i="1"/>
  <c r="J31" i="1"/>
  <c r="F31" i="1"/>
  <c r="M20" i="1"/>
  <c r="G20" i="1"/>
  <c r="F20" i="1"/>
  <c r="O18" i="1"/>
  <c r="N18" i="1"/>
  <c r="L19" i="1"/>
  <c r="I19" i="1"/>
  <c r="G19" i="1"/>
  <c r="F19" i="1"/>
  <c r="L23" i="1"/>
  <c r="K23" i="1"/>
  <c r="G23" i="1"/>
  <c r="I23" i="1"/>
  <c r="H28" i="1"/>
  <c r="O28" i="1"/>
  <c r="I28" i="1"/>
  <c r="F32" i="1"/>
  <c r="I32" i="1"/>
  <c r="I22" i="1"/>
  <c r="I26" i="1"/>
  <c r="L30" i="1"/>
  <c r="H27" i="1"/>
  <c r="L31" i="1"/>
  <c r="J20" i="1"/>
  <c r="K19" i="1"/>
  <c r="N23" i="1"/>
  <c r="N28" i="1"/>
  <c r="L32" i="1"/>
  <c r="K22" i="1"/>
  <c r="J22" i="1"/>
  <c r="G26" i="1"/>
  <c r="F26" i="1"/>
  <c r="H26" i="1"/>
  <c r="O30" i="1"/>
  <c r="M30" i="1"/>
  <c r="I30" i="1"/>
  <c r="L24" i="1"/>
  <c r="K24" i="1"/>
  <c r="M24" i="1"/>
  <c r="K27" i="1"/>
  <c r="J27" i="1"/>
  <c r="I27" i="1"/>
  <c r="K31" i="1"/>
  <c r="M31" i="1"/>
  <c r="M18" i="1"/>
  <c r="K18" i="1"/>
  <c r="J18" i="1"/>
  <c r="H19" i="1"/>
  <c r="H23" i="1"/>
  <c r="F23" i="1"/>
  <c r="O23" i="1"/>
  <c r="K28" i="1"/>
  <c r="J28" i="1"/>
  <c r="M28" i="1"/>
  <c r="O32" i="1"/>
  <c r="M32" i="1"/>
  <c r="L22" i="1"/>
  <c r="M22" i="1"/>
  <c r="O26" i="1"/>
  <c r="N26" i="1"/>
  <c r="G30" i="1"/>
  <c r="N24" i="1"/>
  <c r="I31" i="1"/>
  <c r="K20" i="1"/>
  <c r="M23" i="1"/>
  <c r="G32" i="1"/>
  <c r="F22" i="1"/>
  <c r="N22" i="1"/>
  <c r="L26" i="1"/>
  <c r="K30" i="1"/>
  <c r="H30" i="1"/>
  <c r="J30" i="1"/>
  <c r="H24" i="1"/>
  <c r="G24" i="1"/>
  <c r="I24" i="1"/>
  <c r="G27" i="1"/>
  <c r="F27" i="1"/>
  <c r="G31" i="1"/>
  <c r="N31" i="1"/>
  <c r="H31" i="1"/>
  <c r="L20" i="1"/>
  <c r="O20" i="1"/>
  <c r="N20" i="1"/>
  <c r="I20" i="1"/>
  <c r="L18" i="1"/>
  <c r="I18" i="1"/>
  <c r="G18" i="1"/>
  <c r="F18" i="1"/>
  <c r="O19" i="1"/>
  <c r="N19" i="1"/>
  <c r="J23" i="1"/>
  <c r="F28" i="1"/>
  <c r="G28" i="1"/>
  <c r="K32" i="1"/>
  <c r="H32" i="1"/>
  <c r="J32" i="1"/>
  <c r="M26" i="1"/>
  <c r="H20" i="1"/>
  <c r="H18" i="1"/>
  <c r="M19" i="1"/>
  <c r="J19" i="1"/>
  <c r="L28" i="1"/>
  <c r="N32" i="1"/>
  <c r="T161" i="1" l="1"/>
  <c r="T164" i="1"/>
  <c r="T152" i="1"/>
  <c r="T149" i="1"/>
  <c r="T151" i="1"/>
  <c r="T159" i="1"/>
  <c r="T155" i="1"/>
  <c r="T154" i="1"/>
  <c r="T163" i="1"/>
  <c r="T158" i="1"/>
  <c r="T144" i="1"/>
  <c r="T142" i="1"/>
  <c r="T132" i="1"/>
  <c r="T138" i="1"/>
  <c r="T137" i="1"/>
  <c r="T134" i="1"/>
  <c r="T135" i="1"/>
  <c r="T129" i="1"/>
  <c r="T127" i="1"/>
  <c r="T123" i="1"/>
  <c r="T118" i="1"/>
  <c r="T128" i="1"/>
  <c r="T125" i="1"/>
  <c r="T115" i="1"/>
  <c r="T117" i="1"/>
  <c r="T147" i="1"/>
  <c r="T146" i="1"/>
  <c r="T141" i="1"/>
  <c r="T107" i="1"/>
  <c r="T103" i="1"/>
  <c r="T74" i="1"/>
  <c r="T91" i="1"/>
  <c r="T100" i="1"/>
  <c r="T95" i="1"/>
  <c r="T88" i="1"/>
  <c r="T85" i="1"/>
  <c r="T89" i="1"/>
  <c r="T94" i="1"/>
  <c r="T93" i="1"/>
  <c r="T86" i="1"/>
  <c r="T79" i="1"/>
  <c r="T75" i="1"/>
  <c r="T77" i="1"/>
  <c r="T71" i="1"/>
  <c r="T72" i="1"/>
  <c r="T65" i="1"/>
  <c r="T64" i="1"/>
  <c r="T61" i="1"/>
  <c r="T52" i="1"/>
  <c r="T51" i="1"/>
  <c r="T55" i="1"/>
  <c r="T62" i="1"/>
  <c r="T42" i="1"/>
  <c r="T43" i="1"/>
  <c r="T49" i="1"/>
  <c r="T98" i="1"/>
  <c r="T108" i="1"/>
  <c r="T44" i="1"/>
  <c r="T101" i="1"/>
  <c r="T46" i="1"/>
  <c r="T54" i="1"/>
  <c r="T80" i="1"/>
  <c r="T119" i="1"/>
  <c r="T41" i="1"/>
  <c r="T113" i="1"/>
  <c r="T47" i="1"/>
  <c r="T67" i="1"/>
  <c r="T57" i="1"/>
  <c r="T81" i="1"/>
  <c r="T109" i="1"/>
  <c r="U187" i="1"/>
  <c r="R28" i="1"/>
  <c r="T28" i="1" s="1"/>
  <c r="D14" i="1"/>
  <c r="T20" i="1"/>
  <c r="T30" i="1"/>
  <c r="S189" i="1"/>
  <c r="T189" i="1"/>
  <c r="S191" i="1"/>
  <c r="T192" i="1"/>
  <c r="S192" i="1"/>
  <c r="U191" i="1"/>
  <c r="V187" i="1"/>
  <c r="S187" i="1"/>
  <c r="S193" i="1"/>
  <c r="T193" i="1"/>
  <c r="T38" i="1"/>
  <c r="T37" i="1"/>
  <c r="T188" i="1"/>
  <c r="S188" i="1"/>
  <c r="T131" i="1" l="1"/>
  <c r="T148" i="1"/>
  <c r="T68" i="1"/>
  <c r="T58" i="1"/>
  <c r="T40" i="1"/>
  <c r="S28" i="1"/>
  <c r="T31" i="1"/>
  <c r="T23" i="1"/>
  <c r="T26" i="1"/>
  <c r="T187" i="1"/>
  <c r="T18" i="1"/>
  <c r="T27" i="1"/>
  <c r="T190" i="1"/>
  <c r="T191" i="1"/>
  <c r="T24" i="1"/>
  <c r="T19" i="1"/>
  <c r="R17" i="1"/>
  <c r="D1" i="1" s="1"/>
  <c r="T32" i="1"/>
  <c r="D13" i="1"/>
  <c r="T22" i="1"/>
  <c r="U186" i="1" l="1"/>
  <c r="T104" i="1"/>
  <c r="T110" i="1"/>
  <c r="T97" i="1"/>
  <c r="V186" i="1"/>
  <c r="S186" i="1"/>
  <c r="T186" i="1"/>
  <c r="T120" i="1"/>
  <c r="T48" i="1"/>
  <c r="T82" i="1"/>
  <c r="S190" i="1"/>
  <c r="D3" i="1"/>
  <c r="T29" i="1"/>
  <c r="T25" i="1"/>
  <c r="T21" i="1"/>
  <c r="D7" i="1"/>
  <c r="T17" i="1"/>
  <c r="D5" i="1" s="1"/>
  <c r="D9" i="1"/>
  <c r="U190" i="1"/>
  <c r="V190" i="1"/>
</calcChain>
</file>

<file path=xl/sharedStrings.xml><?xml version="1.0" encoding="utf-8"?>
<sst xmlns="http://schemas.openxmlformats.org/spreadsheetml/2006/main" count="209" uniqueCount="94">
  <si>
    <t>Total</t>
  </si>
  <si>
    <t>Number of tests not run (minus "NA" results) on most recent run.</t>
  </si>
  <si>
    <t>Pass</t>
  </si>
  <si>
    <t>Latest Results Were Run On…</t>
  </si>
  <si>
    <t>Not Run</t>
  </si>
  <si>
    <t>Fail</t>
  </si>
  <si>
    <t>Block</t>
  </si>
  <si>
    <t>Wk Starting</t>
  </si>
  <si>
    <t>Total Run</t>
  </si>
  <si>
    <t>Total NtRun</t>
  </si>
  <si>
    <t>Hrs</t>
  </si>
  <si>
    <t>NtRun</t>
  </si>
  <si>
    <t>Defect/Note</t>
  </si>
  <si>
    <t>&lt;cmp&gt;</t>
  </si>
  <si>
    <t>&lt;obj&gt;</t>
  </si>
  <si>
    <t>&lt;stg&gt;</t>
  </si>
  <si>
    <t>&lt;stage&gt; &lt;component&gt; ??? &lt;objective&gt; Tests</t>
  </si>
  <si>
    <t>Enter description of what the test case verifies here…</t>
  </si>
  <si>
    <t>???</t>
  </si>
  <si>
    <t>Energy Up</t>
  </si>
  <si>
    <t>Energy Down</t>
  </si>
  <si>
    <t>Verify Email: No email notification is sent to the user</t>
  </si>
  <si>
    <t>Verify zero generation alert is not generated by the system, while the 'sunset to sunrise'</t>
  </si>
  <si>
    <t>Verify Email: Email notification regarding the 'Open' state is sent to the user</t>
  </si>
  <si>
    <t>Don't acknowledge</t>
  </si>
  <si>
    <t>Verify Email again  (by moving the date to the next day): An email notification is sent to the user everyday</t>
  </si>
  <si>
    <t>The alert is Acknowledged by the user</t>
  </si>
  <si>
    <t>Verify Email: No Email notification regarding the 'Open' state is sent to the user</t>
  </si>
  <si>
    <t>Verify Email notification is sent to the user</t>
  </si>
  <si>
    <t>Verify Email (by moving the date to the next day): An email notification is not sent to the user, because Alert is Acknowledged</t>
  </si>
  <si>
    <t>Verify Email  (by moving the date to the next day): An email notification is not sent to the user, because Alert is Acknowledged</t>
  </si>
  <si>
    <t>Verify email: Email notification regarding 'Closed state' is sent to the user</t>
  </si>
  <si>
    <t>"Closed" state -&gt; closed by the system if the system starts reporting energy being generated again</t>
  </si>
  <si>
    <t>Verify email again (by moving the date to the next day): no email notifications regarding 'Open' state nor 'Closed' state</t>
  </si>
  <si>
    <t>Verify Email  (by moving the date to the next day): An email notification is sent to the user everyday</t>
  </si>
  <si>
    <t xml:space="preserve">Test Case 1: Simulation for 12 hour cycle: 'Open' state Cycle: Energy Up &gt; Energy Down &gt; Alert &gt; No Acknowledged </t>
  </si>
  <si>
    <t>Verify zero generation alert is  generated by the system, while the 'sunrise to sunset'</t>
  </si>
  <si>
    <t>Verify Email notification (by moving the date to next day), is sent to the user every day</t>
  </si>
  <si>
    <t>Verify email (by moving the date to next day): No email notification, if Acknowledged by the user</t>
  </si>
  <si>
    <t xml:space="preserve">Test Case 2: Simualtion for 12 hour cycle: 'Open' state to 'Acknowledged' state Cycle: Energy Up &gt; Energy Down &gt; 'Acknowledged' </t>
  </si>
  <si>
    <t>Test Case 3: Simulation for 12 hour cycle: 'Open' state to 'Closed' state Cycle:  Energy Up &gt; Energy Down &gt; Alert&gt; No Acknowledged &gt; Energy Up&gt; 'Closed'</t>
  </si>
  <si>
    <t>Don't Acknowledge</t>
  </si>
  <si>
    <t>"Closed" state -&gt; verify closed by the system if the system starts reporting energy being generated again</t>
  </si>
  <si>
    <t>Verify Email notification (by moving the date to next day), No Email notification regarding 'Open State' is sent to the user, because Alert is acknowledged</t>
  </si>
  <si>
    <t>Don't Acknowledge by the user</t>
  </si>
  <si>
    <t>Verify email: No Email notification is sent to the user</t>
  </si>
  <si>
    <t>Verify email: Email notification regarding 'Open' state is sent to the user</t>
  </si>
  <si>
    <t>Closed' state -&gt; verify closed by the system if the system starts reporting energy being generated again</t>
  </si>
  <si>
    <t>Verify email: Email notification regarding 'Closed' state is sent to the user</t>
  </si>
  <si>
    <t>Acknowledge by the user</t>
  </si>
  <si>
    <t>Verify email: No Email notification regarding 'Open' state is sent to the user, because already being acknowledged</t>
  </si>
  <si>
    <t>Test Results Summary</t>
  </si>
  <si>
    <t xml:space="preserve">Test Suite 1 Summary </t>
  </si>
  <si>
    <t>Test Case 1 Summary</t>
  </si>
  <si>
    <t>Test Case 2 Summary</t>
  </si>
  <si>
    <t>Test Case 3 Summary</t>
  </si>
  <si>
    <t>Breakdown</t>
  </si>
  <si>
    <t>Test Group/Case Description Samples</t>
  </si>
  <si>
    <t>PASS</t>
  </si>
  <si>
    <t>FAIL</t>
  </si>
  <si>
    <t>Not  Run</t>
  </si>
  <si>
    <t>Verify email again (by moving the date to the next day): no email notifications regarding 'Open' state, nor 'Closed' state</t>
  </si>
  <si>
    <t>Feature: Zero Generation Alert</t>
  </si>
  <si>
    <t>TEST CASE 1: Simulation for 12 hour cycle: while the 'sunset' to 'sunrise' Cycle: Energy Up &gt; Energy Down &gt; No Alert.
Steps:</t>
  </si>
  <si>
    <t xml:space="preserve">Change using API to the 'sunrise to sunset' period </t>
  </si>
  <si>
    <r>
      <t xml:space="preserve">TEST SUITE 1
Configuration parameter: 'sunset to sunrise' (night) , to start
</t>
    </r>
    <r>
      <rPr>
        <b/>
        <sz val="8"/>
        <color rgb="FFFFFFFF"/>
        <rFont val="Arial"/>
        <family val="2"/>
      </rPr>
      <t>Set using API to  'sunset to sunrise' (night): a time period in the day when we do NOT create zero-gen alerts</t>
    </r>
  </si>
  <si>
    <t>Verify zero generation alert is not generated by the system, during the 'sunset to sunrise' (night)</t>
  </si>
  <si>
    <t xml:space="preserve">TEST CASE 2: Simulation for 24 hour cycle: while the 'sunset to sunrise' (night) : Energy Up &gt; Energy Down &gt; No Alert &gt; change to the 'sunrise' to 'sunset' &gt; Alert   </t>
  </si>
  <si>
    <t>Change using API to the 'sunrise to sunset' (day time)</t>
  </si>
  <si>
    <t>Verify zero generation alert is generated by the system, if the Energy is down during the 'sunrise to sunset' (day time)</t>
  </si>
  <si>
    <t xml:space="preserve">Test Case 3: Simulation for 24 hour cycle: while the 'sunset to sunrise' (night): Energy Up &gt; Energy Down &gt; No Alert &gt; change to the 'sunrise to sunset' &gt; Alert &gt; No Acknowledged   </t>
  </si>
  <si>
    <t>Verify zero generation alert is not generated by the system, while the 'sunset to sunrise' (night)</t>
  </si>
  <si>
    <t>Verify zero generation alert is generated by the system, if the Energy is still down during the 'sunrise to sunset' (day time)</t>
  </si>
  <si>
    <t xml:space="preserve">Test Case 4: Simulation for 24 hour cycle: while the 'sunset to sunrise' (night) : Energy Up &gt; Energy Down &gt; No Alert &gt; change to the 'sunrise to sunset' &gt; Alert &gt; Acknowledged   </t>
  </si>
  <si>
    <t>Verify zero generation alert is generated by the system, if the Energy is still down during the 'sunrise to sunset' period (day time)</t>
  </si>
  <si>
    <t xml:space="preserve">Test Case 5: Simulation for 24 hour cycle: while the 'sunset to sunrise' (night): Energy Up &gt; Energy Down &gt; No Alert &gt; change to the 'sunrise to sunset' &gt; Alert &gt; Acknowledged &gt; Energy Up &gt; Closed  </t>
  </si>
  <si>
    <t>Change using API to the 'sunrise to sunset' period (day time)</t>
  </si>
  <si>
    <t>Verify zero generation alert is generated by the system, if the Energy is still down for the 'sunrise to sunset' period (day time)</t>
  </si>
  <si>
    <t xml:space="preserve">Test Case 6: Simulation for 24 hour cycle: while the 'sunset to sunrise' (night): Energy Up &gt; Energy Down &gt; No Alert &gt; change to the 'sunrise to sunset' &gt; Alert &gt;    No Acknowledged &gt; Energy Up &gt; Closed  </t>
  </si>
  <si>
    <t>Verify zero generation alert is generated by the system, if the Energy is still down for the 'sunrise to sunset' (day time)</t>
  </si>
  <si>
    <t>While  the 'sunset to sunrise' (night) :Energy Up</t>
  </si>
  <si>
    <t>While  the 'sunset' to 'sunrise' (night):Energy Up</t>
  </si>
  <si>
    <t>While  the 'sunset' to 'sunrise' (night) :Energy Up</t>
  </si>
  <si>
    <t>While  the 'sunrise to sunset' (day time) :Energy Up</t>
  </si>
  <si>
    <t>Verify zero generation alert is  generated by the system, while the 'sunrise to sunset' (day time)</t>
  </si>
  <si>
    <t>While  the 'sunrise to sunset' (day time) : Energy Up</t>
  </si>
  <si>
    <t xml:space="preserve">Test Case 4: Simulation for 12 hour cycle: 'Open' state to 'Acknowledged' to 'Closed' :  Energy Up &gt; Energy Down &gt; Alert &gt; Acknowledged &gt; Energy Up&gt; 'Closed'					        </t>
  </si>
  <si>
    <t>While 'sunset to sunrise' (night) : Energy Up</t>
  </si>
  <si>
    <t>Change using the API to the 'sunset to sunrise' (night), while Energy is still Down</t>
  </si>
  <si>
    <t>while 'sunset to sunrise' (night): Energy Up</t>
  </si>
  <si>
    <t xml:space="preserve">TEST CASE 1: while the 'sunset to sunrise' (night): Energy Up &gt; Energy Down &gt; No Alert &gt; Change to the 'sunrise to sunset' (day time)&gt; Alert &gt; No Acknowledged &gt; 
        Change again to the 'sunset to sun rise' (night)&gt; Energy Up &gt; 'Closed'   </t>
  </si>
  <si>
    <t xml:space="preserve">TEST CASE 2: while the 'sunset to sunrise' Cycle: Energy Up &gt; Energy Down &gt; No Alert &gt; Change to the 'sunrise to sunset' (day time) &gt; Alert &gt; Acknowledged &gt; 
        Change again to the 'sunset to sun rise'(night)&gt; Energy Up &gt; 'Closed'   </t>
  </si>
  <si>
    <r>
      <t xml:space="preserve">TEST SUITE 3 : Simulation for Full 36 hour Cycle
Configuration parameter: 'sunset to sunrise' (night) , back to 'sunrise to sunset' (day time), back to 'sunset to sunrise' (night)
</t>
    </r>
    <r>
      <rPr>
        <b/>
        <sz val="8"/>
        <color rgb="FFFFFFFF"/>
        <rFont val="Arial"/>
        <family val="2"/>
      </rPr>
      <t>Set using API to  'sunset to sunrise' (night): a time period in the day when we do not create zero-gen alerts.  Change to 'sunrise to sunset' (day time) :</t>
    </r>
    <r>
      <rPr>
        <b/>
        <sz val="12"/>
        <color indexed="9"/>
        <rFont val="Arial"/>
        <family val="2"/>
      </rPr>
      <t xml:space="preserve"> </t>
    </r>
    <r>
      <rPr>
        <b/>
        <sz val="9"/>
        <color rgb="FFFFFFFF"/>
        <rFont val="Arial"/>
        <family val="2"/>
      </rPr>
      <t xml:space="preserve"> </t>
    </r>
    <r>
      <rPr>
        <b/>
        <sz val="8"/>
        <color rgb="FFFFFFFF"/>
        <rFont val="Arial"/>
        <family val="2"/>
      </rPr>
      <t>a time period in the day when we do create zero-gen alerts. Then, change to 'sunset to sunrise' (night), to simulate 36 hour cycle</t>
    </r>
  </si>
  <si>
    <r>
      <t xml:space="preserve">TEST SUITE 2
Configuration parameter: 'sunrise to sunset' (day time) , to start.
</t>
    </r>
    <r>
      <rPr>
        <b/>
        <sz val="8"/>
        <color rgb="FFFFFFFF"/>
        <rFont val="Arial"/>
        <family val="2"/>
      </rPr>
      <t xml:space="preserve">Set using API to  'sunrise to sunset' (day time): a time period in the day when we do create zero-gen alerts. Change to 'sunset to sunrise' (night),  a time period in the day when we do not create zero-gen alerts.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</si>
</sst>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
  </numFmts>
  <fonts count="33">
    <font>
      <sz val="10"/>
      <name val="Arial"/>
    </font>
    <font>
      <sz val="10"/>
      <name val="Arial"/>
    </font>
    <font>
      <b/>
      <sz val="12"/>
      <color indexed="9"/>
      <name val="Arial"/>
      <family val="2"/>
    </font>
    <font>
      <sz val="18"/>
      <name val="Arial"/>
      <family val="2"/>
    </font>
    <font>
      <b/>
      <sz val="10"/>
      <name val="Arial"/>
      <family val="2"/>
    </font>
    <font>
      <sz val="9"/>
      <name val="Arial"/>
      <family val="2"/>
    </font>
    <font>
      <sz val="8"/>
      <name val="Arial"/>
      <family val="2"/>
    </font>
    <font>
      <b/>
      <sz val="12"/>
      <name val="Arial"/>
      <family val="2"/>
    </font>
    <font>
      <sz val="12"/>
      <color indexed="9"/>
      <name val="Arial"/>
      <family val="2"/>
    </font>
    <font>
      <b/>
      <sz val="10"/>
      <color indexed="11"/>
      <name val="Arial"/>
      <family val="2"/>
    </font>
    <font>
      <b/>
      <sz val="10"/>
      <color indexed="13"/>
      <name val="Arial"/>
      <family val="2"/>
    </font>
    <font>
      <b/>
      <sz val="10"/>
      <color indexed="10"/>
      <name val="Arial"/>
      <family val="2"/>
    </font>
    <font>
      <b/>
      <sz val="10"/>
      <color indexed="48"/>
      <name val="Arial"/>
      <family val="2"/>
    </font>
    <font>
      <b/>
      <sz val="10"/>
      <color indexed="9"/>
      <name val="Arial"/>
      <family val="2"/>
    </font>
    <font>
      <sz val="10"/>
      <color indexed="9"/>
      <name val="Arial"/>
      <family val="2"/>
    </font>
    <font>
      <sz val="8"/>
      <color indexed="9"/>
      <name val="Arial"/>
      <family val="2"/>
    </font>
    <font>
      <b/>
      <sz val="12"/>
      <color indexed="11"/>
      <name val="Arial"/>
      <family val="2"/>
    </font>
    <font>
      <b/>
      <sz val="12"/>
      <color indexed="13"/>
      <name val="Arial"/>
      <family val="2"/>
    </font>
    <font>
      <b/>
      <sz val="12"/>
      <color indexed="10"/>
      <name val="Arial"/>
      <family val="2"/>
    </font>
    <font>
      <b/>
      <sz val="12"/>
      <color indexed="48"/>
      <name val="Arial"/>
      <family val="2"/>
    </font>
    <font>
      <b/>
      <sz val="12"/>
      <color indexed="8"/>
      <name val="Arial"/>
      <family val="2"/>
    </font>
    <font>
      <b/>
      <sz val="8"/>
      <color indexed="55"/>
      <name val="Arial"/>
      <family val="2"/>
    </font>
    <font>
      <sz val="12"/>
      <name val="Arial"/>
      <family val="2"/>
    </font>
    <font>
      <b/>
      <sz val="10"/>
      <color indexed="17"/>
      <name val="Arial"/>
      <family val="2"/>
    </font>
    <font>
      <b/>
      <sz val="10"/>
      <color indexed="8"/>
      <name val="Arial"/>
      <family val="2"/>
    </font>
    <font>
      <b/>
      <sz val="10"/>
      <color indexed="12"/>
      <name val="Arial"/>
      <family val="2"/>
    </font>
    <font>
      <sz val="8"/>
      <color indexed="55"/>
      <name val="Arial"/>
      <family val="2"/>
    </font>
    <font>
      <sz val="10"/>
      <color indexed="22"/>
      <name val="Arial"/>
      <family val="2"/>
    </font>
    <font>
      <sz val="10"/>
      <name val="Wingdings"/>
    </font>
    <font>
      <b/>
      <sz val="8"/>
      <color rgb="FFFFFFFF"/>
      <name val="Arial"/>
      <family val="2"/>
    </font>
    <font>
      <b/>
      <sz val="9"/>
      <color rgb="FFFFFFFF"/>
      <name val="Arial"/>
      <family val="2"/>
    </font>
    <font>
      <sz val="10"/>
      <name val="Arial"/>
      <family val="2"/>
    </font>
    <font>
      <b/>
      <sz val="16"/>
      <name val="Arial"/>
      <family val="2"/>
    </font>
  </fonts>
  <fills count="13">
    <fill>
      <patternFill patternType="none"/>
    </fill>
    <fill>
      <patternFill patternType="gray125"/>
    </fill>
    <fill>
      <patternFill patternType="solid">
        <fgColor indexed="8"/>
        <bgColor indexed="64"/>
      </patternFill>
    </fill>
    <fill>
      <patternFill patternType="solid">
        <fgColor indexed="22"/>
        <bgColor indexed="64"/>
      </patternFill>
    </fill>
    <fill>
      <patternFill patternType="solid">
        <fgColor indexed="47"/>
        <bgColor indexed="64"/>
      </patternFill>
    </fill>
    <fill>
      <patternFill patternType="solid">
        <fgColor indexed="42"/>
        <bgColor indexed="64"/>
      </patternFill>
    </fill>
    <fill>
      <patternFill patternType="solid">
        <fgColor indexed="23"/>
        <bgColor indexed="64"/>
      </patternFill>
    </fill>
    <fill>
      <patternFill patternType="solid">
        <fgColor indexed="43"/>
        <bgColor indexed="64"/>
      </patternFill>
    </fill>
    <fill>
      <patternFill patternType="mediumGray">
        <fgColor indexed="16"/>
        <bgColor indexed="10"/>
      </patternFill>
    </fill>
    <fill>
      <patternFill patternType="solid">
        <fgColor indexed="12"/>
        <bgColor indexed="64"/>
      </patternFill>
    </fill>
    <fill>
      <patternFill patternType="solid">
        <fgColor indexed="9"/>
        <bgColor indexed="64"/>
      </patternFill>
    </fill>
    <fill>
      <patternFill patternType="solid">
        <fgColor theme="0" tint="-0.249977111117893"/>
        <bgColor indexed="64"/>
      </patternFill>
    </fill>
    <fill>
      <patternFill patternType="solid">
        <fgColor theme="0" tint="-0.14999847407452621"/>
        <bgColor indexed="64"/>
      </patternFill>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222">
    <xf numFmtId="0" fontId="0" fillId="0" borderId="0" xfId="0"/>
    <xf numFmtId="0" fontId="2" fillId="2" borderId="1" xfId="0" applyFont="1" applyFill="1" applyBorder="1" applyAlignment="1">
      <alignment horizontal="right" vertical="center"/>
    </xf>
    <xf numFmtId="0" fontId="2" fillId="2" borderId="2" xfId="0" applyFont="1" applyFill="1" applyBorder="1" applyAlignment="1">
      <alignment horizontal="right" vertical="center"/>
    </xf>
    <xf numFmtId="3" fontId="2" fillId="2" borderId="2" xfId="0" applyNumberFormat="1" applyFont="1" applyFill="1" applyBorder="1" applyAlignment="1">
      <alignment horizontal="center" vertical="center"/>
    </xf>
    <xf numFmtId="3" fontId="2" fillId="2" borderId="3" xfId="0" applyNumberFormat="1" applyFont="1" applyFill="1" applyBorder="1" applyAlignment="1">
      <alignment horizontal="center" vertical="center"/>
    </xf>
    <xf numFmtId="14" fontId="1" fillId="3" borderId="0" xfId="0" applyNumberFormat="1" applyFont="1" applyFill="1" applyAlignment="1">
      <alignment vertical="top" wrapText="1"/>
    </xf>
    <xf numFmtId="0" fontId="3" fillId="3" borderId="0" xfId="0" applyFont="1" applyFill="1" applyAlignment="1">
      <alignment horizontal="left" vertical="center"/>
    </xf>
    <xf numFmtId="0" fontId="3" fillId="3" borderId="4" xfId="0" applyFont="1" applyFill="1" applyBorder="1" applyAlignment="1">
      <alignment horizontal="left" vertical="center"/>
    </xf>
    <xf numFmtId="0" fontId="4" fillId="4" borderId="1" xfId="0" applyFont="1" applyFill="1" applyBorder="1" applyAlignment="1">
      <alignment horizontal="left" vertical="center" wrapText="1"/>
    </xf>
    <xf numFmtId="0" fontId="1" fillId="0" borderId="3" xfId="0" applyFont="1" applyBorder="1" applyAlignment="1">
      <alignment horizontal="left" vertical="center"/>
    </xf>
    <xf numFmtId="49" fontId="1" fillId="4" borderId="5" xfId="0" applyNumberFormat="1" applyFont="1" applyFill="1" applyBorder="1" applyAlignment="1">
      <alignment horizontal="center" vertical="center"/>
    </xf>
    <xf numFmtId="49" fontId="1" fillId="4" borderId="6" xfId="0" applyNumberFormat="1" applyFont="1" applyFill="1" applyBorder="1" applyAlignment="1">
      <alignment horizontal="center" vertical="center"/>
    </xf>
    <xf numFmtId="9" fontId="4" fillId="4" borderId="5" xfId="0" applyNumberFormat="1" applyFont="1" applyFill="1" applyBorder="1" applyAlignment="1">
      <alignment horizontal="left" vertical="center"/>
    </xf>
    <xf numFmtId="49" fontId="6" fillId="0" borderId="7" xfId="0" applyNumberFormat="1" applyFont="1" applyBorder="1" applyAlignment="1" applyProtection="1">
      <alignment horizontal="center" vertical="center"/>
      <protection hidden="1"/>
    </xf>
    <xf numFmtId="49" fontId="1" fillId="0" borderId="0" xfId="0" applyNumberFormat="1" applyFont="1"/>
    <xf numFmtId="0" fontId="2" fillId="2" borderId="9" xfId="0" applyFont="1" applyFill="1" applyBorder="1" applyAlignment="1">
      <alignment horizontal="right" vertical="center"/>
    </xf>
    <xf numFmtId="0" fontId="2" fillId="2" borderId="10" xfId="0" applyFont="1" applyFill="1" applyBorder="1" applyAlignment="1">
      <alignment horizontal="right" vertical="center"/>
    </xf>
    <xf numFmtId="3" fontId="2" fillId="2" borderId="10" xfId="0" applyNumberFormat="1" applyFont="1" applyFill="1" applyBorder="1" applyAlignment="1">
      <alignment horizontal="center" vertical="center"/>
    </xf>
    <xf numFmtId="3" fontId="2" fillId="2" borderId="11" xfId="0" applyNumberFormat="1" applyFont="1" applyFill="1" applyBorder="1" applyAlignment="1">
      <alignment horizontal="center" vertical="center"/>
    </xf>
    <xf numFmtId="0" fontId="1" fillId="0" borderId="12" xfId="0" applyFont="1" applyBorder="1" applyAlignment="1">
      <alignment horizontal="left" vertical="center"/>
    </xf>
    <xf numFmtId="0" fontId="1" fillId="0" borderId="4" xfId="0" applyFont="1" applyBorder="1" applyAlignment="1">
      <alignment horizontal="left" vertical="center"/>
    </xf>
    <xf numFmtId="9" fontId="4" fillId="4" borderId="13" xfId="0" applyNumberFormat="1" applyFont="1" applyFill="1" applyBorder="1" applyAlignment="1">
      <alignment horizontal="left" vertical="center"/>
    </xf>
    <xf numFmtId="49" fontId="6" fillId="0" borderId="7" xfId="0" quotePrefix="1" applyNumberFormat="1" applyFont="1" applyBorder="1" applyAlignment="1" applyProtection="1">
      <alignment horizontal="center" vertical="center"/>
      <protection hidden="1"/>
    </xf>
    <xf numFmtId="0" fontId="7" fillId="5" borderId="14" xfId="0" applyFont="1" applyFill="1" applyBorder="1" applyAlignment="1">
      <alignment horizontal="right" vertical="center"/>
    </xf>
    <xf numFmtId="0" fontId="7" fillId="5" borderId="15" xfId="0" applyFont="1" applyFill="1" applyBorder="1" applyAlignment="1">
      <alignment horizontal="right" vertical="center"/>
    </xf>
    <xf numFmtId="9" fontId="7" fillId="5" borderId="15" xfId="0" applyNumberFormat="1" applyFont="1" applyFill="1" applyBorder="1" applyAlignment="1">
      <alignment horizontal="center" vertical="center"/>
    </xf>
    <xf numFmtId="9" fontId="7" fillId="5" borderId="16" xfId="0" applyNumberFormat="1" applyFont="1" applyFill="1" applyBorder="1" applyAlignment="1">
      <alignment horizontal="center" vertical="center"/>
    </xf>
    <xf numFmtId="14" fontId="8" fillId="6" borderId="1" xfId="0" applyNumberFormat="1" applyFont="1" applyFill="1" applyBorder="1" applyAlignment="1">
      <alignment horizontal="center" vertical="center"/>
    </xf>
    <xf numFmtId="14" fontId="8" fillId="6" borderId="2" xfId="0" applyNumberFormat="1" applyFont="1" applyFill="1" applyBorder="1" applyAlignment="1">
      <alignment vertical="center"/>
    </xf>
    <xf numFmtId="14" fontId="8" fillId="6" borderId="3" xfId="0" applyNumberFormat="1" applyFont="1" applyFill="1" applyBorder="1" applyAlignment="1">
      <alignment vertical="center"/>
    </xf>
    <xf numFmtId="0" fontId="1" fillId="3" borderId="0" xfId="0" applyFont="1" applyFill="1" applyAlignment="1">
      <alignment vertical="top" wrapText="1"/>
    </xf>
    <xf numFmtId="0" fontId="6" fillId="3" borderId="0" xfId="0" applyFont="1" applyFill="1" applyAlignment="1">
      <alignment horizontal="center" vertical="center"/>
    </xf>
    <xf numFmtId="49" fontId="1" fillId="3" borderId="0" xfId="0" applyNumberFormat="1" applyFont="1" applyFill="1"/>
    <xf numFmtId="0" fontId="7" fillId="5" borderId="9" xfId="0" applyFont="1" applyFill="1" applyBorder="1" applyAlignment="1">
      <alignment horizontal="right" vertical="center"/>
    </xf>
    <xf numFmtId="0" fontId="7" fillId="5" borderId="10" xfId="0" applyFont="1" applyFill="1" applyBorder="1" applyAlignment="1">
      <alignment horizontal="right" vertical="center"/>
    </xf>
    <xf numFmtId="9" fontId="7" fillId="5" borderId="10" xfId="0" applyNumberFormat="1" applyFont="1" applyFill="1" applyBorder="1" applyAlignment="1">
      <alignment horizontal="center" vertical="center"/>
    </xf>
    <xf numFmtId="9" fontId="7" fillId="5" borderId="11" xfId="0" applyNumberFormat="1" applyFont="1" applyFill="1" applyBorder="1" applyAlignment="1">
      <alignment horizontal="center" vertical="center"/>
    </xf>
    <xf numFmtId="14" fontId="8" fillId="6" borderId="9" xfId="0" applyNumberFormat="1" applyFont="1" applyFill="1" applyBorder="1" applyAlignment="1">
      <alignment vertical="center"/>
    </xf>
    <xf numFmtId="14" fontId="8" fillId="6" borderId="10" xfId="0" applyNumberFormat="1" applyFont="1" applyFill="1" applyBorder="1" applyAlignment="1">
      <alignment vertical="center"/>
    </xf>
    <xf numFmtId="14" fontId="8" fillId="6" borderId="11" xfId="0" applyNumberFormat="1" applyFont="1" applyFill="1" applyBorder="1" applyAlignment="1">
      <alignment vertical="center"/>
    </xf>
    <xf numFmtId="0" fontId="7" fillId="7" borderId="14" xfId="0" applyFont="1" applyFill="1" applyBorder="1" applyAlignment="1">
      <alignment horizontal="right" vertical="center" wrapText="1"/>
    </xf>
    <xf numFmtId="0" fontId="7" fillId="7" borderId="15" xfId="0" applyFont="1" applyFill="1" applyBorder="1" applyAlignment="1">
      <alignment horizontal="right" vertical="center" wrapText="1"/>
    </xf>
    <xf numFmtId="9" fontId="7" fillId="7" borderId="15" xfId="0" applyNumberFormat="1" applyFont="1" applyFill="1" applyBorder="1" applyAlignment="1">
      <alignment horizontal="center" vertical="center" wrapText="1"/>
    </xf>
    <xf numFmtId="0" fontId="7" fillId="7" borderId="16" xfId="0" applyFont="1" applyFill="1" applyBorder="1" applyAlignment="1">
      <alignment horizontal="center" vertical="center" wrapText="1"/>
    </xf>
    <xf numFmtId="0" fontId="1" fillId="0" borderId="14" xfId="0" applyFont="1" applyBorder="1" applyAlignment="1">
      <alignment horizontal="center" textRotation="90"/>
    </xf>
    <xf numFmtId="0" fontId="1" fillId="0" borderId="15" xfId="0" applyFont="1" applyBorder="1" applyAlignment="1">
      <alignment horizontal="center" textRotation="90"/>
    </xf>
    <xf numFmtId="0" fontId="1" fillId="0" borderId="17" xfId="0" applyFont="1" applyBorder="1" applyAlignment="1">
      <alignment horizontal="center" textRotation="90"/>
    </xf>
    <xf numFmtId="0" fontId="1" fillId="0" borderId="18" xfId="0" applyFont="1" applyBorder="1" applyAlignment="1">
      <alignment horizontal="center" textRotation="90"/>
    </xf>
    <xf numFmtId="14" fontId="1" fillId="0" borderId="15" xfId="0" applyNumberFormat="1" applyFont="1" applyBorder="1" applyAlignment="1">
      <alignment horizontal="center" textRotation="90"/>
    </xf>
    <xf numFmtId="0" fontId="1" fillId="0" borderId="16" xfId="0" applyFont="1" applyBorder="1" applyAlignment="1">
      <alignment horizontal="center" textRotation="90"/>
    </xf>
    <xf numFmtId="9" fontId="4" fillId="4" borderId="14" xfId="0" applyNumberFormat="1" applyFont="1" applyFill="1" applyBorder="1" applyAlignment="1">
      <alignment horizontal="left" vertical="center"/>
    </xf>
    <xf numFmtId="49" fontId="6" fillId="0" borderId="19" xfId="0" applyNumberFormat="1" applyFont="1" applyBorder="1" applyAlignment="1" applyProtection="1">
      <alignment horizontal="center" vertical="center"/>
      <protection hidden="1"/>
    </xf>
    <xf numFmtId="0" fontId="7" fillId="7" borderId="9" xfId="0" applyFont="1" applyFill="1" applyBorder="1" applyAlignment="1">
      <alignment horizontal="right" vertical="center" wrapText="1"/>
    </xf>
    <xf numFmtId="0" fontId="7" fillId="7" borderId="10" xfId="0" applyFont="1" applyFill="1" applyBorder="1" applyAlignment="1">
      <alignment horizontal="right" vertical="center" wrapText="1"/>
    </xf>
    <xf numFmtId="0" fontId="7" fillId="7" borderId="10" xfId="0" applyFont="1" applyFill="1" applyBorder="1" applyAlignment="1">
      <alignment horizontal="center" vertical="center" wrapText="1"/>
    </xf>
    <xf numFmtId="0" fontId="7" fillId="7" borderId="11" xfId="0" applyFont="1" applyFill="1" applyBorder="1" applyAlignment="1">
      <alignment horizontal="center" vertical="center" wrapText="1"/>
    </xf>
    <xf numFmtId="0" fontId="0" fillId="0" borderId="12" xfId="0" applyBorder="1"/>
    <xf numFmtId="0" fontId="0" fillId="0" borderId="0" xfId="0"/>
    <xf numFmtId="0" fontId="0" fillId="0" borderId="20" xfId="0" applyBorder="1"/>
    <xf numFmtId="0" fontId="0" fillId="0" borderId="21" xfId="0" applyBorder="1"/>
    <xf numFmtId="14" fontId="0" fillId="0" borderId="0" xfId="0" applyNumberFormat="1"/>
    <xf numFmtId="0" fontId="0" fillId="0" borderId="4" xfId="0" applyBorder="1"/>
    <xf numFmtId="0" fontId="1" fillId="0" borderId="22" xfId="0" applyFont="1" applyBorder="1" applyAlignment="1">
      <alignment horizontal="left" vertical="center"/>
    </xf>
    <xf numFmtId="0" fontId="1" fillId="0" borderId="23" xfId="0" applyFont="1" applyBorder="1" applyAlignment="1">
      <alignment horizontal="left" vertical="center"/>
    </xf>
    <xf numFmtId="9" fontId="4" fillId="4" borderId="24" xfId="0" applyNumberFormat="1" applyFont="1" applyFill="1" applyBorder="1" applyAlignment="1">
      <alignment horizontal="left" vertical="center"/>
    </xf>
    <xf numFmtId="49" fontId="6" fillId="0" borderId="25" xfId="0" applyNumberFormat="1" applyFont="1" applyBorder="1" applyAlignment="1" applyProtection="1">
      <alignment horizontal="center" vertical="center"/>
      <protection hidden="1"/>
    </xf>
    <xf numFmtId="0" fontId="2" fillId="8" borderId="14" xfId="0" applyFont="1" applyFill="1" applyBorder="1" applyAlignment="1">
      <alignment horizontal="right" vertical="center" wrapText="1"/>
    </xf>
    <xf numFmtId="0" fontId="2" fillId="8" borderId="15" xfId="0" applyFont="1" applyFill="1" applyBorder="1" applyAlignment="1">
      <alignment horizontal="right" vertical="center" wrapText="1"/>
    </xf>
    <xf numFmtId="9" fontId="2" fillId="8" borderId="15" xfId="0" applyNumberFormat="1" applyFont="1" applyFill="1" applyBorder="1" applyAlignment="1">
      <alignment horizontal="center" vertical="center" wrapText="1"/>
    </xf>
    <xf numFmtId="9" fontId="2" fillId="8" borderId="16" xfId="0" applyNumberFormat="1" applyFont="1" applyFill="1" applyBorder="1" applyAlignment="1">
      <alignment horizontal="center" vertical="center" wrapText="1"/>
    </xf>
    <xf numFmtId="0" fontId="1" fillId="3" borderId="0" xfId="0" applyFont="1" applyFill="1" applyAlignment="1">
      <alignment horizontal="center" vertical="center"/>
    </xf>
    <xf numFmtId="9" fontId="1" fillId="3" borderId="0" xfId="0" applyNumberFormat="1" applyFont="1" applyFill="1" applyAlignment="1">
      <alignment horizontal="center" vertical="center"/>
    </xf>
    <xf numFmtId="0" fontId="1" fillId="3" borderId="0" xfId="0" applyFont="1" applyFill="1" applyAlignment="1">
      <alignment horizontal="left" vertical="center"/>
    </xf>
    <xf numFmtId="9" fontId="4" fillId="0" borderId="1" xfId="0" applyNumberFormat="1" applyFont="1" applyBorder="1" applyAlignment="1">
      <alignment horizontal="left" vertical="center"/>
    </xf>
    <xf numFmtId="49" fontId="6" fillId="0" borderId="26" xfId="0" applyNumberFormat="1" applyFont="1" applyBorder="1" applyAlignment="1" applyProtection="1">
      <alignment horizontal="center" vertical="center"/>
      <protection hidden="1"/>
    </xf>
    <xf numFmtId="0" fontId="2" fillId="8" borderId="9" xfId="0" applyFont="1" applyFill="1" applyBorder="1" applyAlignment="1">
      <alignment horizontal="right" vertical="center" wrapText="1"/>
    </xf>
    <xf numFmtId="0" fontId="2" fillId="8" borderId="10" xfId="0" applyFont="1" applyFill="1" applyBorder="1" applyAlignment="1">
      <alignment horizontal="right" vertical="center" wrapText="1"/>
    </xf>
    <xf numFmtId="9" fontId="2" fillId="8" borderId="10" xfId="0" applyNumberFormat="1" applyFont="1" applyFill="1" applyBorder="1" applyAlignment="1">
      <alignment horizontal="center" vertical="center" wrapText="1"/>
    </xf>
    <xf numFmtId="9" fontId="2" fillId="8" borderId="11" xfId="0" applyNumberFormat="1" applyFont="1" applyFill="1" applyBorder="1" applyAlignment="1">
      <alignment horizontal="center" vertical="center" wrapText="1"/>
    </xf>
    <xf numFmtId="9" fontId="4" fillId="0" borderId="12" xfId="0" applyNumberFormat="1" applyFont="1" applyBorder="1" applyAlignment="1">
      <alignment horizontal="left" vertical="center"/>
    </xf>
    <xf numFmtId="0" fontId="2" fillId="9" borderId="12" xfId="0" applyFont="1" applyFill="1" applyBorder="1" applyAlignment="1">
      <alignment horizontal="right" vertical="center" wrapText="1"/>
    </xf>
    <xf numFmtId="0" fontId="2" fillId="9" borderId="0" xfId="0" applyFont="1" applyFill="1" applyAlignment="1">
      <alignment horizontal="right" vertical="center" wrapText="1"/>
    </xf>
    <xf numFmtId="9" fontId="2" fillId="9" borderId="0" xfId="0" applyNumberFormat="1" applyFont="1" applyFill="1" applyAlignment="1">
      <alignment horizontal="center" vertical="center" wrapText="1"/>
    </xf>
    <xf numFmtId="9" fontId="2" fillId="9" borderId="4" xfId="0" applyNumberFormat="1" applyFont="1" applyFill="1" applyBorder="1" applyAlignment="1">
      <alignment horizontal="center" vertical="center" wrapText="1"/>
    </xf>
    <xf numFmtId="14" fontId="6" fillId="3" borderId="0" xfId="0" applyNumberFormat="1" applyFont="1" applyFill="1" applyAlignment="1">
      <alignment horizontal="center" vertical="center"/>
    </xf>
    <xf numFmtId="14" fontId="1" fillId="3" borderId="0" xfId="0" applyNumberFormat="1" applyFont="1" applyFill="1"/>
    <xf numFmtId="14" fontId="1" fillId="3" borderId="0" xfId="0" applyNumberFormat="1" applyFont="1" applyFill="1" applyAlignment="1">
      <alignment horizontal="center" vertical="center"/>
    </xf>
    <xf numFmtId="14" fontId="4" fillId="3" borderId="0" xfId="0" applyNumberFormat="1" applyFont="1" applyFill="1" applyAlignment="1">
      <alignment horizontal="right" vertical="center"/>
    </xf>
    <xf numFmtId="14" fontId="4" fillId="0" borderId="12" xfId="0" applyNumberFormat="1" applyFont="1" applyBorder="1" applyAlignment="1">
      <alignment horizontal="left" vertical="center"/>
    </xf>
    <xf numFmtId="14" fontId="6" fillId="0" borderId="26" xfId="0" applyNumberFormat="1" applyFont="1" applyBorder="1" applyAlignment="1" applyProtection="1">
      <alignment horizontal="center" vertical="center"/>
      <protection hidden="1"/>
    </xf>
    <xf numFmtId="14" fontId="1" fillId="0" borderId="0" xfId="0" applyNumberFormat="1" applyFont="1"/>
    <xf numFmtId="0" fontId="2" fillId="9" borderId="22" xfId="0" applyFont="1" applyFill="1" applyBorder="1" applyAlignment="1">
      <alignment horizontal="right" vertical="center" wrapText="1"/>
    </xf>
    <xf numFmtId="0" fontId="2" fillId="9" borderId="27" xfId="0" applyFont="1" applyFill="1" applyBorder="1" applyAlignment="1">
      <alignment horizontal="right" vertical="center" wrapText="1"/>
    </xf>
    <xf numFmtId="9" fontId="2" fillId="9" borderId="27" xfId="0" applyNumberFormat="1" applyFont="1" applyFill="1" applyBorder="1" applyAlignment="1">
      <alignment horizontal="center" vertical="center" wrapText="1"/>
    </xf>
    <xf numFmtId="9" fontId="2" fillId="9" borderId="23" xfId="0" applyNumberFormat="1" applyFont="1" applyFill="1" applyBorder="1" applyAlignment="1">
      <alignment horizontal="center" vertical="center" wrapText="1"/>
    </xf>
    <xf numFmtId="0" fontId="4" fillId="3" borderId="0" xfId="0" applyFont="1" applyFill="1" applyAlignment="1">
      <alignment vertical="center" wrapText="1"/>
    </xf>
    <xf numFmtId="0" fontId="6" fillId="3" borderId="0" xfId="0" applyFont="1" applyFill="1" applyAlignment="1">
      <alignment horizontal="left" vertical="center"/>
    </xf>
    <xf numFmtId="9" fontId="4" fillId="0" borderId="22" xfId="0" applyNumberFormat="1" applyFont="1" applyBorder="1" applyAlignment="1">
      <alignment horizontal="left" vertical="center"/>
    </xf>
    <xf numFmtId="164" fontId="6" fillId="0" borderId="28" xfId="0" applyNumberFormat="1" applyFont="1" applyBorder="1" applyAlignment="1">
      <alignment horizontal="center" vertical="center"/>
    </xf>
    <xf numFmtId="0" fontId="1" fillId="3" borderId="0" xfId="0" applyFont="1" applyFill="1" applyAlignment="1">
      <alignment horizontal="left" vertical="center"/>
    </xf>
    <xf numFmtId="165" fontId="4" fillId="3" borderId="0" xfId="0" applyNumberFormat="1" applyFont="1" applyFill="1" applyAlignment="1">
      <alignment horizontal="right" vertical="center"/>
    </xf>
    <xf numFmtId="9" fontId="4" fillId="2" borderId="1" xfId="0" applyNumberFormat="1" applyFont="1" applyFill="1" applyBorder="1" applyAlignment="1">
      <alignment horizontal="left" vertical="center"/>
    </xf>
    <xf numFmtId="1" fontId="9" fillId="2" borderId="26" xfId="0" applyNumberFormat="1" applyFont="1" applyFill="1" applyBorder="1" applyAlignment="1" applyProtection="1">
      <alignment horizontal="center" vertical="center"/>
      <protection hidden="1"/>
    </xf>
    <xf numFmtId="0" fontId="4" fillId="3" borderId="0" xfId="0" applyFont="1" applyFill="1" applyAlignment="1">
      <alignment horizontal="right" vertical="center"/>
    </xf>
    <xf numFmtId="9" fontId="4" fillId="2" borderId="12" xfId="0" applyNumberFormat="1" applyFont="1" applyFill="1" applyBorder="1" applyAlignment="1">
      <alignment horizontal="left" vertical="center"/>
    </xf>
    <xf numFmtId="1" fontId="10" fillId="2" borderId="26" xfId="0" applyNumberFormat="1" applyFont="1" applyFill="1" applyBorder="1" applyAlignment="1" applyProtection="1">
      <alignment horizontal="center" vertical="center"/>
      <protection hidden="1"/>
    </xf>
    <xf numFmtId="1" fontId="11" fillId="2" borderId="26" xfId="0" applyNumberFormat="1" applyFont="1" applyFill="1" applyBorder="1" applyAlignment="1" applyProtection="1">
      <alignment horizontal="center" vertical="center"/>
      <protection hidden="1"/>
    </xf>
    <xf numFmtId="0" fontId="1" fillId="3" borderId="0" xfId="0" applyFont="1" applyFill="1" applyAlignment="1">
      <alignment horizontal="right" vertical="center"/>
    </xf>
    <xf numFmtId="9" fontId="4" fillId="2" borderId="22" xfId="0" applyNumberFormat="1" applyFont="1" applyFill="1" applyBorder="1" applyAlignment="1">
      <alignment horizontal="left" vertical="center"/>
    </xf>
    <xf numFmtId="1" fontId="12" fillId="2" borderId="28" xfId="0" applyNumberFormat="1" applyFont="1" applyFill="1" applyBorder="1" applyAlignment="1" applyProtection="1">
      <alignment horizontal="center" vertical="center"/>
      <protection hidden="1"/>
    </xf>
    <xf numFmtId="0" fontId="6" fillId="10" borderId="30" xfId="0" applyFont="1" applyFill="1" applyBorder="1" applyAlignment="1">
      <alignment horizontal="center" vertical="center"/>
    </xf>
    <xf numFmtId="0" fontId="6" fillId="10" borderId="31" xfId="0" applyFont="1" applyFill="1" applyBorder="1" applyAlignment="1">
      <alignment horizontal="center" vertical="center"/>
    </xf>
    <xf numFmtId="0" fontId="0" fillId="0" borderId="22" xfId="0" applyBorder="1"/>
    <xf numFmtId="0" fontId="0" fillId="0" borderId="27" xfId="0" applyBorder="1"/>
    <xf numFmtId="0" fontId="0" fillId="0" borderId="29" xfId="0" applyBorder="1"/>
    <xf numFmtId="0" fontId="0" fillId="0" borderId="32" xfId="0" applyBorder="1"/>
    <xf numFmtId="14" fontId="0" fillId="0" borderId="27" xfId="0" applyNumberFormat="1" applyBorder="1"/>
    <xf numFmtId="0" fontId="0" fillId="0" borderId="23" xfId="0" applyBorder="1"/>
    <xf numFmtId="0" fontId="4" fillId="10" borderId="31" xfId="0" applyFont="1" applyFill="1" applyBorder="1" applyAlignment="1">
      <alignment horizontal="left" vertical="center" wrapText="1"/>
    </xf>
    <xf numFmtId="0" fontId="4" fillId="10" borderId="33" xfId="0" applyFont="1" applyFill="1" applyBorder="1" applyAlignment="1">
      <alignment horizontal="center" vertical="center"/>
    </xf>
    <xf numFmtId="0" fontId="4" fillId="10" borderId="31" xfId="0" applyFont="1" applyFill="1" applyBorder="1" applyAlignment="1">
      <alignment horizontal="center" vertical="center"/>
    </xf>
    <xf numFmtId="9" fontId="4" fillId="5" borderId="33" xfId="0" applyNumberFormat="1" applyFont="1" applyFill="1" applyBorder="1" applyAlignment="1">
      <alignment horizontal="center" vertical="center"/>
    </xf>
    <xf numFmtId="0" fontId="4" fillId="7" borderId="33" xfId="0" applyFont="1" applyFill="1" applyBorder="1" applyAlignment="1">
      <alignment horizontal="center" vertical="center"/>
    </xf>
    <xf numFmtId="0" fontId="13" fillId="8" borderId="34" xfId="0" applyFont="1" applyFill="1" applyBorder="1" applyAlignment="1">
      <alignment horizontal="center" vertical="center"/>
    </xf>
    <xf numFmtId="9" fontId="13" fillId="9" borderId="34" xfId="0" applyNumberFormat="1" applyFont="1" applyFill="1" applyBorder="1" applyAlignment="1">
      <alignment horizontal="center" vertical="center"/>
    </xf>
    <xf numFmtId="0" fontId="4" fillId="10" borderId="31" xfId="0" applyFont="1" applyFill="1" applyBorder="1" applyAlignment="1">
      <alignment horizontal="left" vertical="center"/>
    </xf>
    <xf numFmtId="1" fontId="6" fillId="10" borderId="30" xfId="0" applyNumberFormat="1" applyFont="1" applyFill="1" applyBorder="1" applyAlignment="1" applyProtection="1">
      <alignment horizontal="center" vertical="center"/>
      <protection hidden="1"/>
    </xf>
    <xf numFmtId="0" fontId="14" fillId="10" borderId="33" xfId="0" applyFont="1" applyFill="1" applyBorder="1" applyAlignment="1" applyProtection="1">
      <alignment horizontal="center" vertical="center"/>
      <protection hidden="1"/>
    </xf>
    <xf numFmtId="49" fontId="1" fillId="0" borderId="0" xfId="0" applyNumberFormat="1" applyFont="1" applyAlignment="1">
      <alignment horizontal="center" vertical="center"/>
    </xf>
    <xf numFmtId="49" fontId="0" fillId="0" borderId="0" xfId="0" applyNumberFormat="1" applyAlignment="1">
      <alignment vertical="center"/>
    </xf>
    <xf numFmtId="0" fontId="15" fillId="2" borderId="35" xfId="0" applyFont="1" applyFill="1" applyBorder="1" applyAlignment="1">
      <alignment horizontal="center" vertical="center"/>
    </xf>
    <xf numFmtId="0" fontId="15" fillId="2" borderId="10" xfId="0" applyFont="1" applyFill="1" applyBorder="1" applyAlignment="1">
      <alignment horizontal="center" vertical="center"/>
    </xf>
    <xf numFmtId="0" fontId="15" fillId="2" borderId="36" xfId="0" applyFont="1" applyFill="1" applyBorder="1" applyAlignment="1">
      <alignment horizontal="center" vertical="center"/>
    </xf>
    <xf numFmtId="14" fontId="15" fillId="2" borderId="10" xfId="0" applyNumberFormat="1" applyFont="1" applyFill="1" applyBorder="1" applyAlignment="1">
      <alignment horizontal="center" vertical="center"/>
    </xf>
    <xf numFmtId="0" fontId="8" fillId="2" borderId="37" xfId="0" applyFont="1" applyFill="1" applyBorder="1" applyAlignment="1">
      <alignment vertical="center" wrapText="1"/>
    </xf>
    <xf numFmtId="0" fontId="14" fillId="2" borderId="10" xfId="0" applyFont="1" applyFill="1" applyBorder="1" applyAlignment="1">
      <alignment horizontal="center" vertical="center"/>
    </xf>
    <xf numFmtId="0" fontId="8" fillId="2" borderId="10" xfId="0" applyFont="1" applyFill="1" applyBorder="1" applyAlignment="1">
      <alignment horizontal="center" vertical="center"/>
    </xf>
    <xf numFmtId="9" fontId="16" fillId="2" borderId="38" xfId="0" applyNumberFormat="1" applyFont="1" applyFill="1" applyBorder="1" applyAlignment="1">
      <alignment horizontal="center" vertical="center"/>
    </xf>
    <xf numFmtId="9" fontId="17" fillId="2" borderId="38" xfId="0" applyNumberFormat="1" applyFont="1" applyFill="1" applyBorder="1" applyAlignment="1">
      <alignment horizontal="center" vertical="center"/>
    </xf>
    <xf numFmtId="9" fontId="18" fillId="2" borderId="38" xfId="0" applyNumberFormat="1" applyFont="1" applyFill="1" applyBorder="1" applyAlignment="1">
      <alignment horizontal="center" vertical="center"/>
    </xf>
    <xf numFmtId="9" fontId="19" fillId="2" borderId="38" xfId="0" applyNumberFormat="1" applyFont="1" applyFill="1" applyBorder="1" applyAlignment="1">
      <alignment horizontal="center" vertical="center"/>
    </xf>
    <xf numFmtId="1" fontId="20" fillId="2" borderId="10" xfId="0" applyNumberFormat="1" applyFont="1" applyFill="1" applyBorder="1" applyAlignment="1">
      <alignment horizontal="left" vertical="center"/>
    </xf>
    <xf numFmtId="1" fontId="21" fillId="2" borderId="10" xfId="0" applyNumberFormat="1" applyFont="1" applyFill="1" applyBorder="1" applyAlignment="1" applyProtection="1">
      <alignment horizontal="center" vertical="center"/>
      <protection hidden="1"/>
    </xf>
    <xf numFmtId="0" fontId="22" fillId="2" borderId="38" xfId="0" applyFont="1" applyFill="1" applyBorder="1" applyAlignment="1" applyProtection="1">
      <alignment horizontal="center" vertical="center"/>
      <protection hidden="1"/>
    </xf>
    <xf numFmtId="49" fontId="18" fillId="0" borderId="0" xfId="0" applyNumberFormat="1" applyFont="1" applyAlignment="1">
      <alignment horizontal="center" vertical="center"/>
    </xf>
    <xf numFmtId="49" fontId="7" fillId="0" borderId="0" xfId="0" applyNumberFormat="1" applyFont="1" applyAlignment="1">
      <alignment vertical="center"/>
    </xf>
    <xf numFmtId="0" fontId="6" fillId="0" borderId="39" xfId="0" applyFont="1" applyBorder="1" applyAlignment="1">
      <alignment horizontal="center" vertical="center"/>
    </xf>
    <xf numFmtId="0" fontId="6" fillId="0" borderId="40" xfId="0" applyFont="1" applyBorder="1" applyAlignment="1">
      <alignment horizontal="center" vertical="center"/>
    </xf>
    <xf numFmtId="0" fontId="6" fillId="0" borderId="8" xfId="0" applyFont="1" applyBorder="1" applyAlignment="1">
      <alignment horizontal="center" vertical="center"/>
    </xf>
    <xf numFmtId="14" fontId="6" fillId="0" borderId="40" xfId="0" applyNumberFormat="1" applyFont="1" applyBorder="1" applyAlignment="1">
      <alignment horizontal="center" vertical="center"/>
    </xf>
    <xf numFmtId="0" fontId="1" fillId="0" borderId="41" xfId="0" applyFont="1" applyBorder="1" applyAlignment="1">
      <alignment vertical="top" wrapText="1"/>
    </xf>
    <xf numFmtId="0" fontId="6" fillId="0" borderId="7" xfId="0" applyFont="1" applyBorder="1" applyAlignment="1">
      <alignment horizontal="center" vertical="center"/>
    </xf>
    <xf numFmtId="0" fontId="1" fillId="0" borderId="40" xfId="0" applyFont="1" applyBorder="1" applyAlignment="1">
      <alignment horizontal="center" vertical="center"/>
    </xf>
    <xf numFmtId="9" fontId="23" fillId="0" borderId="7" xfId="0" applyNumberFormat="1" applyFont="1" applyBorder="1" applyAlignment="1">
      <alignment horizontal="center" vertical="center"/>
    </xf>
    <xf numFmtId="9" fontId="24" fillId="0" borderId="7" xfId="0" applyNumberFormat="1" applyFont="1" applyBorder="1" applyAlignment="1">
      <alignment horizontal="center" vertical="center"/>
    </xf>
    <xf numFmtId="9" fontId="11" fillId="0" borderId="8" xfId="0" applyNumberFormat="1" applyFont="1" applyBorder="1" applyAlignment="1">
      <alignment horizontal="center" vertical="center"/>
    </xf>
    <xf numFmtId="9" fontId="25" fillId="0" borderId="8" xfId="0" applyNumberFormat="1" applyFont="1" applyBorder="1" applyAlignment="1">
      <alignment horizontal="center" vertical="center"/>
    </xf>
    <xf numFmtId="1" fontId="1" fillId="0" borderId="40" xfId="0" applyNumberFormat="1" applyFont="1" applyBorder="1" applyAlignment="1">
      <alignment horizontal="left" vertical="center"/>
    </xf>
    <xf numFmtId="1" fontId="26" fillId="0" borderId="40" xfId="0" applyNumberFormat="1" applyFont="1" applyBorder="1" applyAlignment="1" applyProtection="1">
      <alignment horizontal="center" vertical="center"/>
      <protection hidden="1"/>
    </xf>
    <xf numFmtId="0" fontId="1" fillId="0" borderId="7" xfId="0" applyFont="1" applyBorder="1" applyAlignment="1">
      <alignment horizontal="center" vertical="center"/>
    </xf>
    <xf numFmtId="49" fontId="11" fillId="0" borderId="0" xfId="0" applyNumberFormat="1" applyFont="1" applyAlignment="1">
      <alignment horizontal="center"/>
    </xf>
    <xf numFmtId="49" fontId="0" fillId="0" borderId="0" xfId="0" applyNumberFormat="1"/>
    <xf numFmtId="0" fontId="15" fillId="6" borderId="35" xfId="0" applyFont="1" applyFill="1" applyBorder="1" applyAlignment="1">
      <alignment horizontal="center" vertical="center"/>
    </xf>
    <xf numFmtId="0" fontId="15" fillId="6" borderId="10" xfId="0" applyFont="1" applyFill="1" applyBorder="1" applyAlignment="1">
      <alignment horizontal="center" vertical="center"/>
    </xf>
    <xf numFmtId="0" fontId="15" fillId="6" borderId="36" xfId="0" applyFont="1" applyFill="1" applyBorder="1" applyAlignment="1">
      <alignment horizontal="center" vertical="center"/>
    </xf>
    <xf numFmtId="14" fontId="15" fillId="6" borderId="10" xfId="0" applyNumberFormat="1" applyFont="1" applyFill="1" applyBorder="1" applyAlignment="1">
      <alignment horizontal="center" vertical="center"/>
    </xf>
    <xf numFmtId="0" fontId="8" fillId="6" borderId="37" xfId="0" applyFont="1" applyFill="1" applyBorder="1" applyAlignment="1">
      <alignment vertical="center" wrapText="1"/>
    </xf>
    <xf numFmtId="0" fontId="14" fillId="6" borderId="10" xfId="0" applyFont="1" applyFill="1" applyBorder="1" applyAlignment="1">
      <alignment horizontal="center" vertical="center"/>
    </xf>
    <xf numFmtId="0" fontId="8" fillId="6" borderId="10" xfId="0" applyFont="1" applyFill="1" applyBorder="1" applyAlignment="1">
      <alignment horizontal="center" vertical="center"/>
    </xf>
    <xf numFmtId="9" fontId="16" fillId="6" borderId="38" xfId="0" applyNumberFormat="1" applyFont="1" applyFill="1" applyBorder="1" applyAlignment="1">
      <alignment horizontal="center" vertical="center"/>
    </xf>
    <xf numFmtId="9" fontId="17" fillId="6" borderId="38" xfId="0" applyNumberFormat="1" applyFont="1" applyFill="1" applyBorder="1" applyAlignment="1">
      <alignment horizontal="center" vertical="center"/>
    </xf>
    <xf numFmtId="9" fontId="18" fillId="6" borderId="38" xfId="0" applyNumberFormat="1" applyFont="1" applyFill="1" applyBorder="1" applyAlignment="1">
      <alignment horizontal="center" vertical="center"/>
    </xf>
    <xf numFmtId="9" fontId="19" fillId="6" borderId="38" xfId="0" applyNumberFormat="1" applyFont="1" applyFill="1" applyBorder="1" applyAlignment="1">
      <alignment horizontal="center" vertical="center"/>
    </xf>
    <xf numFmtId="1" fontId="20" fillId="6" borderId="10" xfId="0" applyNumberFormat="1" applyFont="1" applyFill="1" applyBorder="1" applyAlignment="1">
      <alignment horizontal="left" vertical="center"/>
    </xf>
    <xf numFmtId="1" fontId="21" fillId="6" borderId="10" xfId="0" applyNumberFormat="1" applyFont="1" applyFill="1" applyBorder="1" applyAlignment="1" applyProtection="1">
      <alignment horizontal="center" vertical="center"/>
      <protection hidden="1"/>
    </xf>
    <xf numFmtId="0" fontId="22" fillId="6" borderId="38" xfId="0" applyFont="1" applyFill="1" applyBorder="1" applyAlignment="1" applyProtection="1">
      <alignment horizontal="center" vertical="center"/>
      <protection hidden="1"/>
    </xf>
    <xf numFmtId="0" fontId="2" fillId="2" borderId="10" xfId="0" applyFont="1" applyFill="1" applyBorder="1" applyAlignment="1">
      <alignment vertical="center" wrapText="1"/>
    </xf>
    <xf numFmtId="164" fontId="14" fillId="2" borderId="10" xfId="0" applyNumberFormat="1" applyFont="1" applyFill="1" applyBorder="1" applyAlignment="1">
      <alignment horizontal="center" vertical="center"/>
    </xf>
    <xf numFmtId="0" fontId="6" fillId="3" borderId="39" xfId="0" applyFont="1" applyFill="1" applyBorder="1" applyAlignment="1">
      <alignment horizontal="center" vertical="center"/>
    </xf>
    <xf numFmtId="0" fontId="6" fillId="3" borderId="40" xfId="0" applyFont="1" applyFill="1" applyBorder="1" applyAlignment="1">
      <alignment horizontal="center" vertical="center"/>
    </xf>
    <xf numFmtId="0" fontId="6" fillId="3" borderId="8" xfId="0" applyFont="1" applyFill="1" applyBorder="1" applyAlignment="1">
      <alignment horizontal="center" vertical="center"/>
    </xf>
    <xf numFmtId="14" fontId="6" fillId="3" borderId="40" xfId="0" applyNumberFormat="1" applyFont="1" applyFill="1" applyBorder="1" applyAlignment="1">
      <alignment horizontal="center" vertical="center"/>
    </xf>
    <xf numFmtId="0" fontId="4" fillId="3" borderId="41" xfId="0" applyFont="1" applyFill="1" applyBorder="1" applyAlignment="1">
      <alignment horizontal="left" vertical="top" wrapText="1"/>
    </xf>
    <xf numFmtId="0" fontId="6" fillId="3" borderId="7" xfId="0" applyFont="1" applyFill="1" applyBorder="1" applyAlignment="1">
      <alignment horizontal="center" vertical="center"/>
    </xf>
    <xf numFmtId="0" fontId="4" fillId="3" borderId="40" xfId="0" applyFont="1" applyFill="1" applyBorder="1" applyAlignment="1">
      <alignment horizontal="center" vertical="center"/>
    </xf>
    <xf numFmtId="9" fontId="9" fillId="3" borderId="7" xfId="0" applyNumberFormat="1" applyFont="1" applyFill="1" applyBorder="1" applyAlignment="1">
      <alignment horizontal="center" vertical="center"/>
    </xf>
    <xf numFmtId="9" fontId="10" fillId="3" borderId="7" xfId="0" applyNumberFormat="1" applyFont="1" applyFill="1" applyBorder="1" applyAlignment="1">
      <alignment horizontal="center" vertical="center"/>
    </xf>
    <xf numFmtId="9" fontId="11" fillId="3" borderId="7" xfId="0" applyNumberFormat="1" applyFont="1" applyFill="1" applyBorder="1" applyAlignment="1">
      <alignment horizontal="center" vertical="center"/>
    </xf>
    <xf numFmtId="9" fontId="12" fillId="3" borderId="7" xfId="0" applyNumberFormat="1" applyFont="1" applyFill="1" applyBorder="1" applyAlignment="1">
      <alignment horizontal="center" vertical="center"/>
    </xf>
    <xf numFmtId="1" fontId="27" fillId="3" borderId="40" xfId="0" applyNumberFormat="1" applyFont="1" applyFill="1" applyBorder="1" applyAlignment="1">
      <alignment horizontal="left" vertical="center"/>
    </xf>
    <xf numFmtId="1" fontId="21" fillId="3" borderId="40" xfId="0" applyNumberFormat="1" applyFont="1" applyFill="1" applyBorder="1" applyAlignment="1" applyProtection="1">
      <alignment horizontal="center" vertical="center"/>
      <protection hidden="1"/>
    </xf>
    <xf numFmtId="0" fontId="1" fillId="3" borderId="7" xfId="0" applyFont="1" applyFill="1" applyBorder="1" applyAlignment="1" applyProtection="1">
      <alignment horizontal="center" vertical="center"/>
      <protection hidden="1"/>
    </xf>
    <xf numFmtId="49" fontId="4" fillId="0" borderId="0" xfId="0" applyNumberFormat="1" applyFont="1"/>
    <xf numFmtId="9" fontId="9" fillId="0" borderId="7" xfId="0" applyNumberFormat="1" applyFont="1" applyBorder="1" applyAlignment="1">
      <alignment horizontal="center" vertical="center"/>
    </xf>
    <xf numFmtId="1" fontId="10" fillId="0" borderId="7" xfId="0" applyNumberFormat="1" applyFont="1" applyBorder="1" applyAlignment="1">
      <alignment horizontal="center" vertical="center"/>
    </xf>
    <xf numFmtId="1" fontId="11" fillId="0" borderId="8" xfId="0" applyNumberFormat="1" applyFont="1" applyBorder="1" applyAlignment="1">
      <alignment horizontal="center" vertical="center"/>
    </xf>
    <xf numFmtId="9" fontId="12" fillId="0" borderId="8" xfId="0" applyNumberFormat="1" applyFont="1" applyBorder="1" applyAlignment="1">
      <alignment horizontal="center" vertical="center"/>
    </xf>
    <xf numFmtId="49" fontId="1" fillId="0" borderId="7" xfId="0" applyNumberFormat="1" applyFont="1" applyBorder="1" applyAlignment="1" applyProtection="1">
      <alignment horizontal="center" vertical="center"/>
      <protection hidden="1"/>
    </xf>
    <xf numFmtId="0" fontId="6" fillId="0" borderId="0" xfId="0" applyFont="1" applyAlignment="1">
      <alignment horizontal="center" vertical="center"/>
    </xf>
    <xf numFmtId="14" fontId="6" fillId="0" borderId="0" xfId="0" applyNumberFormat="1" applyFont="1" applyAlignment="1">
      <alignment horizontal="center" vertical="center"/>
    </xf>
    <xf numFmtId="0" fontId="0" fillId="0" borderId="0" xfId="0" applyAlignment="1">
      <alignment vertical="top" wrapText="1"/>
    </xf>
    <xf numFmtId="0" fontId="0" fillId="0" borderId="0" xfId="0" applyAlignment="1">
      <alignment horizontal="center" vertical="center"/>
    </xf>
    <xf numFmtId="9" fontId="23" fillId="0" borderId="0" xfId="0" applyNumberFormat="1" applyFont="1" applyAlignment="1">
      <alignment horizontal="center" vertical="center"/>
    </xf>
    <xf numFmtId="1" fontId="23" fillId="0" borderId="0" xfId="0" applyNumberFormat="1" applyFont="1" applyAlignment="1">
      <alignment horizontal="center" vertical="center"/>
    </xf>
    <xf numFmtId="1" fontId="10" fillId="0" borderId="0" xfId="0" applyNumberFormat="1" applyFont="1" applyAlignment="1">
      <alignment horizontal="center" vertical="center"/>
    </xf>
    <xf numFmtId="9" fontId="11" fillId="0" borderId="0" xfId="0" applyNumberFormat="1" applyFont="1" applyAlignment="1">
      <alignment horizontal="center" vertical="center"/>
    </xf>
    <xf numFmtId="1" fontId="0" fillId="0" borderId="0" xfId="0" applyNumberFormat="1" applyAlignment="1">
      <alignment horizontal="left" vertical="center"/>
    </xf>
    <xf numFmtId="0" fontId="28" fillId="0" borderId="0" xfId="0" applyFont="1" applyAlignment="1">
      <alignment horizontal="center" vertical="center"/>
    </xf>
    <xf numFmtId="1" fontId="26" fillId="0" borderId="0" xfId="0" applyNumberFormat="1" applyFont="1" applyAlignment="1" applyProtection="1">
      <alignment horizontal="center" vertical="center"/>
      <protection hidden="1"/>
    </xf>
    <xf numFmtId="0" fontId="4" fillId="0" borderId="0" xfId="0" applyFont="1" applyAlignment="1" applyProtection="1">
      <alignment horizontal="center" vertical="center"/>
      <protection hidden="1"/>
    </xf>
    <xf numFmtId="0" fontId="23" fillId="0" borderId="0" xfId="0" applyFont="1" applyAlignment="1">
      <alignment horizontal="center" vertical="center"/>
    </xf>
    <xf numFmtId="0" fontId="10" fillId="0" borderId="0" xfId="0" applyFont="1" applyAlignment="1">
      <alignment horizontal="center" vertical="center"/>
    </xf>
    <xf numFmtId="0" fontId="0" fillId="0" borderId="0" xfId="0" applyAlignment="1">
      <alignment horizontal="left" vertical="center"/>
    </xf>
    <xf numFmtId="0" fontId="31" fillId="0" borderId="41" xfId="0" applyFont="1" applyBorder="1" applyAlignment="1">
      <alignment vertical="top" wrapText="1"/>
    </xf>
    <xf numFmtId="0" fontId="4" fillId="11" borderId="41" xfId="0" applyFont="1" applyFill="1" applyBorder="1" applyAlignment="1">
      <alignment vertical="top" wrapText="1"/>
    </xf>
    <xf numFmtId="0" fontId="31" fillId="0" borderId="41" xfId="0" quotePrefix="1" applyFont="1" applyBorder="1" applyAlignment="1">
      <alignment vertical="top" wrapText="1"/>
    </xf>
    <xf numFmtId="49" fontId="5" fillId="3" borderId="42" xfId="0" applyNumberFormat="1" applyFont="1" applyFill="1" applyBorder="1" applyAlignment="1" applyProtection="1">
      <alignment horizontal="center" textRotation="90" wrapText="1"/>
      <protection hidden="1"/>
    </xf>
    <xf numFmtId="49" fontId="5" fillId="3" borderId="43" xfId="0" applyNumberFormat="1" applyFont="1" applyFill="1" applyBorder="1" applyAlignment="1" applyProtection="1">
      <alignment horizontal="center" textRotation="90" wrapText="1"/>
      <protection hidden="1"/>
    </xf>
    <xf numFmtId="49" fontId="5" fillId="3" borderId="44" xfId="0" applyNumberFormat="1" applyFont="1" applyFill="1" applyBorder="1" applyAlignment="1" applyProtection="1">
      <alignment horizontal="center" textRotation="90" wrapText="1"/>
      <protection hidden="1"/>
    </xf>
    <xf numFmtId="9" fontId="17" fillId="2" borderId="38" xfId="0" applyNumberFormat="1" applyFont="1" applyFill="1" applyBorder="1" applyAlignment="1">
      <alignment horizontal="center" vertical="center" wrapText="1"/>
    </xf>
    <xf numFmtId="0" fontId="1" fillId="12" borderId="40" xfId="0" applyFont="1" applyFill="1" applyBorder="1" applyAlignment="1">
      <alignment horizontal="center" vertical="center"/>
    </xf>
    <xf numFmtId="0" fontId="32" fillId="3" borderId="0" xfId="0" applyFont="1" applyFill="1" applyAlignment="1">
      <alignment vertical="top" wrapText="1"/>
    </xf>
  </cellXfs>
  <cellStyles count="1">
    <cellStyle name="Normal" xfId="0" builtinId="0"/>
  </cellStyles>
  <dxfs count="4">
    <dxf>
      <font>
        <b/>
        <i val="0"/>
        <strike val="0"/>
        <condense val="0"/>
        <extend val="0"/>
        <color indexed="9"/>
      </font>
      <fill>
        <patternFill patternType="solid">
          <fgColor indexed="64"/>
          <bgColor indexed="12"/>
        </patternFill>
      </fill>
    </dxf>
    <dxf>
      <font>
        <b/>
        <i val="0"/>
        <condense val="0"/>
        <extend val="0"/>
        <color indexed="9"/>
      </font>
      <fill>
        <patternFill patternType="mediumGray">
          <fgColor indexed="16"/>
          <bgColor indexed="10"/>
        </patternFill>
      </fill>
    </dxf>
    <dxf>
      <font>
        <b/>
        <i val="0"/>
        <condense val="0"/>
        <extend val="0"/>
        <color auto="1"/>
      </font>
      <fill>
        <patternFill>
          <bgColor indexed="11"/>
        </patternFill>
      </fill>
    </dxf>
    <dxf>
      <font>
        <b val="0"/>
        <i val="0"/>
        <condense val="0"/>
        <extend val="0"/>
        <color indexed="47"/>
      </font>
      <fill>
        <patternFill>
          <bgColor indexed="4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lecSolution/Anie1%20Shrek64%20CUE%20Scan%20Test%20Status_05040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Feature Functionality"/>
      <sheetName val="Feature Functionality X"/>
      <sheetName val="Feature Interaction"/>
      <sheetName val="Feature Interaction X"/>
      <sheetName val="Template"/>
      <sheetName val="Lookup"/>
      <sheetName val="Revision"/>
      <sheetName val="Backup"/>
    </sheetNames>
    <sheetDataSet>
      <sheetData sheetId="0"/>
      <sheetData sheetId="1"/>
      <sheetData sheetId="2"/>
      <sheetData sheetId="3"/>
      <sheetData sheetId="4"/>
      <sheetData sheetId="5"/>
      <sheetData sheetId="6">
        <row r="3">
          <cell r="B3" t="str">
            <v>XP Pr SP2</v>
          </cell>
          <cell r="C3" t="str">
            <v>ENU</v>
          </cell>
          <cell r="D3" t="str">
            <v>USB</v>
          </cell>
          <cell r="E3" t="str">
            <v>Atlas</v>
          </cell>
          <cell r="F3" t="str">
            <v>SW 1st</v>
          </cell>
        </row>
        <row r="4">
          <cell r="B4" t="str">
            <v>XP Hm SP2</v>
          </cell>
          <cell r="C4" t="str">
            <v>DEU</v>
          </cell>
          <cell r="D4" t="str">
            <v>Ethernet</v>
          </cell>
          <cell r="E4" t="str">
            <v>Ares</v>
          </cell>
          <cell r="F4" t="str">
            <v>HW 1st</v>
          </cell>
        </row>
        <row r="5">
          <cell r="B5" t="str">
            <v>XP Pro</v>
          </cell>
          <cell r="C5" t="str">
            <v>FRA</v>
          </cell>
          <cell r="D5" t="str">
            <v>Wireless</v>
          </cell>
          <cell r="E5" t="str">
            <v>Shazam</v>
          </cell>
        </row>
        <row r="6">
          <cell r="B6" t="str">
            <v>XP Home</v>
          </cell>
          <cell r="C6" t="str">
            <v>ITA</v>
          </cell>
          <cell r="D6" t="str">
            <v>Bluetooth</v>
          </cell>
          <cell r="E6" t="str">
            <v>Mag Minus</v>
          </cell>
        </row>
        <row r="7">
          <cell r="B7" t="str">
            <v>Win Me</v>
          </cell>
          <cell r="C7" t="str">
            <v>ESN</v>
          </cell>
          <cell r="D7" t="str">
            <v>JDEX</v>
          </cell>
          <cell r="E7" t="str">
            <v>Bering</v>
          </cell>
        </row>
        <row r="8">
          <cell r="B8" t="str">
            <v>Win 2K</v>
          </cell>
          <cell r="C8" t="str">
            <v>PTG</v>
          </cell>
          <cell r="D8" t="str">
            <v>PictBridge</v>
          </cell>
          <cell r="E8" t="str">
            <v>Lisa</v>
          </cell>
        </row>
        <row r="9">
          <cell r="B9" t="str">
            <v>98SE</v>
          </cell>
          <cell r="C9" t="str">
            <v>JPN</v>
          </cell>
          <cell r="E9" t="str">
            <v>Maggie</v>
          </cell>
        </row>
        <row r="10">
          <cell r="B10" t="str">
            <v>98FE</v>
          </cell>
          <cell r="C10" t="str">
            <v>CHS</v>
          </cell>
          <cell r="E10" t="str">
            <v>Bnz Plus</v>
          </cell>
        </row>
        <row r="11">
          <cell r="B11" t="str">
            <v>NT4</v>
          </cell>
          <cell r="C11" t="str">
            <v>CHT</v>
          </cell>
          <cell r="E11" t="str">
            <v>Maui</v>
          </cell>
        </row>
        <row r="12">
          <cell r="B12" t="str">
            <v>OS X 10.4</v>
          </cell>
          <cell r="C12" t="str">
            <v>KOR</v>
          </cell>
          <cell r="E12" t="str">
            <v>Homer</v>
          </cell>
        </row>
        <row r="13">
          <cell r="B13" t="str">
            <v>OS X 10.3.5</v>
          </cell>
          <cell r="C13" t="str">
            <v>NLD</v>
          </cell>
          <cell r="E13" t="str">
            <v>Solar</v>
          </cell>
        </row>
        <row r="14">
          <cell r="B14" t="str">
            <v>OS X 10.2.8</v>
          </cell>
          <cell r="C14" t="str">
            <v>DAN</v>
          </cell>
          <cell r="E14" t="str">
            <v>Banzai</v>
          </cell>
        </row>
        <row r="15">
          <cell r="B15" t="str">
            <v>OS X 10.1.5</v>
          </cell>
          <cell r="C15" t="str">
            <v>FIN</v>
          </cell>
        </row>
        <row r="16">
          <cell r="B16" t="str">
            <v>OS 9.2.2</v>
          </cell>
          <cell r="C16" t="str">
            <v>NOR</v>
          </cell>
        </row>
        <row r="17">
          <cell r="C17" t="str">
            <v>SWE</v>
          </cell>
        </row>
        <row r="18">
          <cell r="C18" t="str">
            <v>RUS</v>
          </cell>
        </row>
        <row r="19">
          <cell r="C19" t="str">
            <v>CSY</v>
          </cell>
        </row>
        <row r="20">
          <cell r="C20" t="str">
            <v>ELL</v>
          </cell>
        </row>
        <row r="21">
          <cell r="C21" t="str">
            <v>HUN</v>
          </cell>
        </row>
        <row r="22">
          <cell r="C22" t="str">
            <v>POL</v>
          </cell>
        </row>
        <row r="23">
          <cell r="C23" t="str">
            <v>TRK</v>
          </cell>
        </row>
        <row r="24">
          <cell r="C24" t="str">
            <v>ARA</v>
          </cell>
        </row>
        <row r="25">
          <cell r="C25" t="str">
            <v>HEB</v>
          </cell>
        </row>
      </sheetData>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F949C-80C9-47CC-9775-C9D02028BF87}">
  <sheetPr>
    <outlinePr summaryBelow="0" summaryRight="0"/>
    <pageSetUpPr fitToPage="1"/>
  </sheetPr>
  <dimension ref="A1:Z288"/>
  <sheetViews>
    <sheetView showZeros="0" tabSelected="1" topLeftCell="A151" workbookViewId="0">
      <selection activeCell="P97" sqref="P97"/>
    </sheetView>
  </sheetViews>
  <sheetFormatPr defaultColWidth="8.6640625" defaultRowHeight="12.75" customHeight="1" outlineLevelRow="1" outlineLevelCol="1"/>
  <cols>
    <col min="1" max="3" width="5.109375" style="198" customWidth="1"/>
    <col min="4" max="4" width="9.6640625" style="198" customWidth="1"/>
    <col min="5" max="5" width="4" style="198" customWidth="1" collapsed="1"/>
    <col min="6" max="13" width="5.88671875" style="198" hidden="1" customWidth="1" outlineLevel="1"/>
    <col min="14" max="14" width="5.88671875" style="199" hidden="1" customWidth="1" outlineLevel="1"/>
    <col min="15" max="15" width="5.88671875" style="198" hidden="1" customWidth="1" outlineLevel="1"/>
    <col min="16" max="16" width="65.6640625" style="200" customWidth="1"/>
    <col min="17" max="17" width="4.6640625" style="198" customWidth="1"/>
    <col min="18" max="18" width="6.44140625" style="201" customWidth="1"/>
    <col min="19" max="19" width="6.6640625" style="202" customWidth="1"/>
    <col min="20" max="20" width="6.6640625" style="210" customWidth="1"/>
    <col min="21" max="21" width="6.6640625" style="211" customWidth="1"/>
    <col min="22" max="22" width="6.6640625" style="205" customWidth="1"/>
    <col min="23" max="23" width="24.88671875" style="212" customWidth="1"/>
    <col min="24" max="24" width="0.44140625" style="208" hidden="1" customWidth="1"/>
    <col min="25" max="25" width="18.77734375" style="209" customWidth="1"/>
    <col min="26" max="245" width="8.6640625" style="161"/>
    <col min="246" max="248" width="5.109375" style="161" customWidth="1"/>
    <col min="249" max="249" width="9.6640625" style="161" customWidth="1"/>
    <col min="250" max="250" width="4" style="161" customWidth="1"/>
    <col min="251" max="260" width="0" style="161" hidden="1" customWidth="1"/>
    <col min="261" max="261" width="65.6640625" style="161" customWidth="1"/>
    <col min="262" max="262" width="4.6640625" style="161" customWidth="1"/>
    <col min="263" max="263" width="6.44140625" style="161" customWidth="1"/>
    <col min="264" max="267" width="6.6640625" style="161" customWidth="1"/>
    <col min="268" max="268" width="24.88671875" style="161" customWidth="1"/>
    <col min="269" max="269" width="2.6640625" style="161" customWidth="1"/>
    <col min="270" max="278" width="0" style="161" hidden="1" customWidth="1"/>
    <col min="279" max="501" width="8.6640625" style="161"/>
    <col min="502" max="504" width="5.109375" style="161" customWidth="1"/>
    <col min="505" max="505" width="9.6640625" style="161" customWidth="1"/>
    <col min="506" max="506" width="4" style="161" customWidth="1"/>
    <col min="507" max="516" width="0" style="161" hidden="1" customWidth="1"/>
    <col min="517" max="517" width="65.6640625" style="161" customWidth="1"/>
    <col min="518" max="518" width="4.6640625" style="161" customWidth="1"/>
    <col min="519" max="519" width="6.44140625" style="161" customWidth="1"/>
    <col min="520" max="523" width="6.6640625" style="161" customWidth="1"/>
    <col min="524" max="524" width="24.88671875" style="161" customWidth="1"/>
    <col min="525" max="525" width="2.6640625" style="161" customWidth="1"/>
    <col min="526" max="534" width="0" style="161" hidden="1" customWidth="1"/>
    <col min="535" max="757" width="8.6640625" style="161"/>
    <col min="758" max="760" width="5.109375" style="161" customWidth="1"/>
    <col min="761" max="761" width="9.6640625" style="161" customWidth="1"/>
    <col min="762" max="762" width="4" style="161" customWidth="1"/>
    <col min="763" max="772" width="0" style="161" hidden="1" customWidth="1"/>
    <col min="773" max="773" width="65.6640625" style="161" customWidth="1"/>
    <col min="774" max="774" width="4.6640625" style="161" customWidth="1"/>
    <col min="775" max="775" width="6.44140625" style="161" customWidth="1"/>
    <col min="776" max="779" width="6.6640625" style="161" customWidth="1"/>
    <col min="780" max="780" width="24.88671875" style="161" customWidth="1"/>
    <col min="781" max="781" width="2.6640625" style="161" customWidth="1"/>
    <col min="782" max="790" width="0" style="161" hidden="1" customWidth="1"/>
    <col min="791" max="1013" width="8.6640625" style="161"/>
    <col min="1014" max="1016" width="5.109375" style="161" customWidth="1"/>
    <col min="1017" max="1017" width="9.6640625" style="161" customWidth="1"/>
    <col min="1018" max="1018" width="4" style="161" customWidth="1"/>
    <col min="1019" max="1028" width="0" style="161" hidden="1" customWidth="1"/>
    <col min="1029" max="1029" width="65.6640625" style="161" customWidth="1"/>
    <col min="1030" max="1030" width="4.6640625" style="161" customWidth="1"/>
    <col min="1031" max="1031" width="6.44140625" style="161" customWidth="1"/>
    <col min="1032" max="1035" width="6.6640625" style="161" customWidth="1"/>
    <col min="1036" max="1036" width="24.88671875" style="161" customWidth="1"/>
    <col min="1037" max="1037" width="2.6640625" style="161" customWidth="1"/>
    <col min="1038" max="1046" width="0" style="161" hidden="1" customWidth="1"/>
    <col min="1047" max="1269" width="8.6640625" style="161"/>
    <col min="1270" max="1272" width="5.109375" style="161" customWidth="1"/>
    <col min="1273" max="1273" width="9.6640625" style="161" customWidth="1"/>
    <col min="1274" max="1274" width="4" style="161" customWidth="1"/>
    <col min="1275" max="1284" width="0" style="161" hidden="1" customWidth="1"/>
    <col min="1285" max="1285" width="65.6640625" style="161" customWidth="1"/>
    <col min="1286" max="1286" width="4.6640625" style="161" customWidth="1"/>
    <col min="1287" max="1287" width="6.44140625" style="161" customWidth="1"/>
    <col min="1288" max="1291" width="6.6640625" style="161" customWidth="1"/>
    <col min="1292" max="1292" width="24.88671875" style="161" customWidth="1"/>
    <col min="1293" max="1293" width="2.6640625" style="161" customWidth="1"/>
    <col min="1294" max="1302" width="0" style="161" hidden="1" customWidth="1"/>
    <col min="1303" max="1525" width="8.6640625" style="161"/>
    <col min="1526" max="1528" width="5.109375" style="161" customWidth="1"/>
    <col min="1529" max="1529" width="9.6640625" style="161" customWidth="1"/>
    <col min="1530" max="1530" width="4" style="161" customWidth="1"/>
    <col min="1531" max="1540" width="0" style="161" hidden="1" customWidth="1"/>
    <col min="1541" max="1541" width="65.6640625" style="161" customWidth="1"/>
    <col min="1542" max="1542" width="4.6640625" style="161" customWidth="1"/>
    <col min="1543" max="1543" width="6.44140625" style="161" customWidth="1"/>
    <col min="1544" max="1547" width="6.6640625" style="161" customWidth="1"/>
    <col min="1548" max="1548" width="24.88671875" style="161" customWidth="1"/>
    <col min="1549" max="1549" width="2.6640625" style="161" customWidth="1"/>
    <col min="1550" max="1558" width="0" style="161" hidden="1" customWidth="1"/>
    <col min="1559" max="1781" width="8.6640625" style="161"/>
    <col min="1782" max="1784" width="5.109375" style="161" customWidth="1"/>
    <col min="1785" max="1785" width="9.6640625" style="161" customWidth="1"/>
    <col min="1786" max="1786" width="4" style="161" customWidth="1"/>
    <col min="1787" max="1796" width="0" style="161" hidden="1" customWidth="1"/>
    <col min="1797" max="1797" width="65.6640625" style="161" customWidth="1"/>
    <col min="1798" max="1798" width="4.6640625" style="161" customWidth="1"/>
    <col min="1799" max="1799" width="6.44140625" style="161" customWidth="1"/>
    <col min="1800" max="1803" width="6.6640625" style="161" customWidth="1"/>
    <col min="1804" max="1804" width="24.88671875" style="161" customWidth="1"/>
    <col min="1805" max="1805" width="2.6640625" style="161" customWidth="1"/>
    <col min="1806" max="1814" width="0" style="161" hidden="1" customWidth="1"/>
    <col min="1815" max="2037" width="8.6640625" style="161"/>
    <col min="2038" max="2040" width="5.109375" style="161" customWidth="1"/>
    <col min="2041" max="2041" width="9.6640625" style="161" customWidth="1"/>
    <col min="2042" max="2042" width="4" style="161" customWidth="1"/>
    <col min="2043" max="2052" width="0" style="161" hidden="1" customWidth="1"/>
    <col min="2053" max="2053" width="65.6640625" style="161" customWidth="1"/>
    <col min="2054" max="2054" width="4.6640625" style="161" customWidth="1"/>
    <col min="2055" max="2055" width="6.44140625" style="161" customWidth="1"/>
    <col min="2056" max="2059" width="6.6640625" style="161" customWidth="1"/>
    <col min="2060" max="2060" width="24.88671875" style="161" customWidth="1"/>
    <col min="2061" max="2061" width="2.6640625" style="161" customWidth="1"/>
    <col min="2062" max="2070" width="0" style="161" hidden="1" customWidth="1"/>
    <col min="2071" max="2293" width="8.6640625" style="161"/>
    <col min="2294" max="2296" width="5.109375" style="161" customWidth="1"/>
    <col min="2297" max="2297" width="9.6640625" style="161" customWidth="1"/>
    <col min="2298" max="2298" width="4" style="161" customWidth="1"/>
    <col min="2299" max="2308" width="0" style="161" hidden="1" customWidth="1"/>
    <col min="2309" max="2309" width="65.6640625" style="161" customWidth="1"/>
    <col min="2310" max="2310" width="4.6640625" style="161" customWidth="1"/>
    <col min="2311" max="2311" width="6.44140625" style="161" customWidth="1"/>
    <col min="2312" max="2315" width="6.6640625" style="161" customWidth="1"/>
    <col min="2316" max="2316" width="24.88671875" style="161" customWidth="1"/>
    <col min="2317" max="2317" width="2.6640625" style="161" customWidth="1"/>
    <col min="2318" max="2326" width="0" style="161" hidden="1" customWidth="1"/>
    <col min="2327" max="2549" width="8.6640625" style="161"/>
    <col min="2550" max="2552" width="5.109375" style="161" customWidth="1"/>
    <col min="2553" max="2553" width="9.6640625" style="161" customWidth="1"/>
    <col min="2554" max="2554" width="4" style="161" customWidth="1"/>
    <col min="2555" max="2564" width="0" style="161" hidden="1" customWidth="1"/>
    <col min="2565" max="2565" width="65.6640625" style="161" customWidth="1"/>
    <col min="2566" max="2566" width="4.6640625" style="161" customWidth="1"/>
    <col min="2567" max="2567" width="6.44140625" style="161" customWidth="1"/>
    <col min="2568" max="2571" width="6.6640625" style="161" customWidth="1"/>
    <col min="2572" max="2572" width="24.88671875" style="161" customWidth="1"/>
    <col min="2573" max="2573" width="2.6640625" style="161" customWidth="1"/>
    <col min="2574" max="2582" width="0" style="161" hidden="1" customWidth="1"/>
    <col min="2583" max="2805" width="8.6640625" style="161"/>
    <col min="2806" max="2808" width="5.109375" style="161" customWidth="1"/>
    <col min="2809" max="2809" width="9.6640625" style="161" customWidth="1"/>
    <col min="2810" max="2810" width="4" style="161" customWidth="1"/>
    <col min="2811" max="2820" width="0" style="161" hidden="1" customWidth="1"/>
    <col min="2821" max="2821" width="65.6640625" style="161" customWidth="1"/>
    <col min="2822" max="2822" width="4.6640625" style="161" customWidth="1"/>
    <col min="2823" max="2823" width="6.44140625" style="161" customWidth="1"/>
    <col min="2824" max="2827" width="6.6640625" style="161" customWidth="1"/>
    <col min="2828" max="2828" width="24.88671875" style="161" customWidth="1"/>
    <col min="2829" max="2829" width="2.6640625" style="161" customWidth="1"/>
    <col min="2830" max="2838" width="0" style="161" hidden="1" customWidth="1"/>
    <col min="2839" max="3061" width="8.6640625" style="161"/>
    <col min="3062" max="3064" width="5.109375" style="161" customWidth="1"/>
    <col min="3065" max="3065" width="9.6640625" style="161" customWidth="1"/>
    <col min="3066" max="3066" width="4" style="161" customWidth="1"/>
    <col min="3067" max="3076" width="0" style="161" hidden="1" customWidth="1"/>
    <col min="3077" max="3077" width="65.6640625" style="161" customWidth="1"/>
    <col min="3078" max="3078" width="4.6640625" style="161" customWidth="1"/>
    <col min="3079" max="3079" width="6.44140625" style="161" customWidth="1"/>
    <col min="3080" max="3083" width="6.6640625" style="161" customWidth="1"/>
    <col min="3084" max="3084" width="24.88671875" style="161" customWidth="1"/>
    <col min="3085" max="3085" width="2.6640625" style="161" customWidth="1"/>
    <col min="3086" max="3094" width="0" style="161" hidden="1" customWidth="1"/>
    <col min="3095" max="3317" width="8.6640625" style="161"/>
    <col min="3318" max="3320" width="5.109375" style="161" customWidth="1"/>
    <col min="3321" max="3321" width="9.6640625" style="161" customWidth="1"/>
    <col min="3322" max="3322" width="4" style="161" customWidth="1"/>
    <col min="3323" max="3332" width="0" style="161" hidden="1" customWidth="1"/>
    <col min="3333" max="3333" width="65.6640625" style="161" customWidth="1"/>
    <col min="3334" max="3334" width="4.6640625" style="161" customWidth="1"/>
    <col min="3335" max="3335" width="6.44140625" style="161" customWidth="1"/>
    <col min="3336" max="3339" width="6.6640625" style="161" customWidth="1"/>
    <col min="3340" max="3340" width="24.88671875" style="161" customWidth="1"/>
    <col min="3341" max="3341" width="2.6640625" style="161" customWidth="1"/>
    <col min="3342" max="3350" width="0" style="161" hidden="1" customWidth="1"/>
    <col min="3351" max="3573" width="8.6640625" style="161"/>
    <col min="3574" max="3576" width="5.109375" style="161" customWidth="1"/>
    <col min="3577" max="3577" width="9.6640625" style="161" customWidth="1"/>
    <col min="3578" max="3578" width="4" style="161" customWidth="1"/>
    <col min="3579" max="3588" width="0" style="161" hidden="1" customWidth="1"/>
    <col min="3589" max="3589" width="65.6640625" style="161" customWidth="1"/>
    <col min="3590" max="3590" width="4.6640625" style="161" customWidth="1"/>
    <col min="3591" max="3591" width="6.44140625" style="161" customWidth="1"/>
    <col min="3592" max="3595" width="6.6640625" style="161" customWidth="1"/>
    <col min="3596" max="3596" width="24.88671875" style="161" customWidth="1"/>
    <col min="3597" max="3597" width="2.6640625" style="161" customWidth="1"/>
    <col min="3598" max="3606" width="0" style="161" hidden="1" customWidth="1"/>
    <col min="3607" max="3829" width="8.6640625" style="161"/>
    <col min="3830" max="3832" width="5.109375" style="161" customWidth="1"/>
    <col min="3833" max="3833" width="9.6640625" style="161" customWidth="1"/>
    <col min="3834" max="3834" width="4" style="161" customWidth="1"/>
    <col min="3835" max="3844" width="0" style="161" hidden="1" customWidth="1"/>
    <col min="3845" max="3845" width="65.6640625" style="161" customWidth="1"/>
    <col min="3846" max="3846" width="4.6640625" style="161" customWidth="1"/>
    <col min="3847" max="3847" width="6.44140625" style="161" customWidth="1"/>
    <col min="3848" max="3851" width="6.6640625" style="161" customWidth="1"/>
    <col min="3852" max="3852" width="24.88671875" style="161" customWidth="1"/>
    <col min="3853" max="3853" width="2.6640625" style="161" customWidth="1"/>
    <col min="3854" max="3862" width="0" style="161" hidden="1" customWidth="1"/>
    <col min="3863" max="4085" width="8.6640625" style="161"/>
    <col min="4086" max="4088" width="5.109375" style="161" customWidth="1"/>
    <col min="4089" max="4089" width="9.6640625" style="161" customWidth="1"/>
    <col min="4090" max="4090" width="4" style="161" customWidth="1"/>
    <col min="4091" max="4100" width="0" style="161" hidden="1" customWidth="1"/>
    <col min="4101" max="4101" width="65.6640625" style="161" customWidth="1"/>
    <col min="4102" max="4102" width="4.6640625" style="161" customWidth="1"/>
    <col min="4103" max="4103" width="6.44140625" style="161" customWidth="1"/>
    <col min="4104" max="4107" width="6.6640625" style="161" customWidth="1"/>
    <col min="4108" max="4108" width="24.88671875" style="161" customWidth="1"/>
    <col min="4109" max="4109" width="2.6640625" style="161" customWidth="1"/>
    <col min="4110" max="4118" width="0" style="161" hidden="1" customWidth="1"/>
    <col min="4119" max="4341" width="8.6640625" style="161"/>
    <col min="4342" max="4344" width="5.109375" style="161" customWidth="1"/>
    <col min="4345" max="4345" width="9.6640625" style="161" customWidth="1"/>
    <col min="4346" max="4346" width="4" style="161" customWidth="1"/>
    <col min="4347" max="4356" width="0" style="161" hidden="1" customWidth="1"/>
    <col min="4357" max="4357" width="65.6640625" style="161" customWidth="1"/>
    <col min="4358" max="4358" width="4.6640625" style="161" customWidth="1"/>
    <col min="4359" max="4359" width="6.44140625" style="161" customWidth="1"/>
    <col min="4360" max="4363" width="6.6640625" style="161" customWidth="1"/>
    <col min="4364" max="4364" width="24.88671875" style="161" customWidth="1"/>
    <col min="4365" max="4365" width="2.6640625" style="161" customWidth="1"/>
    <col min="4366" max="4374" width="0" style="161" hidden="1" customWidth="1"/>
    <col min="4375" max="4597" width="8.6640625" style="161"/>
    <col min="4598" max="4600" width="5.109375" style="161" customWidth="1"/>
    <col min="4601" max="4601" width="9.6640625" style="161" customWidth="1"/>
    <col min="4602" max="4602" width="4" style="161" customWidth="1"/>
    <col min="4603" max="4612" width="0" style="161" hidden="1" customWidth="1"/>
    <col min="4613" max="4613" width="65.6640625" style="161" customWidth="1"/>
    <col min="4614" max="4614" width="4.6640625" style="161" customWidth="1"/>
    <col min="4615" max="4615" width="6.44140625" style="161" customWidth="1"/>
    <col min="4616" max="4619" width="6.6640625" style="161" customWidth="1"/>
    <col min="4620" max="4620" width="24.88671875" style="161" customWidth="1"/>
    <col min="4621" max="4621" width="2.6640625" style="161" customWidth="1"/>
    <col min="4622" max="4630" width="0" style="161" hidden="1" customWidth="1"/>
    <col min="4631" max="4853" width="8.6640625" style="161"/>
    <col min="4854" max="4856" width="5.109375" style="161" customWidth="1"/>
    <col min="4857" max="4857" width="9.6640625" style="161" customWidth="1"/>
    <col min="4858" max="4858" width="4" style="161" customWidth="1"/>
    <col min="4859" max="4868" width="0" style="161" hidden="1" customWidth="1"/>
    <col min="4869" max="4869" width="65.6640625" style="161" customWidth="1"/>
    <col min="4870" max="4870" width="4.6640625" style="161" customWidth="1"/>
    <col min="4871" max="4871" width="6.44140625" style="161" customWidth="1"/>
    <col min="4872" max="4875" width="6.6640625" style="161" customWidth="1"/>
    <col min="4876" max="4876" width="24.88671875" style="161" customWidth="1"/>
    <col min="4877" max="4877" width="2.6640625" style="161" customWidth="1"/>
    <col min="4878" max="4886" width="0" style="161" hidden="1" customWidth="1"/>
    <col min="4887" max="5109" width="8.6640625" style="161"/>
    <col min="5110" max="5112" width="5.109375" style="161" customWidth="1"/>
    <col min="5113" max="5113" width="9.6640625" style="161" customWidth="1"/>
    <col min="5114" max="5114" width="4" style="161" customWidth="1"/>
    <col min="5115" max="5124" width="0" style="161" hidden="1" customWidth="1"/>
    <col min="5125" max="5125" width="65.6640625" style="161" customWidth="1"/>
    <col min="5126" max="5126" width="4.6640625" style="161" customWidth="1"/>
    <col min="5127" max="5127" width="6.44140625" style="161" customWidth="1"/>
    <col min="5128" max="5131" width="6.6640625" style="161" customWidth="1"/>
    <col min="5132" max="5132" width="24.88671875" style="161" customWidth="1"/>
    <col min="5133" max="5133" width="2.6640625" style="161" customWidth="1"/>
    <col min="5134" max="5142" width="0" style="161" hidden="1" customWidth="1"/>
    <col min="5143" max="5365" width="8.6640625" style="161"/>
    <col min="5366" max="5368" width="5.109375" style="161" customWidth="1"/>
    <col min="5369" max="5369" width="9.6640625" style="161" customWidth="1"/>
    <col min="5370" max="5370" width="4" style="161" customWidth="1"/>
    <col min="5371" max="5380" width="0" style="161" hidden="1" customWidth="1"/>
    <col min="5381" max="5381" width="65.6640625" style="161" customWidth="1"/>
    <col min="5382" max="5382" width="4.6640625" style="161" customWidth="1"/>
    <col min="5383" max="5383" width="6.44140625" style="161" customWidth="1"/>
    <col min="5384" max="5387" width="6.6640625" style="161" customWidth="1"/>
    <col min="5388" max="5388" width="24.88671875" style="161" customWidth="1"/>
    <col min="5389" max="5389" width="2.6640625" style="161" customWidth="1"/>
    <col min="5390" max="5398" width="0" style="161" hidden="1" customWidth="1"/>
    <col min="5399" max="5621" width="8.6640625" style="161"/>
    <col min="5622" max="5624" width="5.109375" style="161" customWidth="1"/>
    <col min="5625" max="5625" width="9.6640625" style="161" customWidth="1"/>
    <col min="5626" max="5626" width="4" style="161" customWidth="1"/>
    <col min="5627" max="5636" width="0" style="161" hidden="1" customWidth="1"/>
    <col min="5637" max="5637" width="65.6640625" style="161" customWidth="1"/>
    <col min="5638" max="5638" width="4.6640625" style="161" customWidth="1"/>
    <col min="5639" max="5639" width="6.44140625" style="161" customWidth="1"/>
    <col min="5640" max="5643" width="6.6640625" style="161" customWidth="1"/>
    <col min="5644" max="5644" width="24.88671875" style="161" customWidth="1"/>
    <col min="5645" max="5645" width="2.6640625" style="161" customWidth="1"/>
    <col min="5646" max="5654" width="0" style="161" hidden="1" customWidth="1"/>
    <col min="5655" max="5877" width="8.6640625" style="161"/>
    <col min="5878" max="5880" width="5.109375" style="161" customWidth="1"/>
    <col min="5881" max="5881" width="9.6640625" style="161" customWidth="1"/>
    <col min="5882" max="5882" width="4" style="161" customWidth="1"/>
    <col min="5883" max="5892" width="0" style="161" hidden="1" customWidth="1"/>
    <col min="5893" max="5893" width="65.6640625" style="161" customWidth="1"/>
    <col min="5894" max="5894" width="4.6640625" style="161" customWidth="1"/>
    <col min="5895" max="5895" width="6.44140625" style="161" customWidth="1"/>
    <col min="5896" max="5899" width="6.6640625" style="161" customWidth="1"/>
    <col min="5900" max="5900" width="24.88671875" style="161" customWidth="1"/>
    <col min="5901" max="5901" width="2.6640625" style="161" customWidth="1"/>
    <col min="5902" max="5910" width="0" style="161" hidden="1" customWidth="1"/>
    <col min="5911" max="6133" width="8.6640625" style="161"/>
    <col min="6134" max="6136" width="5.109375" style="161" customWidth="1"/>
    <col min="6137" max="6137" width="9.6640625" style="161" customWidth="1"/>
    <col min="6138" max="6138" width="4" style="161" customWidth="1"/>
    <col min="6139" max="6148" width="0" style="161" hidden="1" customWidth="1"/>
    <col min="6149" max="6149" width="65.6640625" style="161" customWidth="1"/>
    <col min="6150" max="6150" width="4.6640625" style="161" customWidth="1"/>
    <col min="6151" max="6151" width="6.44140625" style="161" customWidth="1"/>
    <col min="6152" max="6155" width="6.6640625" style="161" customWidth="1"/>
    <col min="6156" max="6156" width="24.88671875" style="161" customWidth="1"/>
    <col min="6157" max="6157" width="2.6640625" style="161" customWidth="1"/>
    <col min="6158" max="6166" width="0" style="161" hidden="1" customWidth="1"/>
    <col min="6167" max="6389" width="8.6640625" style="161"/>
    <col min="6390" max="6392" width="5.109375" style="161" customWidth="1"/>
    <col min="6393" max="6393" width="9.6640625" style="161" customWidth="1"/>
    <col min="6394" max="6394" width="4" style="161" customWidth="1"/>
    <col min="6395" max="6404" width="0" style="161" hidden="1" customWidth="1"/>
    <col min="6405" max="6405" width="65.6640625" style="161" customWidth="1"/>
    <col min="6406" max="6406" width="4.6640625" style="161" customWidth="1"/>
    <col min="6407" max="6407" width="6.44140625" style="161" customWidth="1"/>
    <col min="6408" max="6411" width="6.6640625" style="161" customWidth="1"/>
    <col min="6412" max="6412" width="24.88671875" style="161" customWidth="1"/>
    <col min="6413" max="6413" width="2.6640625" style="161" customWidth="1"/>
    <col min="6414" max="6422" width="0" style="161" hidden="1" customWidth="1"/>
    <col min="6423" max="6645" width="8.6640625" style="161"/>
    <col min="6646" max="6648" width="5.109375" style="161" customWidth="1"/>
    <col min="6649" max="6649" width="9.6640625" style="161" customWidth="1"/>
    <col min="6650" max="6650" width="4" style="161" customWidth="1"/>
    <col min="6651" max="6660" width="0" style="161" hidden="1" customWidth="1"/>
    <col min="6661" max="6661" width="65.6640625" style="161" customWidth="1"/>
    <col min="6662" max="6662" width="4.6640625" style="161" customWidth="1"/>
    <col min="6663" max="6663" width="6.44140625" style="161" customWidth="1"/>
    <col min="6664" max="6667" width="6.6640625" style="161" customWidth="1"/>
    <col min="6668" max="6668" width="24.88671875" style="161" customWidth="1"/>
    <col min="6669" max="6669" width="2.6640625" style="161" customWidth="1"/>
    <col min="6670" max="6678" width="0" style="161" hidden="1" customWidth="1"/>
    <col min="6679" max="6901" width="8.6640625" style="161"/>
    <col min="6902" max="6904" width="5.109375" style="161" customWidth="1"/>
    <col min="6905" max="6905" width="9.6640625" style="161" customWidth="1"/>
    <col min="6906" max="6906" width="4" style="161" customWidth="1"/>
    <col min="6907" max="6916" width="0" style="161" hidden="1" customWidth="1"/>
    <col min="6917" max="6917" width="65.6640625" style="161" customWidth="1"/>
    <col min="6918" max="6918" width="4.6640625" style="161" customWidth="1"/>
    <col min="6919" max="6919" width="6.44140625" style="161" customWidth="1"/>
    <col min="6920" max="6923" width="6.6640625" style="161" customWidth="1"/>
    <col min="6924" max="6924" width="24.88671875" style="161" customWidth="1"/>
    <col min="6925" max="6925" width="2.6640625" style="161" customWidth="1"/>
    <col min="6926" max="6934" width="0" style="161" hidden="1" customWidth="1"/>
    <col min="6935" max="7157" width="8.6640625" style="161"/>
    <col min="7158" max="7160" width="5.109375" style="161" customWidth="1"/>
    <col min="7161" max="7161" width="9.6640625" style="161" customWidth="1"/>
    <col min="7162" max="7162" width="4" style="161" customWidth="1"/>
    <col min="7163" max="7172" width="0" style="161" hidden="1" customWidth="1"/>
    <col min="7173" max="7173" width="65.6640625" style="161" customWidth="1"/>
    <col min="7174" max="7174" width="4.6640625" style="161" customWidth="1"/>
    <col min="7175" max="7175" width="6.44140625" style="161" customWidth="1"/>
    <col min="7176" max="7179" width="6.6640625" style="161" customWidth="1"/>
    <col min="7180" max="7180" width="24.88671875" style="161" customWidth="1"/>
    <col min="7181" max="7181" width="2.6640625" style="161" customWidth="1"/>
    <col min="7182" max="7190" width="0" style="161" hidden="1" customWidth="1"/>
    <col min="7191" max="7413" width="8.6640625" style="161"/>
    <col min="7414" max="7416" width="5.109375" style="161" customWidth="1"/>
    <col min="7417" max="7417" width="9.6640625" style="161" customWidth="1"/>
    <col min="7418" max="7418" width="4" style="161" customWidth="1"/>
    <col min="7419" max="7428" width="0" style="161" hidden="1" customWidth="1"/>
    <col min="7429" max="7429" width="65.6640625" style="161" customWidth="1"/>
    <col min="7430" max="7430" width="4.6640625" style="161" customWidth="1"/>
    <col min="7431" max="7431" width="6.44140625" style="161" customWidth="1"/>
    <col min="7432" max="7435" width="6.6640625" style="161" customWidth="1"/>
    <col min="7436" max="7436" width="24.88671875" style="161" customWidth="1"/>
    <col min="7437" max="7437" width="2.6640625" style="161" customWidth="1"/>
    <col min="7438" max="7446" width="0" style="161" hidden="1" customWidth="1"/>
    <col min="7447" max="7669" width="8.6640625" style="161"/>
    <col min="7670" max="7672" width="5.109375" style="161" customWidth="1"/>
    <col min="7673" max="7673" width="9.6640625" style="161" customWidth="1"/>
    <col min="7674" max="7674" width="4" style="161" customWidth="1"/>
    <col min="7675" max="7684" width="0" style="161" hidden="1" customWidth="1"/>
    <col min="7685" max="7685" width="65.6640625" style="161" customWidth="1"/>
    <col min="7686" max="7686" width="4.6640625" style="161" customWidth="1"/>
    <col min="7687" max="7687" width="6.44140625" style="161" customWidth="1"/>
    <col min="7688" max="7691" width="6.6640625" style="161" customWidth="1"/>
    <col min="7692" max="7692" width="24.88671875" style="161" customWidth="1"/>
    <col min="7693" max="7693" width="2.6640625" style="161" customWidth="1"/>
    <col min="7694" max="7702" width="0" style="161" hidden="1" customWidth="1"/>
    <col min="7703" max="7925" width="8.6640625" style="161"/>
    <col min="7926" max="7928" width="5.109375" style="161" customWidth="1"/>
    <col min="7929" max="7929" width="9.6640625" style="161" customWidth="1"/>
    <col min="7930" max="7930" width="4" style="161" customWidth="1"/>
    <col min="7931" max="7940" width="0" style="161" hidden="1" customWidth="1"/>
    <col min="7941" max="7941" width="65.6640625" style="161" customWidth="1"/>
    <col min="7942" max="7942" width="4.6640625" style="161" customWidth="1"/>
    <col min="7943" max="7943" width="6.44140625" style="161" customWidth="1"/>
    <col min="7944" max="7947" width="6.6640625" style="161" customWidth="1"/>
    <col min="7948" max="7948" width="24.88671875" style="161" customWidth="1"/>
    <col min="7949" max="7949" width="2.6640625" style="161" customWidth="1"/>
    <col min="7950" max="7958" width="0" style="161" hidden="1" customWidth="1"/>
    <col min="7959" max="8181" width="8.6640625" style="161"/>
    <col min="8182" max="8184" width="5.109375" style="161" customWidth="1"/>
    <col min="8185" max="8185" width="9.6640625" style="161" customWidth="1"/>
    <col min="8186" max="8186" width="4" style="161" customWidth="1"/>
    <col min="8187" max="8196" width="0" style="161" hidden="1" customWidth="1"/>
    <col min="8197" max="8197" width="65.6640625" style="161" customWidth="1"/>
    <col min="8198" max="8198" width="4.6640625" style="161" customWidth="1"/>
    <col min="8199" max="8199" width="6.44140625" style="161" customWidth="1"/>
    <col min="8200" max="8203" width="6.6640625" style="161" customWidth="1"/>
    <col min="8204" max="8204" width="24.88671875" style="161" customWidth="1"/>
    <col min="8205" max="8205" width="2.6640625" style="161" customWidth="1"/>
    <col min="8206" max="8214" width="0" style="161" hidden="1" customWidth="1"/>
    <col min="8215" max="8437" width="8.6640625" style="161"/>
    <col min="8438" max="8440" width="5.109375" style="161" customWidth="1"/>
    <col min="8441" max="8441" width="9.6640625" style="161" customWidth="1"/>
    <col min="8442" max="8442" width="4" style="161" customWidth="1"/>
    <col min="8443" max="8452" width="0" style="161" hidden="1" customWidth="1"/>
    <col min="8453" max="8453" width="65.6640625" style="161" customWidth="1"/>
    <col min="8454" max="8454" width="4.6640625" style="161" customWidth="1"/>
    <col min="8455" max="8455" width="6.44140625" style="161" customWidth="1"/>
    <col min="8456" max="8459" width="6.6640625" style="161" customWidth="1"/>
    <col min="8460" max="8460" width="24.88671875" style="161" customWidth="1"/>
    <col min="8461" max="8461" width="2.6640625" style="161" customWidth="1"/>
    <col min="8462" max="8470" width="0" style="161" hidden="1" customWidth="1"/>
    <col min="8471" max="8693" width="8.6640625" style="161"/>
    <col min="8694" max="8696" width="5.109375" style="161" customWidth="1"/>
    <col min="8697" max="8697" width="9.6640625" style="161" customWidth="1"/>
    <col min="8698" max="8698" width="4" style="161" customWidth="1"/>
    <col min="8699" max="8708" width="0" style="161" hidden="1" customWidth="1"/>
    <col min="8709" max="8709" width="65.6640625" style="161" customWidth="1"/>
    <col min="8710" max="8710" width="4.6640625" style="161" customWidth="1"/>
    <col min="8711" max="8711" width="6.44140625" style="161" customWidth="1"/>
    <col min="8712" max="8715" width="6.6640625" style="161" customWidth="1"/>
    <col min="8716" max="8716" width="24.88671875" style="161" customWidth="1"/>
    <col min="8717" max="8717" width="2.6640625" style="161" customWidth="1"/>
    <col min="8718" max="8726" width="0" style="161" hidden="1" customWidth="1"/>
    <col min="8727" max="8949" width="8.6640625" style="161"/>
    <col min="8950" max="8952" width="5.109375" style="161" customWidth="1"/>
    <col min="8953" max="8953" width="9.6640625" style="161" customWidth="1"/>
    <col min="8954" max="8954" width="4" style="161" customWidth="1"/>
    <col min="8955" max="8964" width="0" style="161" hidden="1" customWidth="1"/>
    <col min="8965" max="8965" width="65.6640625" style="161" customWidth="1"/>
    <col min="8966" max="8966" width="4.6640625" style="161" customWidth="1"/>
    <col min="8967" max="8967" width="6.44140625" style="161" customWidth="1"/>
    <col min="8968" max="8971" width="6.6640625" style="161" customWidth="1"/>
    <col min="8972" max="8972" width="24.88671875" style="161" customWidth="1"/>
    <col min="8973" max="8973" width="2.6640625" style="161" customWidth="1"/>
    <col min="8974" max="8982" width="0" style="161" hidden="1" customWidth="1"/>
    <col min="8983" max="9205" width="8.6640625" style="161"/>
    <col min="9206" max="9208" width="5.109375" style="161" customWidth="1"/>
    <col min="9209" max="9209" width="9.6640625" style="161" customWidth="1"/>
    <col min="9210" max="9210" width="4" style="161" customWidth="1"/>
    <col min="9211" max="9220" width="0" style="161" hidden="1" customWidth="1"/>
    <col min="9221" max="9221" width="65.6640625" style="161" customWidth="1"/>
    <col min="9222" max="9222" width="4.6640625" style="161" customWidth="1"/>
    <col min="9223" max="9223" width="6.44140625" style="161" customWidth="1"/>
    <col min="9224" max="9227" width="6.6640625" style="161" customWidth="1"/>
    <col min="9228" max="9228" width="24.88671875" style="161" customWidth="1"/>
    <col min="9229" max="9229" width="2.6640625" style="161" customWidth="1"/>
    <col min="9230" max="9238" width="0" style="161" hidden="1" customWidth="1"/>
    <col min="9239" max="9461" width="8.6640625" style="161"/>
    <col min="9462" max="9464" width="5.109375" style="161" customWidth="1"/>
    <col min="9465" max="9465" width="9.6640625" style="161" customWidth="1"/>
    <col min="9466" max="9466" width="4" style="161" customWidth="1"/>
    <col min="9467" max="9476" width="0" style="161" hidden="1" customWidth="1"/>
    <col min="9477" max="9477" width="65.6640625" style="161" customWidth="1"/>
    <col min="9478" max="9478" width="4.6640625" style="161" customWidth="1"/>
    <col min="9479" max="9479" width="6.44140625" style="161" customWidth="1"/>
    <col min="9480" max="9483" width="6.6640625" style="161" customWidth="1"/>
    <col min="9484" max="9484" width="24.88671875" style="161" customWidth="1"/>
    <col min="9485" max="9485" width="2.6640625" style="161" customWidth="1"/>
    <col min="9486" max="9494" width="0" style="161" hidden="1" customWidth="1"/>
    <col min="9495" max="9717" width="8.6640625" style="161"/>
    <col min="9718" max="9720" width="5.109375" style="161" customWidth="1"/>
    <col min="9721" max="9721" width="9.6640625" style="161" customWidth="1"/>
    <col min="9722" max="9722" width="4" style="161" customWidth="1"/>
    <col min="9723" max="9732" width="0" style="161" hidden="1" customWidth="1"/>
    <col min="9733" max="9733" width="65.6640625" style="161" customWidth="1"/>
    <col min="9734" max="9734" width="4.6640625" style="161" customWidth="1"/>
    <col min="9735" max="9735" width="6.44140625" style="161" customWidth="1"/>
    <col min="9736" max="9739" width="6.6640625" style="161" customWidth="1"/>
    <col min="9740" max="9740" width="24.88671875" style="161" customWidth="1"/>
    <col min="9741" max="9741" width="2.6640625" style="161" customWidth="1"/>
    <col min="9742" max="9750" width="0" style="161" hidden="1" customWidth="1"/>
    <col min="9751" max="9973" width="8.6640625" style="161"/>
    <col min="9974" max="9976" width="5.109375" style="161" customWidth="1"/>
    <col min="9977" max="9977" width="9.6640625" style="161" customWidth="1"/>
    <col min="9978" max="9978" width="4" style="161" customWidth="1"/>
    <col min="9979" max="9988" width="0" style="161" hidden="1" customWidth="1"/>
    <col min="9989" max="9989" width="65.6640625" style="161" customWidth="1"/>
    <col min="9990" max="9990" width="4.6640625" style="161" customWidth="1"/>
    <col min="9991" max="9991" width="6.44140625" style="161" customWidth="1"/>
    <col min="9992" max="9995" width="6.6640625" style="161" customWidth="1"/>
    <col min="9996" max="9996" width="24.88671875" style="161" customWidth="1"/>
    <col min="9997" max="9997" width="2.6640625" style="161" customWidth="1"/>
    <col min="9998" max="10006" width="0" style="161" hidden="1" customWidth="1"/>
    <col min="10007" max="10229" width="8.6640625" style="161"/>
    <col min="10230" max="10232" width="5.109375" style="161" customWidth="1"/>
    <col min="10233" max="10233" width="9.6640625" style="161" customWidth="1"/>
    <col min="10234" max="10234" width="4" style="161" customWidth="1"/>
    <col min="10235" max="10244" width="0" style="161" hidden="1" customWidth="1"/>
    <col min="10245" max="10245" width="65.6640625" style="161" customWidth="1"/>
    <col min="10246" max="10246" width="4.6640625" style="161" customWidth="1"/>
    <col min="10247" max="10247" width="6.44140625" style="161" customWidth="1"/>
    <col min="10248" max="10251" width="6.6640625" style="161" customWidth="1"/>
    <col min="10252" max="10252" width="24.88671875" style="161" customWidth="1"/>
    <col min="10253" max="10253" width="2.6640625" style="161" customWidth="1"/>
    <col min="10254" max="10262" width="0" style="161" hidden="1" customWidth="1"/>
    <col min="10263" max="10485" width="8.6640625" style="161"/>
    <col min="10486" max="10488" width="5.109375" style="161" customWidth="1"/>
    <col min="10489" max="10489" width="9.6640625" style="161" customWidth="1"/>
    <col min="10490" max="10490" width="4" style="161" customWidth="1"/>
    <col min="10491" max="10500" width="0" style="161" hidden="1" customWidth="1"/>
    <col min="10501" max="10501" width="65.6640625" style="161" customWidth="1"/>
    <col min="10502" max="10502" width="4.6640625" style="161" customWidth="1"/>
    <col min="10503" max="10503" width="6.44140625" style="161" customWidth="1"/>
    <col min="10504" max="10507" width="6.6640625" style="161" customWidth="1"/>
    <col min="10508" max="10508" width="24.88671875" style="161" customWidth="1"/>
    <col min="10509" max="10509" width="2.6640625" style="161" customWidth="1"/>
    <col min="10510" max="10518" width="0" style="161" hidden="1" customWidth="1"/>
    <col min="10519" max="10741" width="8.6640625" style="161"/>
    <col min="10742" max="10744" width="5.109375" style="161" customWidth="1"/>
    <col min="10745" max="10745" width="9.6640625" style="161" customWidth="1"/>
    <col min="10746" max="10746" width="4" style="161" customWidth="1"/>
    <col min="10747" max="10756" width="0" style="161" hidden="1" customWidth="1"/>
    <col min="10757" max="10757" width="65.6640625" style="161" customWidth="1"/>
    <col min="10758" max="10758" width="4.6640625" style="161" customWidth="1"/>
    <col min="10759" max="10759" width="6.44140625" style="161" customWidth="1"/>
    <col min="10760" max="10763" width="6.6640625" style="161" customWidth="1"/>
    <col min="10764" max="10764" width="24.88671875" style="161" customWidth="1"/>
    <col min="10765" max="10765" width="2.6640625" style="161" customWidth="1"/>
    <col min="10766" max="10774" width="0" style="161" hidden="1" customWidth="1"/>
    <col min="10775" max="10997" width="8.6640625" style="161"/>
    <col min="10998" max="11000" width="5.109375" style="161" customWidth="1"/>
    <col min="11001" max="11001" width="9.6640625" style="161" customWidth="1"/>
    <col min="11002" max="11002" width="4" style="161" customWidth="1"/>
    <col min="11003" max="11012" width="0" style="161" hidden="1" customWidth="1"/>
    <col min="11013" max="11013" width="65.6640625" style="161" customWidth="1"/>
    <col min="11014" max="11014" width="4.6640625" style="161" customWidth="1"/>
    <col min="11015" max="11015" width="6.44140625" style="161" customWidth="1"/>
    <col min="11016" max="11019" width="6.6640625" style="161" customWidth="1"/>
    <col min="11020" max="11020" width="24.88671875" style="161" customWidth="1"/>
    <col min="11021" max="11021" width="2.6640625" style="161" customWidth="1"/>
    <col min="11022" max="11030" width="0" style="161" hidden="1" customWidth="1"/>
    <col min="11031" max="11253" width="8.6640625" style="161"/>
    <col min="11254" max="11256" width="5.109375" style="161" customWidth="1"/>
    <col min="11257" max="11257" width="9.6640625" style="161" customWidth="1"/>
    <col min="11258" max="11258" width="4" style="161" customWidth="1"/>
    <col min="11259" max="11268" width="0" style="161" hidden="1" customWidth="1"/>
    <col min="11269" max="11269" width="65.6640625" style="161" customWidth="1"/>
    <col min="11270" max="11270" width="4.6640625" style="161" customWidth="1"/>
    <col min="11271" max="11271" width="6.44140625" style="161" customWidth="1"/>
    <col min="11272" max="11275" width="6.6640625" style="161" customWidth="1"/>
    <col min="11276" max="11276" width="24.88671875" style="161" customWidth="1"/>
    <col min="11277" max="11277" width="2.6640625" style="161" customWidth="1"/>
    <col min="11278" max="11286" width="0" style="161" hidden="1" customWidth="1"/>
    <col min="11287" max="11509" width="8.6640625" style="161"/>
    <col min="11510" max="11512" width="5.109375" style="161" customWidth="1"/>
    <col min="11513" max="11513" width="9.6640625" style="161" customWidth="1"/>
    <col min="11514" max="11514" width="4" style="161" customWidth="1"/>
    <col min="11515" max="11524" width="0" style="161" hidden="1" customWidth="1"/>
    <col min="11525" max="11525" width="65.6640625" style="161" customWidth="1"/>
    <col min="11526" max="11526" width="4.6640625" style="161" customWidth="1"/>
    <col min="11527" max="11527" width="6.44140625" style="161" customWidth="1"/>
    <col min="11528" max="11531" width="6.6640625" style="161" customWidth="1"/>
    <col min="11532" max="11532" width="24.88671875" style="161" customWidth="1"/>
    <col min="11533" max="11533" width="2.6640625" style="161" customWidth="1"/>
    <col min="11534" max="11542" width="0" style="161" hidden="1" customWidth="1"/>
    <col min="11543" max="11765" width="8.6640625" style="161"/>
    <col min="11766" max="11768" width="5.109375" style="161" customWidth="1"/>
    <col min="11769" max="11769" width="9.6640625" style="161" customWidth="1"/>
    <col min="11770" max="11770" width="4" style="161" customWidth="1"/>
    <col min="11771" max="11780" width="0" style="161" hidden="1" customWidth="1"/>
    <col min="11781" max="11781" width="65.6640625" style="161" customWidth="1"/>
    <col min="11782" max="11782" width="4.6640625" style="161" customWidth="1"/>
    <col min="11783" max="11783" width="6.44140625" style="161" customWidth="1"/>
    <col min="11784" max="11787" width="6.6640625" style="161" customWidth="1"/>
    <col min="11788" max="11788" width="24.88671875" style="161" customWidth="1"/>
    <col min="11789" max="11789" width="2.6640625" style="161" customWidth="1"/>
    <col min="11790" max="11798" width="0" style="161" hidden="1" customWidth="1"/>
    <col min="11799" max="12021" width="8.6640625" style="161"/>
    <col min="12022" max="12024" width="5.109375" style="161" customWidth="1"/>
    <col min="12025" max="12025" width="9.6640625" style="161" customWidth="1"/>
    <col min="12026" max="12026" width="4" style="161" customWidth="1"/>
    <col min="12027" max="12036" width="0" style="161" hidden="1" customWidth="1"/>
    <col min="12037" max="12037" width="65.6640625" style="161" customWidth="1"/>
    <col min="12038" max="12038" width="4.6640625" style="161" customWidth="1"/>
    <col min="12039" max="12039" width="6.44140625" style="161" customWidth="1"/>
    <col min="12040" max="12043" width="6.6640625" style="161" customWidth="1"/>
    <col min="12044" max="12044" width="24.88671875" style="161" customWidth="1"/>
    <col min="12045" max="12045" width="2.6640625" style="161" customWidth="1"/>
    <col min="12046" max="12054" width="0" style="161" hidden="1" customWidth="1"/>
    <col min="12055" max="12277" width="8.6640625" style="161"/>
    <col min="12278" max="12280" width="5.109375" style="161" customWidth="1"/>
    <col min="12281" max="12281" width="9.6640625" style="161" customWidth="1"/>
    <col min="12282" max="12282" width="4" style="161" customWidth="1"/>
    <col min="12283" max="12292" width="0" style="161" hidden="1" customWidth="1"/>
    <col min="12293" max="12293" width="65.6640625" style="161" customWidth="1"/>
    <col min="12294" max="12294" width="4.6640625" style="161" customWidth="1"/>
    <col min="12295" max="12295" width="6.44140625" style="161" customWidth="1"/>
    <col min="12296" max="12299" width="6.6640625" style="161" customWidth="1"/>
    <col min="12300" max="12300" width="24.88671875" style="161" customWidth="1"/>
    <col min="12301" max="12301" width="2.6640625" style="161" customWidth="1"/>
    <col min="12302" max="12310" width="0" style="161" hidden="1" customWidth="1"/>
    <col min="12311" max="12533" width="8.6640625" style="161"/>
    <col min="12534" max="12536" width="5.109375" style="161" customWidth="1"/>
    <col min="12537" max="12537" width="9.6640625" style="161" customWidth="1"/>
    <col min="12538" max="12538" width="4" style="161" customWidth="1"/>
    <col min="12539" max="12548" width="0" style="161" hidden="1" customWidth="1"/>
    <col min="12549" max="12549" width="65.6640625" style="161" customWidth="1"/>
    <col min="12550" max="12550" width="4.6640625" style="161" customWidth="1"/>
    <col min="12551" max="12551" width="6.44140625" style="161" customWidth="1"/>
    <col min="12552" max="12555" width="6.6640625" style="161" customWidth="1"/>
    <col min="12556" max="12556" width="24.88671875" style="161" customWidth="1"/>
    <col min="12557" max="12557" width="2.6640625" style="161" customWidth="1"/>
    <col min="12558" max="12566" width="0" style="161" hidden="1" customWidth="1"/>
    <col min="12567" max="12789" width="8.6640625" style="161"/>
    <col min="12790" max="12792" width="5.109375" style="161" customWidth="1"/>
    <col min="12793" max="12793" width="9.6640625" style="161" customWidth="1"/>
    <col min="12794" max="12794" width="4" style="161" customWidth="1"/>
    <col min="12795" max="12804" width="0" style="161" hidden="1" customWidth="1"/>
    <col min="12805" max="12805" width="65.6640625" style="161" customWidth="1"/>
    <col min="12806" max="12806" width="4.6640625" style="161" customWidth="1"/>
    <col min="12807" max="12807" width="6.44140625" style="161" customWidth="1"/>
    <col min="12808" max="12811" width="6.6640625" style="161" customWidth="1"/>
    <col min="12812" max="12812" width="24.88671875" style="161" customWidth="1"/>
    <col min="12813" max="12813" width="2.6640625" style="161" customWidth="1"/>
    <col min="12814" max="12822" width="0" style="161" hidden="1" customWidth="1"/>
    <col min="12823" max="13045" width="8.6640625" style="161"/>
    <col min="13046" max="13048" width="5.109375" style="161" customWidth="1"/>
    <col min="13049" max="13049" width="9.6640625" style="161" customWidth="1"/>
    <col min="13050" max="13050" width="4" style="161" customWidth="1"/>
    <col min="13051" max="13060" width="0" style="161" hidden="1" customWidth="1"/>
    <col min="13061" max="13061" width="65.6640625" style="161" customWidth="1"/>
    <col min="13062" max="13062" width="4.6640625" style="161" customWidth="1"/>
    <col min="13063" max="13063" width="6.44140625" style="161" customWidth="1"/>
    <col min="13064" max="13067" width="6.6640625" style="161" customWidth="1"/>
    <col min="13068" max="13068" width="24.88671875" style="161" customWidth="1"/>
    <col min="13069" max="13069" width="2.6640625" style="161" customWidth="1"/>
    <col min="13070" max="13078" width="0" style="161" hidden="1" customWidth="1"/>
    <col min="13079" max="13301" width="8.6640625" style="161"/>
    <col min="13302" max="13304" width="5.109375" style="161" customWidth="1"/>
    <col min="13305" max="13305" width="9.6640625" style="161" customWidth="1"/>
    <col min="13306" max="13306" width="4" style="161" customWidth="1"/>
    <col min="13307" max="13316" width="0" style="161" hidden="1" customWidth="1"/>
    <col min="13317" max="13317" width="65.6640625" style="161" customWidth="1"/>
    <col min="13318" max="13318" width="4.6640625" style="161" customWidth="1"/>
    <col min="13319" max="13319" width="6.44140625" style="161" customWidth="1"/>
    <col min="13320" max="13323" width="6.6640625" style="161" customWidth="1"/>
    <col min="13324" max="13324" width="24.88671875" style="161" customWidth="1"/>
    <col min="13325" max="13325" width="2.6640625" style="161" customWidth="1"/>
    <col min="13326" max="13334" width="0" style="161" hidden="1" customWidth="1"/>
    <col min="13335" max="13557" width="8.6640625" style="161"/>
    <col min="13558" max="13560" width="5.109375" style="161" customWidth="1"/>
    <col min="13561" max="13561" width="9.6640625" style="161" customWidth="1"/>
    <col min="13562" max="13562" width="4" style="161" customWidth="1"/>
    <col min="13563" max="13572" width="0" style="161" hidden="1" customWidth="1"/>
    <col min="13573" max="13573" width="65.6640625" style="161" customWidth="1"/>
    <col min="13574" max="13574" width="4.6640625" style="161" customWidth="1"/>
    <col min="13575" max="13575" width="6.44140625" style="161" customWidth="1"/>
    <col min="13576" max="13579" width="6.6640625" style="161" customWidth="1"/>
    <col min="13580" max="13580" width="24.88671875" style="161" customWidth="1"/>
    <col min="13581" max="13581" width="2.6640625" style="161" customWidth="1"/>
    <col min="13582" max="13590" width="0" style="161" hidden="1" customWidth="1"/>
    <col min="13591" max="13813" width="8.6640625" style="161"/>
    <col min="13814" max="13816" width="5.109375" style="161" customWidth="1"/>
    <col min="13817" max="13817" width="9.6640625" style="161" customWidth="1"/>
    <col min="13818" max="13818" width="4" style="161" customWidth="1"/>
    <col min="13819" max="13828" width="0" style="161" hidden="1" customWidth="1"/>
    <col min="13829" max="13829" width="65.6640625" style="161" customWidth="1"/>
    <col min="13830" max="13830" width="4.6640625" style="161" customWidth="1"/>
    <col min="13831" max="13831" width="6.44140625" style="161" customWidth="1"/>
    <col min="13832" max="13835" width="6.6640625" style="161" customWidth="1"/>
    <col min="13836" max="13836" width="24.88671875" style="161" customWidth="1"/>
    <col min="13837" max="13837" width="2.6640625" style="161" customWidth="1"/>
    <col min="13838" max="13846" width="0" style="161" hidden="1" customWidth="1"/>
    <col min="13847" max="14069" width="8.6640625" style="161"/>
    <col min="14070" max="14072" width="5.109375" style="161" customWidth="1"/>
    <col min="14073" max="14073" width="9.6640625" style="161" customWidth="1"/>
    <col min="14074" max="14074" width="4" style="161" customWidth="1"/>
    <col min="14075" max="14084" width="0" style="161" hidden="1" customWidth="1"/>
    <col min="14085" max="14085" width="65.6640625" style="161" customWidth="1"/>
    <col min="14086" max="14086" width="4.6640625" style="161" customWidth="1"/>
    <col min="14087" max="14087" width="6.44140625" style="161" customWidth="1"/>
    <col min="14088" max="14091" width="6.6640625" style="161" customWidth="1"/>
    <col min="14092" max="14092" width="24.88671875" style="161" customWidth="1"/>
    <col min="14093" max="14093" width="2.6640625" style="161" customWidth="1"/>
    <col min="14094" max="14102" width="0" style="161" hidden="1" customWidth="1"/>
    <col min="14103" max="14325" width="8.6640625" style="161"/>
    <col min="14326" max="14328" width="5.109375" style="161" customWidth="1"/>
    <col min="14329" max="14329" width="9.6640625" style="161" customWidth="1"/>
    <col min="14330" max="14330" width="4" style="161" customWidth="1"/>
    <col min="14331" max="14340" width="0" style="161" hidden="1" customWidth="1"/>
    <col min="14341" max="14341" width="65.6640625" style="161" customWidth="1"/>
    <col min="14342" max="14342" width="4.6640625" style="161" customWidth="1"/>
    <col min="14343" max="14343" width="6.44140625" style="161" customWidth="1"/>
    <col min="14344" max="14347" width="6.6640625" style="161" customWidth="1"/>
    <col min="14348" max="14348" width="24.88671875" style="161" customWidth="1"/>
    <col min="14349" max="14349" width="2.6640625" style="161" customWidth="1"/>
    <col min="14350" max="14358" width="0" style="161" hidden="1" customWidth="1"/>
    <col min="14359" max="14581" width="8.6640625" style="161"/>
    <col min="14582" max="14584" width="5.109375" style="161" customWidth="1"/>
    <col min="14585" max="14585" width="9.6640625" style="161" customWidth="1"/>
    <col min="14586" max="14586" width="4" style="161" customWidth="1"/>
    <col min="14587" max="14596" width="0" style="161" hidden="1" customWidth="1"/>
    <col min="14597" max="14597" width="65.6640625" style="161" customWidth="1"/>
    <col min="14598" max="14598" width="4.6640625" style="161" customWidth="1"/>
    <col min="14599" max="14599" width="6.44140625" style="161" customWidth="1"/>
    <col min="14600" max="14603" width="6.6640625" style="161" customWidth="1"/>
    <col min="14604" max="14604" width="24.88671875" style="161" customWidth="1"/>
    <col min="14605" max="14605" width="2.6640625" style="161" customWidth="1"/>
    <col min="14606" max="14614" width="0" style="161" hidden="1" customWidth="1"/>
    <col min="14615" max="14837" width="8.6640625" style="161"/>
    <col min="14838" max="14840" width="5.109375" style="161" customWidth="1"/>
    <col min="14841" max="14841" width="9.6640625" style="161" customWidth="1"/>
    <col min="14842" max="14842" width="4" style="161" customWidth="1"/>
    <col min="14843" max="14852" width="0" style="161" hidden="1" customWidth="1"/>
    <col min="14853" max="14853" width="65.6640625" style="161" customWidth="1"/>
    <col min="14854" max="14854" width="4.6640625" style="161" customWidth="1"/>
    <col min="14855" max="14855" width="6.44140625" style="161" customWidth="1"/>
    <col min="14856" max="14859" width="6.6640625" style="161" customWidth="1"/>
    <col min="14860" max="14860" width="24.88671875" style="161" customWidth="1"/>
    <col min="14861" max="14861" width="2.6640625" style="161" customWidth="1"/>
    <col min="14862" max="14870" width="0" style="161" hidden="1" customWidth="1"/>
    <col min="14871" max="15093" width="8.6640625" style="161"/>
    <col min="15094" max="15096" width="5.109375" style="161" customWidth="1"/>
    <col min="15097" max="15097" width="9.6640625" style="161" customWidth="1"/>
    <col min="15098" max="15098" width="4" style="161" customWidth="1"/>
    <col min="15099" max="15108" width="0" style="161" hidden="1" customWidth="1"/>
    <col min="15109" max="15109" width="65.6640625" style="161" customWidth="1"/>
    <col min="15110" max="15110" width="4.6640625" style="161" customWidth="1"/>
    <col min="15111" max="15111" width="6.44140625" style="161" customWidth="1"/>
    <col min="15112" max="15115" width="6.6640625" style="161" customWidth="1"/>
    <col min="15116" max="15116" width="24.88671875" style="161" customWidth="1"/>
    <col min="15117" max="15117" width="2.6640625" style="161" customWidth="1"/>
    <col min="15118" max="15126" width="0" style="161" hidden="1" customWidth="1"/>
    <col min="15127" max="15349" width="8.6640625" style="161"/>
    <col min="15350" max="15352" width="5.109375" style="161" customWidth="1"/>
    <col min="15353" max="15353" width="9.6640625" style="161" customWidth="1"/>
    <col min="15354" max="15354" width="4" style="161" customWidth="1"/>
    <col min="15355" max="15364" width="0" style="161" hidden="1" customWidth="1"/>
    <col min="15365" max="15365" width="65.6640625" style="161" customWidth="1"/>
    <col min="15366" max="15366" width="4.6640625" style="161" customWidth="1"/>
    <col min="15367" max="15367" width="6.44140625" style="161" customWidth="1"/>
    <col min="15368" max="15371" width="6.6640625" style="161" customWidth="1"/>
    <col min="15372" max="15372" width="24.88671875" style="161" customWidth="1"/>
    <col min="15373" max="15373" width="2.6640625" style="161" customWidth="1"/>
    <col min="15374" max="15382" width="0" style="161" hidden="1" customWidth="1"/>
    <col min="15383" max="15605" width="8.6640625" style="161"/>
    <col min="15606" max="15608" width="5.109375" style="161" customWidth="1"/>
    <col min="15609" max="15609" width="9.6640625" style="161" customWidth="1"/>
    <col min="15610" max="15610" width="4" style="161" customWidth="1"/>
    <col min="15611" max="15620" width="0" style="161" hidden="1" customWidth="1"/>
    <col min="15621" max="15621" width="65.6640625" style="161" customWidth="1"/>
    <col min="15622" max="15622" width="4.6640625" style="161" customWidth="1"/>
    <col min="15623" max="15623" width="6.44140625" style="161" customWidth="1"/>
    <col min="15624" max="15627" width="6.6640625" style="161" customWidth="1"/>
    <col min="15628" max="15628" width="24.88671875" style="161" customWidth="1"/>
    <col min="15629" max="15629" width="2.6640625" style="161" customWidth="1"/>
    <col min="15630" max="15638" width="0" style="161" hidden="1" customWidth="1"/>
    <col min="15639" max="15861" width="8.6640625" style="161"/>
    <col min="15862" max="15864" width="5.109375" style="161" customWidth="1"/>
    <col min="15865" max="15865" width="9.6640625" style="161" customWidth="1"/>
    <col min="15866" max="15866" width="4" style="161" customWidth="1"/>
    <col min="15867" max="15876" width="0" style="161" hidden="1" customWidth="1"/>
    <col min="15877" max="15877" width="65.6640625" style="161" customWidth="1"/>
    <col min="15878" max="15878" width="4.6640625" style="161" customWidth="1"/>
    <col min="15879" max="15879" width="6.44140625" style="161" customWidth="1"/>
    <col min="15880" max="15883" width="6.6640625" style="161" customWidth="1"/>
    <col min="15884" max="15884" width="24.88671875" style="161" customWidth="1"/>
    <col min="15885" max="15885" width="2.6640625" style="161" customWidth="1"/>
    <col min="15886" max="15894" width="0" style="161" hidden="1" customWidth="1"/>
    <col min="15895" max="16117" width="8.6640625" style="161"/>
    <col min="16118" max="16120" width="5.109375" style="161" customWidth="1"/>
    <col min="16121" max="16121" width="9.6640625" style="161" customWidth="1"/>
    <col min="16122" max="16122" width="4" style="161" customWidth="1"/>
    <col min="16123" max="16132" width="0" style="161" hidden="1" customWidth="1"/>
    <col min="16133" max="16133" width="65.6640625" style="161" customWidth="1"/>
    <col min="16134" max="16134" width="4.6640625" style="161" customWidth="1"/>
    <col min="16135" max="16135" width="6.44140625" style="161" customWidth="1"/>
    <col min="16136" max="16139" width="6.6640625" style="161" customWidth="1"/>
    <col min="16140" max="16140" width="24.88671875" style="161" customWidth="1"/>
    <col min="16141" max="16141" width="2.6640625" style="161" customWidth="1"/>
    <col min="16142" max="16150" width="0" style="161" hidden="1" customWidth="1"/>
    <col min="16151" max="16384" width="8.6640625" style="161"/>
  </cols>
  <sheetData>
    <row r="1" spans="1:26" s="14" customFormat="1" ht="12.75" customHeight="1" thickBot="1">
      <c r="A1" s="1" t="s">
        <v>0</v>
      </c>
      <c r="B1" s="2"/>
      <c r="C1" s="2"/>
      <c r="D1" s="3">
        <f>R17</f>
        <v>0</v>
      </c>
      <c r="E1" s="4">
        <f>SUM($R$33:$R$65684)/3</f>
        <v>104</v>
      </c>
      <c r="F1" s="5"/>
      <c r="G1" s="5"/>
      <c r="H1" s="5"/>
      <c r="I1" s="5"/>
      <c r="J1" s="5"/>
      <c r="K1" s="5"/>
      <c r="L1" s="5"/>
      <c r="M1" s="5"/>
      <c r="N1" s="5"/>
      <c r="O1" s="5"/>
      <c r="P1" s="6" t="s">
        <v>51</v>
      </c>
      <c r="Q1" s="6"/>
      <c r="R1" s="7"/>
      <c r="S1" s="8" t="s">
        <v>56</v>
      </c>
      <c r="T1" s="9"/>
      <c r="U1" s="10"/>
      <c r="V1" s="11"/>
      <c r="W1" s="12"/>
      <c r="X1" s="216" t="s">
        <v>1</v>
      </c>
      <c r="Y1" s="13"/>
    </row>
    <row r="2" spans="1:26" s="14" customFormat="1" ht="12.75" customHeight="1" thickBot="1">
      <c r="A2" s="15"/>
      <c r="B2" s="16"/>
      <c r="C2" s="16"/>
      <c r="D2" s="17">
        <f>SUM($R$33:$R$65684)/3</f>
        <v>104</v>
      </c>
      <c r="E2" s="18">
        <f>SUM($R$33:$R$65684)/3</f>
        <v>104</v>
      </c>
      <c r="F2" s="5"/>
      <c r="G2" s="5"/>
      <c r="H2" s="5"/>
      <c r="I2" s="5"/>
      <c r="J2" s="5"/>
      <c r="K2" s="5"/>
      <c r="L2" s="5"/>
      <c r="M2" s="5"/>
      <c r="N2" s="5"/>
      <c r="O2" s="5"/>
      <c r="P2" s="6"/>
      <c r="Q2" s="6"/>
      <c r="R2" s="7"/>
      <c r="S2" s="19"/>
      <c r="T2" s="20"/>
      <c r="U2" s="10"/>
      <c r="V2" s="11"/>
      <c r="W2" s="21"/>
      <c r="X2" s="217"/>
      <c r="Y2" s="22"/>
    </row>
    <row r="3" spans="1:26" s="14" customFormat="1" ht="22.8" customHeight="1" thickBot="1">
      <c r="A3" s="23" t="s">
        <v>2</v>
      </c>
      <c r="B3" s="24"/>
      <c r="C3" s="24"/>
      <c r="D3" s="25">
        <f>S17</f>
        <v>0</v>
      </c>
      <c r="E3" s="26">
        <f>SUM($R$33:$R$65684)/3</f>
        <v>104</v>
      </c>
      <c r="F3" s="27" t="s">
        <v>3</v>
      </c>
      <c r="G3" s="28"/>
      <c r="H3" s="28"/>
      <c r="I3" s="28"/>
      <c r="J3" s="28"/>
      <c r="K3" s="28"/>
      <c r="L3" s="28"/>
      <c r="M3" s="28"/>
      <c r="N3" s="28"/>
      <c r="O3" s="29"/>
      <c r="P3" s="221" t="s">
        <v>62</v>
      </c>
      <c r="Q3" s="31"/>
      <c r="R3" s="32"/>
      <c r="S3" s="19"/>
      <c r="T3" s="20"/>
      <c r="U3" s="10"/>
      <c r="V3" s="11"/>
      <c r="W3" s="21"/>
      <c r="X3" s="217"/>
      <c r="Y3" s="13"/>
    </row>
    <row r="4" spans="1:26" s="14" customFormat="1" ht="12.75" customHeight="1" thickBot="1">
      <c r="A4" s="33"/>
      <c r="B4" s="34"/>
      <c r="C4" s="34"/>
      <c r="D4" s="35">
        <f>SUM($R$33:$R$65684)/3</f>
        <v>104</v>
      </c>
      <c r="E4" s="36">
        <f>SUM($R$33:$R$65684)/3</f>
        <v>104</v>
      </c>
      <c r="F4" s="37"/>
      <c r="G4" s="38"/>
      <c r="H4" s="38"/>
      <c r="I4" s="38"/>
      <c r="J4" s="38"/>
      <c r="K4" s="38"/>
      <c r="L4" s="38"/>
      <c r="M4" s="38"/>
      <c r="N4" s="38"/>
      <c r="O4" s="39"/>
      <c r="P4" s="30"/>
      <c r="Q4" s="31"/>
      <c r="R4" s="32"/>
      <c r="S4" s="19"/>
      <c r="T4" s="20"/>
      <c r="U4" s="10"/>
      <c r="V4" s="11"/>
      <c r="W4" s="21"/>
      <c r="X4" s="217"/>
      <c r="Y4" s="13"/>
    </row>
    <row r="5" spans="1:26" s="14" customFormat="1" ht="12.75" customHeight="1" thickBot="1">
      <c r="A5" s="40" t="s">
        <v>4</v>
      </c>
      <c r="B5" s="41"/>
      <c r="C5" s="41"/>
      <c r="D5" s="42">
        <f ca="1">T17</f>
        <v>1</v>
      </c>
      <c r="E5" s="43">
        <f>SUM($R$33:$R$65684)/3</f>
        <v>104</v>
      </c>
      <c r="F5" s="44" t="e">
        <f>#REF!</f>
        <v>#REF!</v>
      </c>
      <c r="G5" s="45" t="e">
        <f>#REF!</f>
        <v>#REF!</v>
      </c>
      <c r="H5" s="45" t="e">
        <f>#REF!</f>
        <v>#REF!</v>
      </c>
      <c r="I5" s="45" t="e">
        <f>#REF!</f>
        <v>#REF!</v>
      </c>
      <c r="J5" s="45" t="e">
        <f>#REF!</f>
        <v>#REF!</v>
      </c>
      <c r="K5" s="46" t="e">
        <f>#REF!</f>
        <v>#REF!</v>
      </c>
      <c r="L5" s="47" t="e">
        <f>#REF!</f>
        <v>#REF!</v>
      </c>
      <c r="M5" s="45" t="e">
        <f>#REF!</f>
        <v>#REF!</v>
      </c>
      <c r="N5" s="48" t="e">
        <f>#REF!</f>
        <v>#REF!</v>
      </c>
      <c r="O5" s="49" t="e">
        <f>#REF!</f>
        <v>#REF!</v>
      </c>
      <c r="P5" s="30"/>
      <c r="Q5" s="31"/>
      <c r="R5" s="32"/>
      <c r="S5" s="19"/>
      <c r="T5" s="20"/>
      <c r="U5" s="10"/>
      <c r="V5" s="11"/>
      <c r="W5" s="50"/>
      <c r="X5" s="217"/>
      <c r="Y5" s="51"/>
    </row>
    <row r="6" spans="1:26" s="14" customFormat="1" ht="12.75" customHeight="1" thickBot="1">
      <c r="A6" s="52"/>
      <c r="B6" s="53"/>
      <c r="C6" s="53"/>
      <c r="D6" s="54">
        <f>SUM($R$33:$R$65684)/3</f>
        <v>104</v>
      </c>
      <c r="E6" s="55">
        <f>SUM($R$33:$R$65684)/3</f>
        <v>104</v>
      </c>
      <c r="F6" s="56"/>
      <c r="G6" s="57"/>
      <c r="H6" s="57"/>
      <c r="I6" s="57"/>
      <c r="J6" s="57"/>
      <c r="K6" s="58"/>
      <c r="L6" s="59"/>
      <c r="M6" s="57"/>
      <c r="N6" s="60"/>
      <c r="O6" s="61"/>
      <c r="P6" s="30"/>
      <c r="Q6" s="31"/>
      <c r="R6" s="32"/>
      <c r="S6" s="62"/>
      <c r="T6" s="63"/>
      <c r="U6" s="10"/>
      <c r="V6" s="11"/>
      <c r="W6" s="64"/>
      <c r="X6" s="217"/>
      <c r="Y6" s="65"/>
    </row>
    <row r="7" spans="1:26" s="14" customFormat="1" ht="12.75" customHeight="1">
      <c r="A7" s="66" t="s">
        <v>5</v>
      </c>
      <c r="B7" s="67"/>
      <c r="C7" s="67"/>
      <c r="D7" s="68">
        <f>U17</f>
        <v>0</v>
      </c>
      <c r="E7" s="69">
        <f>SUM($R$33:$R$65684)/3</f>
        <v>104</v>
      </c>
      <c r="F7" s="56"/>
      <c r="G7" s="57"/>
      <c r="H7" s="57"/>
      <c r="I7" s="57"/>
      <c r="J7" s="57"/>
      <c r="K7" s="58"/>
      <c r="L7" s="59"/>
      <c r="M7" s="57"/>
      <c r="N7" s="60"/>
      <c r="O7" s="61"/>
      <c r="P7" s="30"/>
      <c r="Q7" s="31"/>
      <c r="R7" s="32"/>
      <c r="S7" s="70"/>
      <c r="T7" s="71"/>
      <c r="U7" s="72"/>
      <c r="V7" s="72"/>
      <c r="W7" s="73"/>
      <c r="X7" s="217"/>
      <c r="Y7" s="74"/>
    </row>
    <row r="8" spans="1:26" s="14" customFormat="1" ht="12.75" customHeight="1">
      <c r="A8" s="75"/>
      <c r="B8" s="76"/>
      <c r="C8" s="76"/>
      <c r="D8" s="77">
        <f>SUM($R$33:$R$65684)/3</f>
        <v>104</v>
      </c>
      <c r="E8" s="78">
        <f>SUM($R$33:$R$65684)/3</f>
        <v>104</v>
      </c>
      <c r="F8" s="56"/>
      <c r="G8" s="57"/>
      <c r="H8" s="57"/>
      <c r="I8" s="57"/>
      <c r="J8" s="57"/>
      <c r="K8" s="58"/>
      <c r="L8" s="59"/>
      <c r="M8" s="57"/>
      <c r="N8" s="60"/>
      <c r="O8" s="61"/>
      <c r="P8" s="30"/>
      <c r="Q8" s="31"/>
      <c r="R8" s="32"/>
      <c r="S8" s="70"/>
      <c r="T8" s="71"/>
      <c r="U8" s="72"/>
      <c r="V8" s="72"/>
      <c r="W8" s="79"/>
      <c r="X8" s="217"/>
      <c r="Y8" s="74"/>
    </row>
    <row r="9" spans="1:26" s="90" customFormat="1" ht="12.75" customHeight="1">
      <c r="A9" s="80" t="s">
        <v>6</v>
      </c>
      <c r="B9" s="81"/>
      <c r="C9" s="81"/>
      <c r="D9" s="82">
        <f>V17</f>
        <v>0</v>
      </c>
      <c r="E9" s="83">
        <f>SUM($R$33:$R$65684)/3</f>
        <v>104</v>
      </c>
      <c r="F9" s="56"/>
      <c r="G9" s="57"/>
      <c r="H9" s="57"/>
      <c r="I9" s="57"/>
      <c r="J9" s="57"/>
      <c r="K9" s="58"/>
      <c r="L9" s="59"/>
      <c r="M9" s="57"/>
      <c r="N9" s="60"/>
      <c r="O9" s="61"/>
      <c r="P9" s="5"/>
      <c r="Q9" s="84"/>
      <c r="R9" s="85"/>
      <c r="S9" s="86"/>
      <c r="T9" s="85"/>
      <c r="U9" s="72"/>
      <c r="V9" s="87"/>
      <c r="W9" s="88"/>
      <c r="X9" s="217"/>
      <c r="Y9" s="89"/>
    </row>
    <row r="10" spans="1:26" s="14" customFormat="1" ht="12.75" customHeight="1" thickBot="1">
      <c r="A10" s="91"/>
      <c r="B10" s="92"/>
      <c r="C10" s="92"/>
      <c r="D10" s="93">
        <f>SUM($R$33:$R$65684)/3</f>
        <v>104</v>
      </c>
      <c r="E10" s="94">
        <f>SUM($R$33:$R$65684)/3</f>
        <v>104</v>
      </c>
      <c r="F10" s="56"/>
      <c r="G10" s="57"/>
      <c r="H10" s="57"/>
      <c r="I10" s="57"/>
      <c r="J10" s="57"/>
      <c r="K10" s="58"/>
      <c r="L10" s="59"/>
      <c r="M10" s="57"/>
      <c r="N10" s="60"/>
      <c r="O10" s="61"/>
      <c r="P10" s="32"/>
      <c r="Q10" s="31"/>
      <c r="R10" s="32"/>
      <c r="S10" s="70"/>
      <c r="T10" s="71"/>
      <c r="U10" s="72"/>
      <c r="V10" s="72"/>
      <c r="W10" s="79"/>
      <c r="X10" s="217"/>
      <c r="Y10" s="74"/>
    </row>
    <row r="11" spans="1:26" s="14" customFormat="1" ht="12.75" customHeight="1" thickBot="1">
      <c r="A11" s="30"/>
      <c r="B11" s="30"/>
      <c r="C11" s="30"/>
      <c r="D11" s="30"/>
      <c r="E11" s="30"/>
      <c r="F11" s="56"/>
      <c r="G11" s="57"/>
      <c r="H11" s="57"/>
      <c r="I11" s="57"/>
      <c r="J11" s="57"/>
      <c r="K11" s="58"/>
      <c r="L11" s="59"/>
      <c r="M11" s="57"/>
      <c r="N11" s="60"/>
      <c r="O11" s="61"/>
      <c r="P11" s="95"/>
      <c r="Q11" s="31"/>
      <c r="R11" s="32"/>
      <c r="S11" s="96"/>
      <c r="T11" s="71"/>
      <c r="U11" s="72"/>
      <c r="V11" s="72"/>
      <c r="W11" s="97"/>
      <c r="X11" s="217"/>
      <c r="Y11" s="98"/>
    </row>
    <row r="12" spans="1:26" s="14" customFormat="1" ht="12.75" hidden="1" customHeight="1" thickBot="1">
      <c r="A12" s="99" t="s">
        <v>7</v>
      </c>
      <c r="B12" s="99"/>
      <c r="C12" s="99"/>
      <c r="D12" s="100">
        <f ca="1">TODAY()-(WEEKDAY(TODAY(),2)-1)</f>
        <v>44515</v>
      </c>
      <c r="E12" s="100"/>
      <c r="F12" s="56"/>
      <c r="G12" s="57"/>
      <c r="H12" s="57"/>
      <c r="I12" s="57"/>
      <c r="J12" s="57"/>
      <c r="K12" s="58"/>
      <c r="L12" s="59"/>
      <c r="M12" s="57"/>
      <c r="N12" s="60"/>
      <c r="O12" s="61"/>
      <c r="P12" s="95"/>
      <c r="Q12" s="31"/>
      <c r="R12" s="32"/>
      <c r="S12" s="96"/>
      <c r="T12" s="71"/>
      <c r="U12" s="72"/>
      <c r="V12" s="72"/>
      <c r="W12" s="101"/>
      <c r="X12" s="217"/>
      <c r="Y12" s="102"/>
    </row>
    <row r="13" spans="1:26" s="14" customFormat="1" ht="12.75" hidden="1" customHeight="1" thickBot="1">
      <c r="A13" s="72" t="s">
        <v>8</v>
      </c>
      <c r="B13" s="72"/>
      <c r="C13" s="95"/>
      <c r="D13" s="103" t="e">
        <f>SUM(#REF!)/2</f>
        <v>#REF!</v>
      </c>
      <c r="E13" s="103"/>
      <c r="F13" s="56"/>
      <c r="G13" s="57"/>
      <c r="H13" s="57"/>
      <c r="I13" s="57"/>
      <c r="J13" s="57"/>
      <c r="K13" s="58"/>
      <c r="L13" s="59"/>
      <c r="M13" s="57"/>
      <c r="N13" s="60"/>
      <c r="O13" s="61"/>
      <c r="P13" s="95"/>
      <c r="Q13" s="31"/>
      <c r="R13" s="32"/>
      <c r="S13" s="96"/>
      <c r="T13" s="71"/>
      <c r="U13" s="72"/>
      <c r="V13" s="72"/>
      <c r="W13" s="104"/>
      <c r="X13" s="217"/>
      <c r="Y13" s="105"/>
    </row>
    <row r="14" spans="1:26" s="14" customFormat="1" ht="12.75" hidden="1" customHeight="1" thickBot="1">
      <c r="A14" s="72" t="s">
        <v>9</v>
      </c>
      <c r="B14" s="72"/>
      <c r="C14" s="72"/>
      <c r="D14" s="103">
        <f ca="1">SUM($X$17:$X$20)/2</f>
        <v>0</v>
      </c>
      <c r="E14" s="103"/>
      <c r="F14" s="56"/>
      <c r="G14" s="57"/>
      <c r="H14" s="57"/>
      <c r="I14" s="57"/>
      <c r="J14" s="57"/>
      <c r="K14" s="58"/>
      <c r="L14" s="59"/>
      <c r="M14" s="57"/>
      <c r="N14" s="60"/>
      <c r="O14" s="61"/>
      <c r="P14" s="95"/>
      <c r="Q14" s="31"/>
      <c r="R14" s="32"/>
      <c r="S14" s="96"/>
      <c r="T14" s="71"/>
      <c r="U14" s="72"/>
      <c r="V14" s="72"/>
      <c r="W14" s="104"/>
      <c r="X14" s="217"/>
      <c r="Y14" s="106"/>
    </row>
    <row r="15" spans="1:26" s="14" customFormat="1" ht="12.75" hidden="1" customHeight="1" thickBot="1">
      <c r="A15" s="107"/>
      <c r="B15" s="107"/>
      <c r="C15" s="107"/>
      <c r="D15" s="71"/>
      <c r="E15" s="71"/>
      <c r="F15" s="56"/>
      <c r="G15" s="57"/>
      <c r="H15" s="57"/>
      <c r="I15" s="57"/>
      <c r="J15" s="57"/>
      <c r="K15" s="58"/>
      <c r="L15" s="59"/>
      <c r="M15" s="57"/>
      <c r="N15" s="60"/>
      <c r="O15" s="61"/>
      <c r="P15" s="95"/>
      <c r="Q15" s="31"/>
      <c r="R15" s="32"/>
      <c r="S15" s="96"/>
      <c r="T15" s="71"/>
      <c r="U15" s="72"/>
      <c r="V15" s="72"/>
      <c r="W15" s="108"/>
      <c r="X15" s="218"/>
      <c r="Y15" s="109"/>
    </row>
    <row r="16" spans="1:26" s="129" customFormat="1" ht="12.75" customHeight="1" thickBot="1">
      <c r="A16" s="110"/>
      <c r="B16" s="111"/>
      <c r="C16" s="111"/>
      <c r="D16" s="111"/>
      <c r="E16" s="111"/>
      <c r="F16" s="112"/>
      <c r="G16" s="113"/>
      <c r="H16" s="113"/>
      <c r="I16" s="113"/>
      <c r="J16" s="113"/>
      <c r="K16" s="114"/>
      <c r="L16" s="115"/>
      <c r="M16" s="113"/>
      <c r="N16" s="116"/>
      <c r="O16" s="117"/>
      <c r="P16" s="118" t="s">
        <v>57</v>
      </c>
      <c r="Q16" s="119" t="s">
        <v>10</v>
      </c>
      <c r="R16" s="120" t="s">
        <v>0</v>
      </c>
      <c r="S16" s="121" t="s">
        <v>2</v>
      </c>
      <c r="T16" s="122" t="s">
        <v>11</v>
      </c>
      <c r="U16" s="123" t="s">
        <v>5</v>
      </c>
      <c r="V16" s="124" t="s">
        <v>6</v>
      </c>
      <c r="W16" s="125" t="s">
        <v>12</v>
      </c>
      <c r="X16" s="126" t="s">
        <v>11</v>
      </c>
      <c r="Y16" s="127"/>
      <c r="Z16" s="128"/>
    </row>
    <row r="17" spans="1:26" s="145" customFormat="1" ht="14.25" customHeight="1">
      <c r="A17" s="130"/>
      <c r="B17" s="131"/>
      <c r="C17" s="131"/>
      <c r="D17" s="131"/>
      <c r="E17" s="131">
        <v>0</v>
      </c>
      <c r="F17" s="130"/>
      <c r="G17" s="131"/>
      <c r="H17" s="131"/>
      <c r="I17" s="131"/>
      <c r="J17" s="131"/>
      <c r="K17" s="132"/>
      <c r="L17" s="131"/>
      <c r="M17" s="131"/>
      <c r="N17" s="133"/>
      <c r="O17" s="131"/>
      <c r="P17" s="134" t="s">
        <v>52</v>
      </c>
      <c r="Q17" s="135">
        <f>SUM(Q18:Q20)</f>
        <v>0</v>
      </c>
      <c r="R17" s="136">
        <f>SUM(R18:R20)</f>
        <v>0</v>
      </c>
      <c r="S17" s="137"/>
      <c r="T17" s="138">
        <f ca="1">AVERAGE(T18:T20)</f>
        <v>1</v>
      </c>
      <c r="U17" s="139"/>
      <c r="V17" s="140"/>
      <c r="W17" s="141"/>
      <c r="X17" s="142">
        <f ca="1">SUM(X18:X20)</f>
        <v>0</v>
      </c>
      <c r="Y17" s="143"/>
      <c r="Z17" s="144"/>
    </row>
    <row r="18" spans="1:26" ht="12.75" customHeight="1" outlineLevel="1">
      <c r="A18" s="146"/>
      <c r="B18" s="147"/>
      <c r="C18" s="147"/>
      <c r="D18" s="147"/>
      <c r="E18" s="147">
        <v>1</v>
      </c>
      <c r="F18" s="146">
        <f ca="1">IF(ISERROR(#REF!),0,INDIRECT(ADDRESS(1,#REF!)))</f>
        <v>0</v>
      </c>
      <c r="G18" s="147">
        <f ca="1">IF(ISERROR(#REF!),0,INDIRECT(ADDRESS(2,#REF!)))</f>
        <v>0</v>
      </c>
      <c r="H18" s="147">
        <f ca="1">IF(ISERROR(#REF!),0,INDIRECT(ADDRESS(3,#REF!)))</f>
        <v>0</v>
      </c>
      <c r="I18" s="147">
        <f ca="1">IF(ISERROR(#REF!),0,INDIRECT(ADDRESS(4,#REF!)))</f>
        <v>0</v>
      </c>
      <c r="J18" s="147">
        <f ca="1">IF(ISERROR(#REF!),0,INDIRECT(ADDRESS(5,#REF!)))</f>
        <v>0</v>
      </c>
      <c r="K18" s="148">
        <f ca="1">IF(ISERROR(#REF!),0,INDIRECT(ADDRESS(6,#REF!)))</f>
        <v>0</v>
      </c>
      <c r="L18" s="147">
        <f ca="1">IF(ISERROR(#REF!),0,INDIRECT(ADDRESS(7,#REF!)))</f>
        <v>0</v>
      </c>
      <c r="M18" s="147">
        <f ca="1">IF(ISERROR(#REF!),0,INDIRECT(ADDRESS(8,#REF!)))</f>
        <v>0</v>
      </c>
      <c r="N18" s="149">
        <f ca="1">IF(ISERROR(#REF!),0,INDIRECT(ADDRESS(9,#REF!)))</f>
        <v>0</v>
      </c>
      <c r="O18" s="147">
        <f ca="1">IF(ISERROR(#REF!),0,INDIRECT(ADDRESS(10,#REF!)))</f>
        <v>0</v>
      </c>
      <c r="P18" s="150"/>
      <c r="Q18" s="151"/>
      <c r="R18" s="152"/>
      <c r="S18" s="153"/>
      <c r="T18" s="154">
        <f ca="1">IF(MAX($R18,SUM($X18:$X18))=0,1,$X18/MAX($R18,SUM($X18:$X18)))</f>
        <v>1</v>
      </c>
      <c r="U18" s="155"/>
      <c r="V18" s="156"/>
      <c r="W18" s="157"/>
      <c r="X18" s="158">
        <f ca="1">IF(ISERROR(#REF!),0,INDIRECT(ADDRESS(13,#REF!)))</f>
        <v>0</v>
      </c>
      <c r="Y18" s="159"/>
      <c r="Z18" s="160"/>
    </row>
    <row r="19" spans="1:26" ht="12.75" customHeight="1" outlineLevel="1">
      <c r="A19" s="146"/>
      <c r="B19" s="147"/>
      <c r="C19" s="147"/>
      <c r="D19" s="147"/>
      <c r="E19" s="147">
        <f>E18+1</f>
        <v>2</v>
      </c>
      <c r="F19" s="146">
        <f ca="1">IF(ISERROR(#REF!),0,INDIRECT(ADDRESS(1,#REF!)))</f>
        <v>0</v>
      </c>
      <c r="G19" s="147">
        <f ca="1">IF(ISERROR(#REF!),0,INDIRECT(ADDRESS(2,#REF!)))</f>
        <v>0</v>
      </c>
      <c r="H19" s="147">
        <f ca="1">IF(ISERROR(#REF!),0,INDIRECT(ADDRESS(3,#REF!)))</f>
        <v>0</v>
      </c>
      <c r="I19" s="147">
        <f ca="1">IF(ISERROR(#REF!),0,INDIRECT(ADDRESS(4,#REF!)))</f>
        <v>0</v>
      </c>
      <c r="J19" s="147">
        <f ca="1">IF(ISERROR(#REF!),0,INDIRECT(ADDRESS(5,#REF!)))</f>
        <v>0</v>
      </c>
      <c r="K19" s="148">
        <f ca="1">IF(ISERROR(#REF!),0,INDIRECT(ADDRESS(6,#REF!)))</f>
        <v>0</v>
      </c>
      <c r="L19" s="147">
        <f ca="1">IF(ISERROR(#REF!),0,INDIRECT(ADDRESS(7,#REF!)))</f>
        <v>0</v>
      </c>
      <c r="M19" s="147">
        <f ca="1">IF(ISERROR(#REF!),0,INDIRECT(ADDRESS(8,#REF!)))</f>
        <v>0</v>
      </c>
      <c r="N19" s="149">
        <f ca="1">IF(ISERROR(#REF!),0,INDIRECT(ADDRESS(9,#REF!)))</f>
        <v>0</v>
      </c>
      <c r="O19" s="147">
        <f ca="1">IF(ISERROR(#REF!),0,INDIRECT(ADDRESS(10,#REF!)))</f>
        <v>0</v>
      </c>
      <c r="P19" s="150"/>
      <c r="Q19" s="151"/>
      <c r="R19" s="152"/>
      <c r="S19" s="153"/>
      <c r="T19" s="154">
        <f ca="1">IF(MAX($R19,SUM($X19:$X19))=0,1,$X19/MAX($R19,SUM($X19:$X19)))</f>
        <v>1</v>
      </c>
      <c r="U19" s="155"/>
      <c r="V19" s="156"/>
      <c r="W19" s="157"/>
      <c r="X19" s="158">
        <f ca="1">IF(ISERROR(#REF!),0,INDIRECT(ADDRESS(13,#REF!)))</f>
        <v>0</v>
      </c>
      <c r="Y19" s="159"/>
      <c r="Z19" s="160"/>
    </row>
    <row r="20" spans="1:26" ht="12.75" customHeight="1" outlineLevel="1">
      <c r="A20" s="146"/>
      <c r="B20" s="147"/>
      <c r="C20" s="147"/>
      <c r="D20" s="147"/>
      <c r="E20" s="147">
        <f>E19+1</f>
        <v>3</v>
      </c>
      <c r="F20" s="146">
        <f ca="1">IF(ISERROR(#REF!),0,INDIRECT(ADDRESS(1,#REF!)))</f>
        <v>0</v>
      </c>
      <c r="G20" s="147">
        <f ca="1">IF(ISERROR(#REF!),0,INDIRECT(ADDRESS(2,#REF!)))</f>
        <v>0</v>
      </c>
      <c r="H20" s="147">
        <f ca="1">IF(ISERROR(#REF!),0,INDIRECT(ADDRESS(3,#REF!)))</f>
        <v>0</v>
      </c>
      <c r="I20" s="147">
        <f ca="1">IF(ISERROR(#REF!),0,INDIRECT(ADDRESS(4,#REF!)))</f>
        <v>0</v>
      </c>
      <c r="J20" s="147">
        <f ca="1">IF(ISERROR(#REF!),0,INDIRECT(ADDRESS(5,#REF!)))</f>
        <v>0</v>
      </c>
      <c r="K20" s="148">
        <f ca="1">IF(ISERROR(#REF!),0,INDIRECT(ADDRESS(6,#REF!)))</f>
        <v>0</v>
      </c>
      <c r="L20" s="147">
        <f ca="1">IF(ISERROR(#REF!),0,INDIRECT(ADDRESS(7,#REF!)))</f>
        <v>0</v>
      </c>
      <c r="M20" s="147">
        <f ca="1">IF(ISERROR(#REF!),0,INDIRECT(ADDRESS(8,#REF!)))</f>
        <v>0</v>
      </c>
      <c r="N20" s="149">
        <f ca="1">IF(ISERROR(#REF!),0,INDIRECT(ADDRESS(9,#REF!)))</f>
        <v>0</v>
      </c>
      <c r="O20" s="147">
        <f ca="1">IF(ISERROR(#REF!),0,INDIRECT(ADDRESS(10,#REF!)))</f>
        <v>0</v>
      </c>
      <c r="P20" s="150"/>
      <c r="Q20" s="151"/>
      <c r="R20" s="152"/>
      <c r="S20" s="153"/>
      <c r="T20" s="154">
        <f ca="1">IF(MAX($R20,SUM($X20:$X20))=0,1,$X20/MAX($R20,SUM($X20:$X20)))</f>
        <v>1</v>
      </c>
      <c r="U20" s="155"/>
      <c r="V20" s="156"/>
      <c r="W20" s="157"/>
      <c r="X20" s="158">
        <f ca="1">IF(ISERROR(#REF!),0,INDIRECT(ADDRESS(13,#REF!)))</f>
        <v>0</v>
      </c>
      <c r="Y20" s="159"/>
      <c r="Z20" s="160"/>
    </row>
    <row r="21" spans="1:26" s="145" customFormat="1" ht="14.25" customHeight="1">
      <c r="A21" s="162"/>
      <c r="B21" s="163"/>
      <c r="C21" s="163"/>
      <c r="D21" s="163"/>
      <c r="E21" s="163">
        <v>0</v>
      </c>
      <c r="F21" s="162"/>
      <c r="G21" s="163"/>
      <c r="H21" s="163"/>
      <c r="I21" s="163"/>
      <c r="J21" s="163"/>
      <c r="K21" s="164"/>
      <c r="L21" s="163"/>
      <c r="M21" s="163"/>
      <c r="N21" s="165"/>
      <c r="O21" s="163"/>
      <c r="P21" s="166" t="s">
        <v>53</v>
      </c>
      <c r="Q21" s="167"/>
      <c r="R21" s="168"/>
      <c r="S21" s="169"/>
      <c r="T21" s="170">
        <f ca="1">AVERAGE(T22:T24)</f>
        <v>1</v>
      </c>
      <c r="U21" s="171"/>
      <c r="V21" s="172"/>
      <c r="W21" s="173"/>
      <c r="X21" s="174">
        <f ca="1">SUM(X22:X24)</f>
        <v>0</v>
      </c>
      <c r="Y21" s="175"/>
      <c r="Z21" s="144"/>
    </row>
    <row r="22" spans="1:26" ht="12.75" customHeight="1" outlineLevel="1">
      <c r="A22" s="146"/>
      <c r="B22" s="147"/>
      <c r="C22" s="147"/>
      <c r="D22" s="147"/>
      <c r="E22" s="147">
        <v>1</v>
      </c>
      <c r="F22" s="146">
        <f ca="1">IF(ISERROR(#REF!),0,INDIRECT(ADDRESS(1,#REF!)))</f>
        <v>0</v>
      </c>
      <c r="G22" s="147">
        <f ca="1">IF(ISERROR(#REF!),0,INDIRECT(ADDRESS(2,#REF!)))</f>
        <v>0</v>
      </c>
      <c r="H22" s="147">
        <f ca="1">IF(ISERROR(#REF!),0,INDIRECT(ADDRESS(3,#REF!)))</f>
        <v>0</v>
      </c>
      <c r="I22" s="147">
        <f ca="1">IF(ISERROR(#REF!),0,INDIRECT(ADDRESS(4,#REF!)))</f>
        <v>0</v>
      </c>
      <c r="J22" s="147">
        <f ca="1">IF(ISERROR(#REF!),0,INDIRECT(ADDRESS(5,#REF!)))</f>
        <v>0</v>
      </c>
      <c r="K22" s="148">
        <f ca="1">IF(ISERROR(#REF!),0,INDIRECT(ADDRESS(6,#REF!)))</f>
        <v>0</v>
      </c>
      <c r="L22" s="147">
        <f ca="1">IF(ISERROR(#REF!),0,INDIRECT(ADDRESS(7,#REF!)))</f>
        <v>0</v>
      </c>
      <c r="M22" s="147">
        <f ca="1">IF(ISERROR(#REF!),0,INDIRECT(ADDRESS(8,#REF!)))</f>
        <v>0</v>
      </c>
      <c r="N22" s="149">
        <f ca="1">IF(ISERROR(#REF!),0,INDIRECT(ADDRESS(9,#REF!)))</f>
        <v>0</v>
      </c>
      <c r="O22" s="147">
        <f ca="1">IF(ISERROR(#REF!),0,INDIRECT(ADDRESS(10,#REF!)))</f>
        <v>0</v>
      </c>
      <c r="P22" s="150"/>
      <c r="Q22" s="151"/>
      <c r="R22" s="152"/>
      <c r="S22" s="153"/>
      <c r="T22" s="154">
        <f ca="1">IF(MAX($R22,SUM($X22:$X22))=0,1,$X22/MAX($R22,SUM($X22:$X22)))</f>
        <v>1</v>
      </c>
      <c r="U22" s="155"/>
      <c r="V22" s="156"/>
      <c r="W22" s="157"/>
      <c r="X22" s="158">
        <f ca="1">IF(ISERROR(#REF!),0,INDIRECT(ADDRESS(13,#REF!)))</f>
        <v>0</v>
      </c>
      <c r="Y22" s="159"/>
      <c r="Z22" s="160"/>
    </row>
    <row r="23" spans="1:26" ht="12.75" customHeight="1" outlineLevel="1">
      <c r="A23" s="146"/>
      <c r="B23" s="147"/>
      <c r="C23" s="147"/>
      <c r="D23" s="147"/>
      <c r="E23" s="147">
        <f>E22+1</f>
        <v>2</v>
      </c>
      <c r="F23" s="146">
        <f ca="1">IF(ISERROR(#REF!),0,INDIRECT(ADDRESS(1,#REF!)))</f>
        <v>0</v>
      </c>
      <c r="G23" s="147">
        <f ca="1">IF(ISERROR(#REF!),0,INDIRECT(ADDRESS(2,#REF!)))</f>
        <v>0</v>
      </c>
      <c r="H23" s="147">
        <f ca="1">IF(ISERROR(#REF!),0,INDIRECT(ADDRESS(3,#REF!)))</f>
        <v>0</v>
      </c>
      <c r="I23" s="147">
        <f ca="1">IF(ISERROR(#REF!),0,INDIRECT(ADDRESS(4,#REF!)))</f>
        <v>0</v>
      </c>
      <c r="J23" s="147">
        <f ca="1">IF(ISERROR(#REF!),0,INDIRECT(ADDRESS(5,#REF!)))</f>
        <v>0</v>
      </c>
      <c r="K23" s="148">
        <f ca="1">IF(ISERROR(#REF!),0,INDIRECT(ADDRESS(6,#REF!)))</f>
        <v>0</v>
      </c>
      <c r="L23" s="147">
        <f ca="1">IF(ISERROR(#REF!),0,INDIRECT(ADDRESS(7,#REF!)))</f>
        <v>0</v>
      </c>
      <c r="M23" s="147">
        <f ca="1">IF(ISERROR(#REF!),0,INDIRECT(ADDRESS(8,#REF!)))</f>
        <v>0</v>
      </c>
      <c r="N23" s="149">
        <f ca="1">IF(ISERROR(#REF!),0,INDIRECT(ADDRESS(9,#REF!)))</f>
        <v>0</v>
      </c>
      <c r="O23" s="147">
        <f ca="1">IF(ISERROR(#REF!),0,INDIRECT(ADDRESS(10,#REF!)))</f>
        <v>0</v>
      </c>
      <c r="P23" s="150"/>
      <c r="Q23" s="151"/>
      <c r="R23" s="152"/>
      <c r="S23" s="153"/>
      <c r="T23" s="154">
        <f ca="1">IF(MAX($R23,SUM($X23:$X23))=0,1,$X23/MAX($R23,SUM($X23:$X23)))</f>
        <v>1</v>
      </c>
      <c r="U23" s="155"/>
      <c r="V23" s="156"/>
      <c r="W23" s="157"/>
      <c r="X23" s="158">
        <f ca="1">IF(ISERROR(#REF!),0,INDIRECT(ADDRESS(13,#REF!)))</f>
        <v>0</v>
      </c>
      <c r="Y23" s="159"/>
      <c r="Z23" s="160"/>
    </row>
    <row r="24" spans="1:26" ht="12.75" customHeight="1" outlineLevel="1">
      <c r="A24" s="146"/>
      <c r="B24" s="147"/>
      <c r="C24" s="147"/>
      <c r="D24" s="147"/>
      <c r="E24" s="147">
        <f>E23+1</f>
        <v>3</v>
      </c>
      <c r="F24" s="146">
        <f ca="1">IF(ISERROR(#REF!),0,INDIRECT(ADDRESS(1,#REF!)))</f>
        <v>0</v>
      </c>
      <c r="G24" s="147">
        <f ca="1">IF(ISERROR(#REF!),0,INDIRECT(ADDRESS(2,#REF!)))</f>
        <v>0</v>
      </c>
      <c r="H24" s="147">
        <f ca="1">IF(ISERROR(#REF!),0,INDIRECT(ADDRESS(3,#REF!)))</f>
        <v>0</v>
      </c>
      <c r="I24" s="147">
        <f ca="1">IF(ISERROR(#REF!),0,INDIRECT(ADDRESS(4,#REF!)))</f>
        <v>0</v>
      </c>
      <c r="J24" s="147">
        <f ca="1">IF(ISERROR(#REF!),0,INDIRECT(ADDRESS(5,#REF!)))</f>
        <v>0</v>
      </c>
      <c r="K24" s="148">
        <f ca="1">IF(ISERROR(#REF!),0,INDIRECT(ADDRESS(6,#REF!)))</f>
        <v>0</v>
      </c>
      <c r="L24" s="147">
        <f ca="1">IF(ISERROR(#REF!),0,INDIRECT(ADDRESS(7,#REF!)))</f>
        <v>0</v>
      </c>
      <c r="M24" s="147">
        <f ca="1">IF(ISERROR(#REF!),0,INDIRECT(ADDRESS(8,#REF!)))</f>
        <v>0</v>
      </c>
      <c r="N24" s="149">
        <f ca="1">IF(ISERROR(#REF!),0,INDIRECT(ADDRESS(9,#REF!)))</f>
        <v>0</v>
      </c>
      <c r="O24" s="147">
        <f ca="1">IF(ISERROR(#REF!),0,INDIRECT(ADDRESS(10,#REF!)))</f>
        <v>0</v>
      </c>
      <c r="P24" s="150"/>
      <c r="Q24" s="151"/>
      <c r="R24" s="152"/>
      <c r="S24" s="153"/>
      <c r="T24" s="154">
        <f ca="1">IF(MAX($R24,SUM($X24:$X24))=0,1,$X24/MAX($R24,SUM($X24:$X24)))</f>
        <v>1</v>
      </c>
      <c r="U24" s="155"/>
      <c r="V24" s="156"/>
      <c r="W24" s="157"/>
      <c r="X24" s="158">
        <f ca="1">IF(ISERROR(#REF!),0,INDIRECT(ADDRESS(13,#REF!)))</f>
        <v>0</v>
      </c>
      <c r="Y24" s="159"/>
      <c r="Z24" s="160"/>
    </row>
    <row r="25" spans="1:26" s="145" customFormat="1" ht="14.25" customHeight="1">
      <c r="A25" s="162"/>
      <c r="B25" s="163"/>
      <c r="C25" s="163"/>
      <c r="D25" s="163"/>
      <c r="E25" s="163">
        <v>0</v>
      </c>
      <c r="F25" s="162"/>
      <c r="G25" s="163"/>
      <c r="H25" s="163"/>
      <c r="I25" s="163"/>
      <c r="J25" s="163"/>
      <c r="K25" s="164"/>
      <c r="L25" s="163"/>
      <c r="M25" s="163"/>
      <c r="N25" s="165"/>
      <c r="O25" s="163"/>
      <c r="P25" s="166" t="s">
        <v>54</v>
      </c>
      <c r="Q25" s="167"/>
      <c r="R25" s="168"/>
      <c r="S25" s="169"/>
      <c r="T25" s="170">
        <f ca="1">AVERAGE(T26:T28)</f>
        <v>1</v>
      </c>
      <c r="U25" s="171"/>
      <c r="V25" s="172"/>
      <c r="W25" s="173"/>
      <c r="X25" s="174">
        <f ca="1">SUM(X26:X28)</f>
        <v>0</v>
      </c>
      <c r="Y25" s="175"/>
      <c r="Z25" s="144"/>
    </row>
    <row r="26" spans="1:26" ht="12.75" customHeight="1" outlineLevel="1">
      <c r="A26" s="146"/>
      <c r="B26" s="147"/>
      <c r="C26" s="147"/>
      <c r="D26" s="147"/>
      <c r="E26" s="147">
        <v>1</v>
      </c>
      <c r="F26" s="146">
        <f ca="1">IF(ISERROR(#REF!),0,INDIRECT(ADDRESS(1,#REF!)))</f>
        <v>0</v>
      </c>
      <c r="G26" s="147">
        <f ca="1">IF(ISERROR(#REF!),0,INDIRECT(ADDRESS(2,#REF!)))</f>
        <v>0</v>
      </c>
      <c r="H26" s="147">
        <f ca="1">IF(ISERROR(#REF!),0,INDIRECT(ADDRESS(3,#REF!)))</f>
        <v>0</v>
      </c>
      <c r="I26" s="147">
        <f ca="1">IF(ISERROR(#REF!),0,INDIRECT(ADDRESS(4,#REF!)))</f>
        <v>0</v>
      </c>
      <c r="J26" s="147">
        <f ca="1">IF(ISERROR(#REF!),0,INDIRECT(ADDRESS(5,#REF!)))</f>
        <v>0</v>
      </c>
      <c r="K26" s="148">
        <f ca="1">IF(ISERROR(#REF!),0,INDIRECT(ADDRESS(6,#REF!)))</f>
        <v>0</v>
      </c>
      <c r="L26" s="147">
        <f ca="1">IF(ISERROR(#REF!),0,INDIRECT(ADDRESS(7,#REF!)))</f>
        <v>0</v>
      </c>
      <c r="M26" s="147">
        <f ca="1">IF(ISERROR(#REF!),0,INDIRECT(ADDRESS(8,#REF!)))</f>
        <v>0</v>
      </c>
      <c r="N26" s="149">
        <f ca="1">IF(ISERROR(#REF!),0,INDIRECT(ADDRESS(9,#REF!)))</f>
        <v>0</v>
      </c>
      <c r="O26" s="147">
        <f ca="1">IF(ISERROR(#REF!),0,INDIRECT(ADDRESS(10,#REF!)))</f>
        <v>0</v>
      </c>
      <c r="P26" s="150"/>
      <c r="Q26" s="151"/>
      <c r="R26" s="152"/>
      <c r="S26" s="153"/>
      <c r="T26" s="154">
        <f ca="1">IF(MAX($R26,SUM($X26:$X26))=0,1,$X26/MAX($R26,SUM($X26:$X26)))</f>
        <v>1</v>
      </c>
      <c r="U26" s="155"/>
      <c r="V26" s="156"/>
      <c r="W26" s="157"/>
      <c r="X26" s="158">
        <f ca="1">IF(ISERROR(#REF!),0,INDIRECT(ADDRESS(13,#REF!)))</f>
        <v>0</v>
      </c>
      <c r="Y26" s="159"/>
      <c r="Z26" s="160"/>
    </row>
    <row r="27" spans="1:26" ht="12.75" customHeight="1" outlineLevel="1">
      <c r="A27" s="146"/>
      <c r="B27" s="147"/>
      <c r="C27" s="147"/>
      <c r="D27" s="147"/>
      <c r="E27" s="147">
        <f>E26+1</f>
        <v>2</v>
      </c>
      <c r="F27" s="146">
        <f ca="1">IF(ISERROR(#REF!),0,INDIRECT(ADDRESS(1,#REF!)))</f>
        <v>0</v>
      </c>
      <c r="G27" s="147">
        <f ca="1">IF(ISERROR(#REF!),0,INDIRECT(ADDRESS(2,#REF!)))</f>
        <v>0</v>
      </c>
      <c r="H27" s="147">
        <f ca="1">IF(ISERROR(#REF!),0,INDIRECT(ADDRESS(3,#REF!)))</f>
        <v>0</v>
      </c>
      <c r="I27" s="147">
        <f ca="1">IF(ISERROR(#REF!),0,INDIRECT(ADDRESS(4,#REF!)))</f>
        <v>0</v>
      </c>
      <c r="J27" s="147">
        <f ca="1">IF(ISERROR(#REF!),0,INDIRECT(ADDRESS(5,#REF!)))</f>
        <v>0</v>
      </c>
      <c r="K27" s="148">
        <f ca="1">IF(ISERROR(#REF!),0,INDIRECT(ADDRESS(6,#REF!)))</f>
        <v>0</v>
      </c>
      <c r="L27" s="147">
        <f ca="1">IF(ISERROR(#REF!),0,INDIRECT(ADDRESS(7,#REF!)))</f>
        <v>0</v>
      </c>
      <c r="M27" s="147">
        <f ca="1">IF(ISERROR(#REF!),0,INDIRECT(ADDRESS(8,#REF!)))</f>
        <v>0</v>
      </c>
      <c r="N27" s="149">
        <f ca="1">IF(ISERROR(#REF!),0,INDIRECT(ADDRESS(9,#REF!)))</f>
        <v>0</v>
      </c>
      <c r="O27" s="147">
        <f ca="1">IF(ISERROR(#REF!),0,INDIRECT(ADDRESS(10,#REF!)))</f>
        <v>0</v>
      </c>
      <c r="P27" s="150"/>
      <c r="Q27" s="151"/>
      <c r="R27" s="152"/>
      <c r="S27" s="153"/>
      <c r="T27" s="154">
        <f ca="1">IF(MAX($R27,SUM($X27:$X27))=0,1,$X27/MAX($R27,SUM($X27:$X27)))</f>
        <v>1</v>
      </c>
      <c r="U27" s="155"/>
      <c r="V27" s="156"/>
      <c r="W27" s="157"/>
      <c r="X27" s="158">
        <f ca="1">IF(ISERROR(#REF!),0,INDIRECT(ADDRESS(13,#REF!)))</f>
        <v>0</v>
      </c>
      <c r="Y27" s="159"/>
      <c r="Z27" s="160"/>
    </row>
    <row r="28" spans="1:26" ht="12.75" customHeight="1" outlineLevel="1">
      <c r="A28" s="146"/>
      <c r="B28" s="147"/>
      <c r="C28" s="147"/>
      <c r="D28" s="147"/>
      <c r="E28" s="147">
        <f>E27+1</f>
        <v>3</v>
      </c>
      <c r="F28" s="146">
        <f ca="1">IF(ISERROR(#REF!),0,INDIRECT(ADDRESS(1,#REF!)))</f>
        <v>0</v>
      </c>
      <c r="G28" s="147">
        <f ca="1">IF(ISERROR(#REF!),0,INDIRECT(ADDRESS(2,#REF!)))</f>
        <v>0</v>
      </c>
      <c r="H28" s="147">
        <f ca="1">IF(ISERROR(#REF!),0,INDIRECT(ADDRESS(3,#REF!)))</f>
        <v>0</v>
      </c>
      <c r="I28" s="147">
        <f ca="1">IF(ISERROR(#REF!),0,INDIRECT(ADDRESS(4,#REF!)))</f>
        <v>0</v>
      </c>
      <c r="J28" s="147">
        <f ca="1">IF(ISERROR(#REF!),0,INDIRECT(ADDRESS(5,#REF!)))</f>
        <v>0</v>
      </c>
      <c r="K28" s="148">
        <f ca="1">IF(ISERROR(#REF!),0,INDIRECT(ADDRESS(6,#REF!)))</f>
        <v>0</v>
      </c>
      <c r="L28" s="147">
        <f ca="1">IF(ISERROR(#REF!),0,INDIRECT(ADDRESS(7,#REF!)))</f>
        <v>0</v>
      </c>
      <c r="M28" s="147">
        <f ca="1">IF(ISERROR(#REF!),0,INDIRECT(ADDRESS(8,#REF!)))</f>
        <v>0</v>
      </c>
      <c r="N28" s="149">
        <f ca="1">IF(ISERROR(#REF!),0,INDIRECT(ADDRESS(9,#REF!)))</f>
        <v>0</v>
      </c>
      <c r="O28" s="147">
        <f ca="1">IF(ISERROR(#REF!),0,INDIRECT(ADDRESS(10,#REF!)))</f>
        <v>0</v>
      </c>
      <c r="P28" s="150"/>
      <c r="Q28" s="151">
        <f t="array" ref="Q28">SUM(IF(IF($Y$16:$AH$16="Y",$Y28:$AH28)&gt;"",$Y$11:$AH$11))</f>
        <v>0</v>
      </c>
      <c r="R28" s="152">
        <f ca="1">SUM(X28:X28)</f>
        <v>0</v>
      </c>
      <c r="S28" s="153">
        <f ca="1">IF(MAX($R28,SUM($X28:$X28))=0,0,#REF!/MAX($R28,SUM($X28:$X28)))</f>
        <v>0</v>
      </c>
      <c r="T28" s="154">
        <f ca="1">IF(MAX($R28,SUM($X28:$X28))=0,1,$X28/MAX($R28,SUM($X28:$X28)))</f>
        <v>1</v>
      </c>
      <c r="U28" s="155"/>
      <c r="V28" s="156"/>
      <c r="W28" s="157"/>
      <c r="X28" s="158">
        <f ca="1">IF(ISERROR(#REF!),0,INDIRECT(ADDRESS(13,#REF!)))</f>
        <v>0</v>
      </c>
      <c r="Y28" s="159"/>
      <c r="Z28" s="160"/>
    </row>
    <row r="29" spans="1:26" s="145" customFormat="1" ht="14.25" customHeight="1">
      <c r="A29" s="162"/>
      <c r="B29" s="163"/>
      <c r="C29" s="163"/>
      <c r="D29" s="163"/>
      <c r="E29" s="163">
        <v>0</v>
      </c>
      <c r="F29" s="162"/>
      <c r="G29" s="163"/>
      <c r="H29" s="163"/>
      <c r="I29" s="163"/>
      <c r="J29" s="163"/>
      <c r="K29" s="164"/>
      <c r="L29" s="163"/>
      <c r="M29" s="163"/>
      <c r="N29" s="165"/>
      <c r="O29" s="163"/>
      <c r="P29" s="166" t="s">
        <v>55</v>
      </c>
      <c r="Q29" s="167"/>
      <c r="R29" s="168"/>
      <c r="S29" s="169"/>
      <c r="T29" s="170">
        <f ca="1">AVERAGE(T30:T32)</f>
        <v>1</v>
      </c>
      <c r="U29" s="171"/>
      <c r="V29" s="172"/>
      <c r="W29" s="173"/>
      <c r="X29" s="174">
        <f ca="1">SUM(X30:X32)</f>
        <v>0</v>
      </c>
      <c r="Y29" s="175"/>
      <c r="Z29" s="144"/>
    </row>
    <row r="30" spans="1:26" ht="12.75" customHeight="1" outlineLevel="1">
      <c r="A30" s="146"/>
      <c r="B30" s="147"/>
      <c r="C30" s="147"/>
      <c r="D30" s="147"/>
      <c r="E30" s="147">
        <v>1</v>
      </c>
      <c r="F30" s="146">
        <f ca="1">IF(ISERROR(#REF!),0,INDIRECT(ADDRESS(1,#REF!)))</f>
        <v>0</v>
      </c>
      <c r="G30" s="147">
        <f ca="1">IF(ISERROR(#REF!),0,INDIRECT(ADDRESS(2,#REF!)))</f>
        <v>0</v>
      </c>
      <c r="H30" s="147">
        <f ca="1">IF(ISERROR(#REF!),0,INDIRECT(ADDRESS(3,#REF!)))</f>
        <v>0</v>
      </c>
      <c r="I30" s="147">
        <f ca="1">IF(ISERROR(#REF!),0,INDIRECT(ADDRESS(4,#REF!)))</f>
        <v>0</v>
      </c>
      <c r="J30" s="147">
        <f ca="1">IF(ISERROR(#REF!),0,INDIRECT(ADDRESS(5,#REF!)))</f>
        <v>0</v>
      </c>
      <c r="K30" s="148">
        <f ca="1">IF(ISERROR(#REF!),0,INDIRECT(ADDRESS(6,#REF!)))</f>
        <v>0</v>
      </c>
      <c r="L30" s="147">
        <f ca="1">IF(ISERROR(#REF!),0,INDIRECT(ADDRESS(7,#REF!)))</f>
        <v>0</v>
      </c>
      <c r="M30" s="147">
        <f ca="1">IF(ISERROR(#REF!),0,INDIRECT(ADDRESS(8,#REF!)))</f>
        <v>0</v>
      </c>
      <c r="N30" s="149">
        <f ca="1">IF(ISERROR(#REF!),0,INDIRECT(ADDRESS(9,#REF!)))</f>
        <v>0</v>
      </c>
      <c r="O30" s="147">
        <f ca="1">IF(ISERROR(#REF!),0,INDIRECT(ADDRESS(10,#REF!)))</f>
        <v>0</v>
      </c>
      <c r="P30" s="150"/>
      <c r="Q30" s="151"/>
      <c r="R30" s="152"/>
      <c r="S30" s="153"/>
      <c r="T30" s="154">
        <f ca="1">IF(MAX($R30,SUM($X30:$X30))=0,1,$X30/MAX($R30,SUM($X30:$X30)))</f>
        <v>1</v>
      </c>
      <c r="U30" s="155"/>
      <c r="V30" s="156"/>
      <c r="W30" s="157"/>
      <c r="X30" s="158">
        <f ca="1">IF(ISERROR(#REF!),0,INDIRECT(ADDRESS(13,#REF!)))</f>
        <v>0</v>
      </c>
      <c r="Y30" s="159"/>
      <c r="Z30" s="160"/>
    </row>
    <row r="31" spans="1:26" ht="12.75" customHeight="1" outlineLevel="1">
      <c r="A31" s="146"/>
      <c r="B31" s="147"/>
      <c r="C31" s="147"/>
      <c r="D31" s="147"/>
      <c r="E31" s="147">
        <f>E30+1</f>
        <v>2</v>
      </c>
      <c r="F31" s="146">
        <f ca="1">IF(ISERROR(#REF!),0,INDIRECT(ADDRESS(1,#REF!)))</f>
        <v>0</v>
      </c>
      <c r="G31" s="147">
        <f ca="1">IF(ISERROR(#REF!),0,INDIRECT(ADDRESS(2,#REF!)))</f>
        <v>0</v>
      </c>
      <c r="H31" s="147">
        <f ca="1">IF(ISERROR(#REF!),0,INDIRECT(ADDRESS(3,#REF!)))</f>
        <v>0</v>
      </c>
      <c r="I31" s="147">
        <f ca="1">IF(ISERROR(#REF!),0,INDIRECT(ADDRESS(4,#REF!)))</f>
        <v>0</v>
      </c>
      <c r="J31" s="147">
        <f ca="1">IF(ISERROR(#REF!),0,INDIRECT(ADDRESS(5,#REF!)))</f>
        <v>0</v>
      </c>
      <c r="K31" s="148">
        <f ca="1">IF(ISERROR(#REF!),0,INDIRECT(ADDRESS(6,#REF!)))</f>
        <v>0</v>
      </c>
      <c r="L31" s="147">
        <f ca="1">IF(ISERROR(#REF!),0,INDIRECT(ADDRESS(7,#REF!)))</f>
        <v>0</v>
      </c>
      <c r="M31" s="147">
        <f ca="1">IF(ISERROR(#REF!),0,INDIRECT(ADDRESS(8,#REF!)))</f>
        <v>0</v>
      </c>
      <c r="N31" s="149">
        <f ca="1">IF(ISERROR(#REF!),0,INDIRECT(ADDRESS(9,#REF!)))</f>
        <v>0</v>
      </c>
      <c r="O31" s="147">
        <f ca="1">IF(ISERROR(#REF!),0,INDIRECT(ADDRESS(10,#REF!)))</f>
        <v>0</v>
      </c>
      <c r="P31" s="150"/>
      <c r="Q31" s="151"/>
      <c r="R31" s="152"/>
      <c r="S31" s="153"/>
      <c r="T31" s="154">
        <f ca="1">IF(MAX($R31,SUM($X31:$X31))=0,1,$X31/MAX($R31,SUM($X31:$X31)))</f>
        <v>1</v>
      </c>
      <c r="U31" s="155"/>
      <c r="V31" s="156"/>
      <c r="W31" s="157"/>
      <c r="X31" s="158">
        <f ca="1">IF(ISERROR(#REF!),0,INDIRECT(ADDRESS(13,#REF!)))</f>
        <v>0</v>
      </c>
      <c r="Y31" s="159"/>
      <c r="Z31" s="160"/>
    </row>
    <row r="32" spans="1:26" ht="12.75" customHeight="1" outlineLevel="1">
      <c r="A32" s="146"/>
      <c r="B32" s="147"/>
      <c r="C32" s="147"/>
      <c r="D32" s="147"/>
      <c r="E32" s="147">
        <f>E31+1</f>
        <v>3</v>
      </c>
      <c r="F32" s="146">
        <f ca="1">IF(ISERROR(#REF!),0,INDIRECT(ADDRESS(1,#REF!)))</f>
        <v>0</v>
      </c>
      <c r="G32" s="147">
        <f ca="1">IF(ISERROR(#REF!),0,INDIRECT(ADDRESS(2,#REF!)))</f>
        <v>0</v>
      </c>
      <c r="H32" s="147">
        <f ca="1">IF(ISERROR(#REF!),0,INDIRECT(ADDRESS(3,#REF!)))</f>
        <v>0</v>
      </c>
      <c r="I32" s="147">
        <f ca="1">IF(ISERROR(#REF!),0,INDIRECT(ADDRESS(4,#REF!)))</f>
        <v>0</v>
      </c>
      <c r="J32" s="147">
        <f ca="1">IF(ISERROR(#REF!),0,INDIRECT(ADDRESS(5,#REF!)))</f>
        <v>0</v>
      </c>
      <c r="K32" s="148">
        <f ca="1">IF(ISERROR(#REF!),0,INDIRECT(ADDRESS(6,#REF!)))</f>
        <v>0</v>
      </c>
      <c r="L32" s="147">
        <f ca="1">IF(ISERROR(#REF!),0,INDIRECT(ADDRESS(7,#REF!)))</f>
        <v>0</v>
      </c>
      <c r="M32" s="147">
        <f ca="1">IF(ISERROR(#REF!),0,INDIRECT(ADDRESS(8,#REF!)))</f>
        <v>0</v>
      </c>
      <c r="N32" s="149">
        <f ca="1">IF(ISERROR(#REF!),0,INDIRECT(ADDRESS(9,#REF!)))</f>
        <v>0</v>
      </c>
      <c r="O32" s="147">
        <f ca="1">IF(ISERROR(#REF!),0,INDIRECT(ADDRESS(10,#REF!)))</f>
        <v>0</v>
      </c>
      <c r="P32" s="150"/>
      <c r="Q32" s="151"/>
      <c r="R32" s="152"/>
      <c r="S32" s="153"/>
      <c r="T32" s="154">
        <f ca="1">IF(MAX($R32,SUM($X32:$X32))=0,1,$X32/MAX($R32,SUM($X32:$X32)))</f>
        <v>1</v>
      </c>
      <c r="U32" s="155"/>
      <c r="V32" s="156"/>
      <c r="W32" s="157"/>
      <c r="X32" s="158">
        <f ca="1">IF(ISERROR(#REF!),0,INDIRECT(ADDRESS(13,#REF!)))</f>
        <v>0</v>
      </c>
      <c r="Y32" s="159"/>
      <c r="Z32" s="160"/>
    </row>
    <row r="33" spans="1:26" s="145" customFormat="1" ht="66" customHeight="1">
      <c r="A33" s="130"/>
      <c r="B33" s="131"/>
      <c r="C33" s="131"/>
      <c r="D33" s="131"/>
      <c r="E33" s="131">
        <v>0</v>
      </c>
      <c r="F33" s="130"/>
      <c r="G33" s="131"/>
      <c r="H33" s="131"/>
      <c r="I33" s="131"/>
      <c r="J33" s="131"/>
      <c r="K33" s="132"/>
      <c r="L33" s="131"/>
      <c r="M33" s="131"/>
      <c r="N33" s="133"/>
      <c r="O33" s="131"/>
      <c r="P33" s="176" t="s">
        <v>65</v>
      </c>
      <c r="Q33" s="177">
        <f>SUM(Q34:Q193)</f>
        <v>0</v>
      </c>
      <c r="R33" s="136">
        <f>SUM(R34:R193)/2</f>
        <v>104</v>
      </c>
      <c r="S33" s="137" t="s">
        <v>58</v>
      </c>
      <c r="T33" s="219" t="s">
        <v>60</v>
      </c>
      <c r="U33" s="139" t="s">
        <v>59</v>
      </c>
      <c r="V33" s="140" t="s">
        <v>6</v>
      </c>
      <c r="W33" s="141"/>
      <c r="X33" s="142" t="e">
        <f>SUM(X34:X193)/2</f>
        <v>#REF!</v>
      </c>
      <c r="Y33" s="143"/>
      <c r="Z33" s="144"/>
    </row>
    <row r="34" spans="1:26" s="192" customFormat="1" ht="46.2" customHeight="1">
      <c r="A34" s="178"/>
      <c r="B34" s="179"/>
      <c r="C34" s="179"/>
      <c r="D34" s="179"/>
      <c r="E34" s="179">
        <v>0</v>
      </c>
      <c r="F34" s="178"/>
      <c r="G34" s="179"/>
      <c r="H34" s="179"/>
      <c r="I34" s="179"/>
      <c r="J34" s="179"/>
      <c r="K34" s="180"/>
      <c r="L34" s="179"/>
      <c r="M34" s="179"/>
      <c r="N34" s="181"/>
      <c r="O34" s="179"/>
      <c r="P34" s="214" t="s">
        <v>63</v>
      </c>
      <c r="Q34" s="183">
        <f>IF(ISERROR(AVERAGE($Y34:$AA34)),0,AVERAGE($Y34:$AA34))</f>
        <v>0</v>
      </c>
      <c r="R34" s="184">
        <f>SUM(R35:R38)</f>
        <v>2</v>
      </c>
      <c r="S34" s="185"/>
      <c r="T34" s="186"/>
      <c r="U34" s="187"/>
      <c r="V34" s="188"/>
      <c r="W34" s="189"/>
      <c r="X34" s="190" t="e">
        <f>SUM(X35:X38)</f>
        <v>#REF!</v>
      </c>
      <c r="Y34" s="191"/>
      <c r="Z34" s="160"/>
    </row>
    <row r="35" spans="1:26" ht="15" customHeight="1" outlineLevel="1">
      <c r="A35" s="146"/>
      <c r="B35" s="147"/>
      <c r="C35" s="147"/>
      <c r="D35" s="147"/>
      <c r="E35" s="147">
        <v>1</v>
      </c>
      <c r="F35" s="146"/>
      <c r="G35" s="147"/>
      <c r="H35" s="147"/>
      <c r="I35" s="147"/>
      <c r="J35" s="147"/>
      <c r="K35" s="148"/>
      <c r="L35" s="147"/>
      <c r="M35" s="147"/>
      <c r="N35" s="149"/>
      <c r="O35" s="147"/>
      <c r="P35" s="213" t="s">
        <v>80</v>
      </c>
      <c r="Q35" s="151"/>
      <c r="R35" s="220"/>
      <c r="S35" s="193"/>
      <c r="T35" s="194"/>
      <c r="U35" s="195"/>
      <c r="V35" s="196"/>
      <c r="W35" s="157"/>
      <c r="X35" s="158"/>
      <c r="Y35" s="197"/>
      <c r="Z35" s="160"/>
    </row>
    <row r="36" spans="1:26" ht="13.2" customHeight="1" outlineLevel="1">
      <c r="A36" s="146"/>
      <c r="B36" s="147"/>
      <c r="C36" s="147"/>
      <c r="D36" s="147"/>
      <c r="E36" s="147">
        <v>2</v>
      </c>
      <c r="F36" s="146"/>
      <c r="G36" s="147"/>
      <c r="H36" s="147"/>
      <c r="I36" s="147"/>
      <c r="J36" s="147"/>
      <c r="K36" s="148"/>
      <c r="L36" s="147"/>
      <c r="M36" s="147"/>
      <c r="N36" s="149"/>
      <c r="O36" s="147"/>
      <c r="P36" s="213" t="s">
        <v>20</v>
      </c>
      <c r="Q36" s="151"/>
      <c r="R36" s="220"/>
      <c r="S36" s="193"/>
      <c r="T36" s="194"/>
      <c r="U36" s="195"/>
      <c r="V36" s="196"/>
      <c r="W36" s="157"/>
      <c r="X36" s="158"/>
      <c r="Y36" s="197"/>
      <c r="Z36" s="160"/>
    </row>
    <row r="37" spans="1:26" ht="26.4" customHeight="1" outlineLevel="1">
      <c r="A37" s="146"/>
      <c r="B37" s="147"/>
      <c r="C37" s="147"/>
      <c r="D37" s="147"/>
      <c r="E37" s="147">
        <v>3</v>
      </c>
      <c r="F37" s="146"/>
      <c r="G37" s="147"/>
      <c r="H37" s="147"/>
      <c r="I37" s="147"/>
      <c r="J37" s="147"/>
      <c r="K37" s="148"/>
      <c r="L37" s="147"/>
      <c r="M37" s="147"/>
      <c r="N37" s="149"/>
      <c r="O37" s="147"/>
      <c r="P37" s="213" t="s">
        <v>66</v>
      </c>
      <c r="Q37" s="151"/>
      <c r="R37" s="152">
        <v>1</v>
      </c>
      <c r="S37" s="193"/>
      <c r="T37" s="194" t="e">
        <f>IF($X37&gt;0,"NR","")</f>
        <v>#REF!</v>
      </c>
      <c r="U37" s="195"/>
      <c r="V37" s="196"/>
      <c r="W37" s="157"/>
      <c r="X37" s="158" t="e">
        <f>IF(SUM(#REF!)=0,$R37,0)</f>
        <v>#REF!</v>
      </c>
      <c r="Y37" s="197"/>
      <c r="Z37" s="160"/>
    </row>
    <row r="38" spans="1:26" ht="14.4" customHeight="1" outlineLevel="1">
      <c r="A38" s="146"/>
      <c r="B38" s="147"/>
      <c r="C38" s="147"/>
      <c r="D38" s="147"/>
      <c r="E38" s="147">
        <f>E37+1</f>
        <v>4</v>
      </c>
      <c r="F38" s="146"/>
      <c r="G38" s="147"/>
      <c r="H38" s="147"/>
      <c r="I38" s="147"/>
      <c r="J38" s="147"/>
      <c r="K38" s="148"/>
      <c r="L38" s="147"/>
      <c r="M38" s="147"/>
      <c r="N38" s="149"/>
      <c r="O38" s="147"/>
      <c r="P38" s="213" t="s">
        <v>21</v>
      </c>
      <c r="Q38" s="151"/>
      <c r="R38" s="152">
        <v>1</v>
      </c>
      <c r="S38" s="193"/>
      <c r="T38" s="194" t="e">
        <f>IF($X38&gt;0,"NR","")</f>
        <v>#REF!</v>
      </c>
      <c r="U38" s="195"/>
      <c r="V38" s="196"/>
      <c r="W38" s="157"/>
      <c r="X38" s="158" t="e">
        <f>IF(SUM(#REF!)=0,$R38,0)</f>
        <v>#REF!</v>
      </c>
      <c r="Y38" s="197"/>
      <c r="Z38" s="160"/>
    </row>
    <row r="39" spans="1:26" ht="12.6" customHeight="1" outlineLevel="1">
      <c r="A39" s="146"/>
      <c r="B39" s="147"/>
      <c r="C39" s="147"/>
      <c r="D39" s="147"/>
      <c r="E39" s="147"/>
      <c r="F39" s="146"/>
      <c r="G39" s="147"/>
      <c r="H39" s="147"/>
      <c r="I39" s="147"/>
      <c r="J39" s="147"/>
      <c r="K39" s="148"/>
      <c r="L39" s="147"/>
      <c r="M39" s="147"/>
      <c r="N39" s="149"/>
      <c r="O39" s="147"/>
      <c r="P39" s="213"/>
      <c r="Q39" s="151"/>
      <c r="R39" s="152"/>
      <c r="S39" s="193"/>
      <c r="T39" s="194"/>
      <c r="U39" s="195"/>
      <c r="V39" s="196"/>
      <c r="W39" s="157"/>
      <c r="X39" s="158"/>
      <c r="Y39" s="197"/>
      <c r="Z39" s="160"/>
    </row>
    <row r="40" spans="1:26" s="192" customFormat="1" ht="29.4" customHeight="1">
      <c r="A40" s="178"/>
      <c r="B40" s="179"/>
      <c r="C40" s="179"/>
      <c r="D40" s="179"/>
      <c r="E40" s="179">
        <v>0</v>
      </c>
      <c r="F40" s="178"/>
      <c r="G40" s="179"/>
      <c r="H40" s="179"/>
      <c r="I40" s="179"/>
      <c r="J40" s="179"/>
      <c r="K40" s="180"/>
      <c r="L40" s="179"/>
      <c r="M40" s="179"/>
      <c r="N40" s="181"/>
      <c r="O40" s="179"/>
      <c r="P40" s="182" t="s">
        <v>67</v>
      </c>
      <c r="Q40" s="183">
        <f>IF(ISERROR(AVERAGE($Y40:$AA40)),0,AVERAGE($Y40:$AA40))</f>
        <v>0</v>
      </c>
      <c r="R40" s="184">
        <f>SUM(R41:R47)</f>
        <v>4</v>
      </c>
      <c r="S40" s="185"/>
      <c r="T40" s="186" t="e">
        <f>$X40/MAX($R40,SUM($X40:$X40))</f>
        <v>#REF!</v>
      </c>
      <c r="U40" s="187"/>
      <c r="V40" s="188"/>
      <c r="W40" s="189"/>
      <c r="X40" s="190" t="e">
        <f>SUM(X41:X47)</f>
        <v>#REF!</v>
      </c>
      <c r="Y40" s="191"/>
      <c r="Z40" s="160"/>
    </row>
    <row r="41" spans="1:26" ht="12.75" customHeight="1" outlineLevel="1">
      <c r="A41" s="146"/>
      <c r="B41" s="147"/>
      <c r="C41" s="147"/>
      <c r="D41" s="147"/>
      <c r="E41" s="147">
        <v>1</v>
      </c>
      <c r="F41" s="146"/>
      <c r="G41" s="147"/>
      <c r="H41" s="147"/>
      <c r="I41" s="147"/>
      <c r="J41" s="147"/>
      <c r="K41" s="148"/>
      <c r="L41" s="147"/>
      <c r="M41" s="147"/>
      <c r="N41" s="149"/>
      <c r="O41" s="147"/>
      <c r="P41" s="213" t="s">
        <v>80</v>
      </c>
      <c r="Q41" s="151"/>
      <c r="R41" s="220"/>
      <c r="S41" s="193"/>
      <c r="T41" s="194" t="e">
        <f>IF($X41&gt;0,"NR","")</f>
        <v>#REF!</v>
      </c>
      <c r="U41" s="195"/>
      <c r="V41" s="196"/>
      <c r="W41" s="157"/>
      <c r="X41" s="158" t="e">
        <f>IF(SUM(#REF!)=0,$R41,0)</f>
        <v>#REF!</v>
      </c>
      <c r="Y41" s="197"/>
      <c r="Z41" s="160"/>
    </row>
    <row r="42" spans="1:26" ht="12.75" customHeight="1" outlineLevel="1">
      <c r="A42" s="146"/>
      <c r="B42" s="147"/>
      <c r="C42" s="147"/>
      <c r="D42" s="147"/>
      <c r="E42" s="147">
        <v>2</v>
      </c>
      <c r="F42" s="146"/>
      <c r="G42" s="147"/>
      <c r="H42" s="147"/>
      <c r="I42" s="147"/>
      <c r="J42" s="147"/>
      <c r="K42" s="148"/>
      <c r="L42" s="147"/>
      <c r="M42" s="147"/>
      <c r="N42" s="149"/>
      <c r="O42" s="147"/>
      <c r="P42" s="213" t="s">
        <v>20</v>
      </c>
      <c r="Q42" s="151"/>
      <c r="R42" s="220"/>
      <c r="S42" s="193"/>
      <c r="T42" s="194" t="e">
        <f>IF($X42&gt;0,"NR","")</f>
        <v>#REF!</v>
      </c>
      <c r="U42" s="195"/>
      <c r="V42" s="196"/>
      <c r="W42" s="157"/>
      <c r="X42" s="158" t="e">
        <f>IF(SUM(#REF!)=0,$R42,0)</f>
        <v>#REF!</v>
      </c>
      <c r="Y42" s="197"/>
      <c r="Z42" s="160"/>
    </row>
    <row r="43" spans="1:26" ht="26.4" customHeight="1" outlineLevel="1">
      <c r="A43" s="146"/>
      <c r="B43" s="147"/>
      <c r="C43" s="147"/>
      <c r="D43" s="147"/>
      <c r="E43" s="147">
        <v>3</v>
      </c>
      <c r="F43" s="146"/>
      <c r="G43" s="147"/>
      <c r="H43" s="147"/>
      <c r="I43" s="147"/>
      <c r="J43" s="147"/>
      <c r="K43" s="148"/>
      <c r="L43" s="147"/>
      <c r="M43" s="147"/>
      <c r="N43" s="149"/>
      <c r="O43" s="147"/>
      <c r="P43" s="213" t="s">
        <v>71</v>
      </c>
      <c r="Q43" s="151"/>
      <c r="R43" s="152">
        <v>1</v>
      </c>
      <c r="S43" s="193"/>
      <c r="T43" s="194" t="e">
        <f>IF($X43&gt;0,"NR","")</f>
        <v>#REF!</v>
      </c>
      <c r="U43" s="195"/>
      <c r="V43" s="196"/>
      <c r="W43" s="157"/>
      <c r="X43" s="158" t="e">
        <f>IF(SUM(#REF!)=0,$R43,0)</f>
        <v>#REF!</v>
      </c>
      <c r="Y43" s="197"/>
      <c r="Z43" s="160"/>
    </row>
    <row r="44" spans="1:26" ht="12.75" customHeight="1" outlineLevel="1">
      <c r="A44" s="146"/>
      <c r="B44" s="147"/>
      <c r="C44" s="147"/>
      <c r="D44" s="147"/>
      <c r="E44" s="147">
        <v>4</v>
      </c>
      <c r="F44" s="146"/>
      <c r="G44" s="147"/>
      <c r="H44" s="147"/>
      <c r="I44" s="147"/>
      <c r="J44" s="147"/>
      <c r="K44" s="148"/>
      <c r="L44" s="147"/>
      <c r="M44" s="147"/>
      <c r="N44" s="149"/>
      <c r="O44" s="147"/>
      <c r="P44" s="213" t="s">
        <v>21</v>
      </c>
      <c r="Q44" s="151"/>
      <c r="R44" s="152">
        <v>1</v>
      </c>
      <c r="S44" s="193"/>
      <c r="T44" s="194" t="e">
        <f>IF($X44&gt;0,"NR","")</f>
        <v>#REF!</v>
      </c>
      <c r="U44" s="195"/>
      <c r="V44" s="196"/>
      <c r="W44" s="157"/>
      <c r="X44" s="158" t="e">
        <f>IF(SUM(#REF!)=0,$R44,0)</f>
        <v>#REF!</v>
      </c>
      <c r="Y44" s="197"/>
      <c r="Z44" s="160"/>
    </row>
    <row r="45" spans="1:26" ht="12.75" customHeight="1" outlineLevel="1">
      <c r="A45" s="146"/>
      <c r="B45" s="147"/>
      <c r="C45" s="147"/>
      <c r="D45" s="147"/>
      <c r="E45" s="147">
        <v>5</v>
      </c>
      <c r="F45" s="146"/>
      <c r="G45" s="147"/>
      <c r="H45" s="147"/>
      <c r="I45" s="147"/>
      <c r="J45" s="147"/>
      <c r="K45" s="148"/>
      <c r="L45" s="147"/>
      <c r="M45" s="147"/>
      <c r="N45" s="149"/>
      <c r="O45" s="147"/>
      <c r="P45" s="213" t="s">
        <v>68</v>
      </c>
      <c r="Q45" s="151"/>
      <c r="R45" s="220"/>
      <c r="S45" s="193"/>
      <c r="T45" s="194"/>
      <c r="U45" s="195"/>
      <c r="V45" s="196"/>
      <c r="W45" s="157"/>
      <c r="X45" s="158"/>
      <c r="Y45" s="197"/>
      <c r="Z45" s="160"/>
    </row>
    <row r="46" spans="1:26" ht="25.8" customHeight="1" outlineLevel="1">
      <c r="A46" s="146"/>
      <c r="B46" s="147"/>
      <c r="C46" s="147"/>
      <c r="D46" s="147"/>
      <c r="E46" s="147">
        <v>6</v>
      </c>
      <c r="F46" s="146"/>
      <c r="G46" s="147"/>
      <c r="H46" s="147"/>
      <c r="I46" s="147"/>
      <c r="J46" s="147"/>
      <c r="K46" s="148"/>
      <c r="L46" s="147"/>
      <c r="M46" s="147"/>
      <c r="N46" s="149"/>
      <c r="O46" s="147"/>
      <c r="P46" s="213" t="s">
        <v>69</v>
      </c>
      <c r="Q46" s="151"/>
      <c r="R46" s="152">
        <v>1</v>
      </c>
      <c r="S46" s="193"/>
      <c r="T46" s="194" t="e">
        <f>IF($X46&gt;0,"NR","")</f>
        <v>#REF!</v>
      </c>
      <c r="U46" s="195"/>
      <c r="V46" s="196"/>
      <c r="W46" s="157"/>
      <c r="X46" s="158" t="e">
        <f>IF(SUM(#REF!)=0,$R46,0)</f>
        <v>#REF!</v>
      </c>
      <c r="Y46" s="197"/>
      <c r="Z46" s="160"/>
    </row>
    <row r="47" spans="1:26" ht="12.75" customHeight="1" outlineLevel="1">
      <c r="A47" s="146"/>
      <c r="B47" s="147"/>
      <c r="C47" s="147"/>
      <c r="D47" s="147"/>
      <c r="E47" s="147">
        <f>E46+1</f>
        <v>7</v>
      </c>
      <c r="F47" s="146"/>
      <c r="G47" s="147"/>
      <c r="H47" s="147"/>
      <c r="I47" s="147"/>
      <c r="J47" s="147"/>
      <c r="K47" s="148"/>
      <c r="L47" s="147"/>
      <c r="M47" s="147"/>
      <c r="N47" s="149"/>
      <c r="O47" s="147"/>
      <c r="P47" s="213" t="s">
        <v>28</v>
      </c>
      <c r="Q47" s="151"/>
      <c r="R47" s="152">
        <v>1</v>
      </c>
      <c r="S47" s="193"/>
      <c r="T47" s="194" t="e">
        <f>IF($X47&gt;0,"NR","")</f>
        <v>#REF!</v>
      </c>
      <c r="U47" s="195"/>
      <c r="V47" s="196"/>
      <c r="W47" s="157"/>
      <c r="X47" s="158" t="e">
        <f>IF(SUM(#REF!)=0,$R47,0)</f>
        <v>#REF!</v>
      </c>
      <c r="Y47" s="197"/>
      <c r="Z47" s="160"/>
    </row>
    <row r="48" spans="1:26" s="192" customFormat="1" ht="42.6" customHeight="1">
      <c r="A48" s="178"/>
      <c r="B48" s="179"/>
      <c r="C48" s="179"/>
      <c r="D48" s="179"/>
      <c r="E48" s="179">
        <v>0</v>
      </c>
      <c r="F48" s="178"/>
      <c r="G48" s="179"/>
      <c r="H48" s="179"/>
      <c r="I48" s="179"/>
      <c r="J48" s="179"/>
      <c r="K48" s="180"/>
      <c r="L48" s="179"/>
      <c r="M48" s="179"/>
      <c r="N48" s="181"/>
      <c r="O48" s="179"/>
      <c r="P48" s="182" t="s">
        <v>70</v>
      </c>
      <c r="Q48" s="183">
        <f>IF(ISERROR(AVERAGE($Y48:$AA48)),0,AVERAGE($Y48:$AA48))</f>
        <v>0</v>
      </c>
      <c r="R48" s="184">
        <f>SUM(R49:R57)</f>
        <v>5</v>
      </c>
      <c r="S48" s="185"/>
      <c r="T48" s="186" t="e">
        <f>$X48/MAX($R48,SUM($X48:$X48))</f>
        <v>#REF!</v>
      </c>
      <c r="U48" s="187"/>
      <c r="V48" s="188"/>
      <c r="W48" s="189"/>
      <c r="X48" s="190" t="e">
        <f>SUM(X49:X57)</f>
        <v>#REF!</v>
      </c>
      <c r="Y48" s="191"/>
      <c r="Z48" s="160"/>
    </row>
    <row r="49" spans="1:26" ht="12.75" customHeight="1" outlineLevel="1">
      <c r="A49" s="146"/>
      <c r="B49" s="147"/>
      <c r="C49" s="147"/>
      <c r="D49" s="147"/>
      <c r="E49" s="147">
        <v>1</v>
      </c>
      <c r="F49" s="146"/>
      <c r="G49" s="147"/>
      <c r="H49" s="147"/>
      <c r="I49" s="147"/>
      <c r="J49" s="147"/>
      <c r="K49" s="148"/>
      <c r="L49" s="147"/>
      <c r="M49" s="147"/>
      <c r="N49" s="149"/>
      <c r="O49" s="147"/>
      <c r="P49" s="213" t="s">
        <v>82</v>
      </c>
      <c r="Q49" s="151"/>
      <c r="R49" s="220"/>
      <c r="S49" s="193"/>
      <c r="T49" s="194" t="e">
        <f>IF($X49&gt;0,"NR","")</f>
        <v>#REF!</v>
      </c>
      <c r="U49" s="195"/>
      <c r="V49" s="196"/>
      <c r="W49" s="157"/>
      <c r="X49" s="158" t="e">
        <f>IF(SUM(#REF!)=0,$R49,0)</f>
        <v>#REF!</v>
      </c>
      <c r="Y49" s="197"/>
      <c r="Z49" s="160"/>
    </row>
    <row r="50" spans="1:26" ht="12.75" customHeight="1" outlineLevel="1">
      <c r="A50" s="146"/>
      <c r="B50" s="147"/>
      <c r="C50" s="147"/>
      <c r="D50" s="147"/>
      <c r="E50" s="147">
        <v>2</v>
      </c>
      <c r="F50" s="146"/>
      <c r="G50" s="147"/>
      <c r="H50" s="147"/>
      <c r="I50" s="147"/>
      <c r="J50" s="147"/>
      <c r="K50" s="148"/>
      <c r="L50" s="147"/>
      <c r="M50" s="147"/>
      <c r="N50" s="149"/>
      <c r="O50" s="147"/>
      <c r="P50" s="213" t="s">
        <v>20</v>
      </c>
      <c r="Q50" s="151"/>
      <c r="R50" s="220"/>
      <c r="S50" s="193"/>
      <c r="T50" s="194"/>
      <c r="U50" s="195"/>
      <c r="V50" s="196"/>
      <c r="W50" s="157"/>
      <c r="X50" s="158"/>
      <c r="Y50" s="197"/>
      <c r="Z50" s="160"/>
    </row>
    <row r="51" spans="1:26" ht="27.6" customHeight="1" outlineLevel="1">
      <c r="A51" s="146"/>
      <c r="B51" s="147"/>
      <c r="C51" s="147"/>
      <c r="D51" s="147"/>
      <c r="E51" s="147">
        <v>3</v>
      </c>
      <c r="F51" s="146"/>
      <c r="G51" s="147"/>
      <c r="H51" s="147"/>
      <c r="I51" s="147"/>
      <c r="J51" s="147"/>
      <c r="K51" s="148"/>
      <c r="L51" s="147"/>
      <c r="M51" s="147"/>
      <c r="N51" s="149"/>
      <c r="O51" s="147"/>
      <c r="P51" s="213" t="s">
        <v>71</v>
      </c>
      <c r="Q51" s="151"/>
      <c r="R51" s="152">
        <v>1</v>
      </c>
      <c r="S51" s="193"/>
      <c r="T51" s="194" t="e">
        <f>IF($X51&gt;0,"NR","")</f>
        <v>#REF!</v>
      </c>
      <c r="U51" s="195"/>
      <c r="V51" s="196"/>
      <c r="W51" s="157"/>
      <c r="X51" s="158" t="e">
        <f>IF(SUM(#REF!)=0,$R51,0)</f>
        <v>#REF!</v>
      </c>
      <c r="Y51" s="197"/>
      <c r="Z51" s="160"/>
    </row>
    <row r="52" spans="1:26" ht="12.75" customHeight="1" outlineLevel="1">
      <c r="A52" s="146"/>
      <c r="B52" s="147"/>
      <c r="C52" s="147"/>
      <c r="D52" s="147"/>
      <c r="E52" s="147">
        <f>E51+1</f>
        <v>4</v>
      </c>
      <c r="F52" s="146"/>
      <c r="G52" s="147"/>
      <c r="H52" s="147"/>
      <c r="I52" s="147"/>
      <c r="J52" s="147"/>
      <c r="K52" s="148"/>
      <c r="L52" s="147"/>
      <c r="M52" s="147"/>
      <c r="N52" s="149"/>
      <c r="O52" s="147"/>
      <c r="P52" s="213" t="s">
        <v>21</v>
      </c>
      <c r="Q52" s="151"/>
      <c r="R52" s="152">
        <v>1</v>
      </c>
      <c r="S52" s="193"/>
      <c r="T52" s="194" t="e">
        <f>IF($X52&gt;0,"NR","")</f>
        <v>#REF!</v>
      </c>
      <c r="U52" s="195"/>
      <c r="V52" s="196"/>
      <c r="W52" s="157"/>
      <c r="X52" s="158" t="e">
        <f>IF(SUM(#REF!)=0,$R52,0)</f>
        <v>#REF!</v>
      </c>
      <c r="Y52" s="197"/>
      <c r="Z52" s="160"/>
    </row>
    <row r="53" spans="1:26" ht="12.75" customHeight="1" outlineLevel="1">
      <c r="A53" s="146"/>
      <c r="B53" s="147"/>
      <c r="C53" s="147"/>
      <c r="D53" s="147"/>
      <c r="E53" s="147">
        <v>5</v>
      </c>
      <c r="F53" s="146"/>
      <c r="G53" s="147"/>
      <c r="H53" s="147"/>
      <c r="I53" s="147"/>
      <c r="J53" s="147"/>
      <c r="K53" s="148"/>
      <c r="L53" s="147"/>
      <c r="M53" s="147"/>
      <c r="N53" s="149"/>
      <c r="O53" s="147"/>
      <c r="P53" s="213" t="s">
        <v>68</v>
      </c>
      <c r="Q53" s="151"/>
      <c r="R53" s="220"/>
      <c r="S53" s="193"/>
      <c r="T53" s="194"/>
      <c r="U53" s="195"/>
      <c r="V53" s="196"/>
      <c r="W53" s="157"/>
      <c r="X53" s="158"/>
      <c r="Y53" s="197"/>
      <c r="Z53" s="160"/>
    </row>
    <row r="54" spans="1:26" ht="28.2" customHeight="1" outlineLevel="1">
      <c r="A54" s="146"/>
      <c r="B54" s="147"/>
      <c r="C54" s="147"/>
      <c r="D54" s="147"/>
      <c r="E54" s="147">
        <v>6</v>
      </c>
      <c r="F54" s="146"/>
      <c r="G54" s="147"/>
      <c r="H54" s="147"/>
      <c r="I54" s="147"/>
      <c r="J54" s="147"/>
      <c r="K54" s="148"/>
      <c r="L54" s="147"/>
      <c r="M54" s="147"/>
      <c r="N54" s="149"/>
      <c r="O54" s="147"/>
      <c r="P54" s="213" t="s">
        <v>72</v>
      </c>
      <c r="Q54" s="151"/>
      <c r="R54" s="152">
        <v>1</v>
      </c>
      <c r="S54" s="193"/>
      <c r="T54" s="194" t="e">
        <f>IF($X54&gt;0,"NR","")</f>
        <v>#REF!</v>
      </c>
      <c r="U54" s="195"/>
      <c r="V54" s="196"/>
      <c r="W54" s="157"/>
      <c r="X54" s="158" t="e">
        <f>IF(SUM(#REF!)=0,$R54,0)</f>
        <v>#REF!</v>
      </c>
      <c r="Y54" s="197"/>
      <c r="Z54" s="160"/>
    </row>
    <row r="55" spans="1:26" ht="17.399999999999999" customHeight="1" outlineLevel="1">
      <c r="A55" s="146"/>
      <c r="B55" s="147"/>
      <c r="C55" s="147"/>
      <c r="D55" s="147"/>
      <c r="E55" s="147">
        <v>7</v>
      </c>
      <c r="F55" s="146"/>
      <c r="G55" s="147"/>
      <c r="H55" s="147"/>
      <c r="I55" s="147"/>
      <c r="J55" s="147"/>
      <c r="K55" s="148"/>
      <c r="L55" s="147"/>
      <c r="M55" s="147"/>
      <c r="N55" s="149"/>
      <c r="O55" s="147"/>
      <c r="P55" s="213" t="s">
        <v>23</v>
      </c>
      <c r="Q55" s="151"/>
      <c r="R55" s="152">
        <v>1</v>
      </c>
      <c r="S55" s="193"/>
      <c r="T55" s="194" t="e">
        <f>IF($X55&gt;0,"NR","")</f>
        <v>#REF!</v>
      </c>
      <c r="U55" s="195"/>
      <c r="V55" s="196"/>
      <c r="W55" s="157"/>
      <c r="X55" s="158" t="e">
        <f>IF(SUM(#REF!)=0,$R55,0)</f>
        <v>#REF!</v>
      </c>
      <c r="Y55" s="197"/>
      <c r="Z55" s="160"/>
    </row>
    <row r="56" spans="1:26" ht="19.2" customHeight="1" outlineLevel="1">
      <c r="A56" s="146"/>
      <c r="B56" s="147"/>
      <c r="C56" s="147"/>
      <c r="D56" s="147"/>
      <c r="E56" s="147">
        <v>8</v>
      </c>
      <c r="F56" s="146"/>
      <c r="G56" s="147"/>
      <c r="H56" s="147"/>
      <c r="I56" s="147"/>
      <c r="J56" s="147"/>
      <c r="K56" s="148"/>
      <c r="L56" s="147"/>
      <c r="M56" s="147"/>
      <c r="N56" s="149"/>
      <c r="O56" s="147"/>
      <c r="P56" s="213" t="s">
        <v>24</v>
      </c>
      <c r="Q56" s="151"/>
      <c r="R56" s="220"/>
      <c r="S56" s="193"/>
      <c r="T56" s="194"/>
      <c r="U56" s="195"/>
      <c r="V56" s="196"/>
      <c r="W56" s="157"/>
      <c r="X56" s="158"/>
      <c r="Y56" s="197"/>
      <c r="Z56" s="160"/>
    </row>
    <row r="57" spans="1:26" ht="27.6" customHeight="1" outlineLevel="1">
      <c r="A57" s="146"/>
      <c r="B57" s="147"/>
      <c r="C57" s="147"/>
      <c r="D57" s="147"/>
      <c r="E57" s="147">
        <v>9</v>
      </c>
      <c r="F57" s="146"/>
      <c r="G57" s="147"/>
      <c r="H57" s="147"/>
      <c r="I57" s="147"/>
      <c r="J57" s="147"/>
      <c r="K57" s="148"/>
      <c r="L57" s="147"/>
      <c r="M57" s="147"/>
      <c r="N57" s="149"/>
      <c r="O57" s="147"/>
      <c r="P57" s="213" t="s">
        <v>25</v>
      </c>
      <c r="Q57" s="151"/>
      <c r="R57" s="152">
        <v>1</v>
      </c>
      <c r="S57" s="193"/>
      <c r="T57" s="194" t="e">
        <f>IF($X57&gt;0,"NR","")</f>
        <v>#REF!</v>
      </c>
      <c r="U57" s="195"/>
      <c r="V57" s="196"/>
      <c r="W57" s="157"/>
      <c r="X57" s="158" t="e">
        <f>IF(SUM(#REF!)=0,$R57,0)</f>
        <v>#REF!</v>
      </c>
      <c r="Y57" s="197"/>
      <c r="Z57" s="160"/>
    </row>
    <row r="58" spans="1:26" s="192" customFormat="1" ht="46.8" customHeight="1">
      <c r="A58" s="178"/>
      <c r="B58" s="179"/>
      <c r="C58" s="179"/>
      <c r="D58" s="179"/>
      <c r="E58" s="179">
        <v>0</v>
      </c>
      <c r="F58" s="178"/>
      <c r="G58" s="179"/>
      <c r="H58" s="179"/>
      <c r="I58" s="179"/>
      <c r="J58" s="179"/>
      <c r="K58" s="180"/>
      <c r="L58" s="179"/>
      <c r="M58" s="179"/>
      <c r="N58" s="181"/>
      <c r="O58" s="179"/>
      <c r="P58" s="182" t="s">
        <v>73</v>
      </c>
      <c r="Q58" s="183">
        <f>IF(ISERROR(AVERAGE($Y58:$AA58)),0,AVERAGE($Y58:$AA58))</f>
        <v>0</v>
      </c>
      <c r="R58" s="184">
        <f>SUM(R59:R67)</f>
        <v>5</v>
      </c>
      <c r="S58" s="185"/>
      <c r="T58" s="186" t="e">
        <f>$X58/MAX($R58,SUM($X58:$X58))</f>
        <v>#REF!</v>
      </c>
      <c r="U58" s="187"/>
      <c r="V58" s="188"/>
      <c r="W58" s="189"/>
      <c r="X58" s="190" t="e">
        <f>SUM(X59:X67)</f>
        <v>#REF!</v>
      </c>
      <c r="Y58" s="191"/>
      <c r="Z58" s="160"/>
    </row>
    <row r="59" spans="1:26" ht="12.75" customHeight="1" outlineLevel="1">
      <c r="A59" s="146"/>
      <c r="B59" s="147"/>
      <c r="C59" s="147"/>
      <c r="D59" s="147"/>
      <c r="E59" s="147">
        <v>1</v>
      </c>
      <c r="F59" s="146"/>
      <c r="G59" s="147"/>
      <c r="H59" s="147"/>
      <c r="I59" s="147"/>
      <c r="J59" s="147"/>
      <c r="K59" s="148"/>
      <c r="L59" s="147"/>
      <c r="M59" s="147"/>
      <c r="N59" s="149"/>
      <c r="O59" s="147"/>
      <c r="P59" s="213" t="s">
        <v>81</v>
      </c>
      <c r="Q59" s="151"/>
      <c r="R59" s="220"/>
      <c r="S59" s="193"/>
      <c r="T59" s="194"/>
      <c r="U59" s="195"/>
      <c r="V59" s="196"/>
      <c r="W59" s="157"/>
      <c r="X59" s="158"/>
      <c r="Y59" s="197"/>
      <c r="Z59" s="160"/>
    </row>
    <row r="60" spans="1:26" ht="12.75" customHeight="1" outlineLevel="1">
      <c r="A60" s="146"/>
      <c r="B60" s="147"/>
      <c r="C60" s="147"/>
      <c r="D60" s="147"/>
      <c r="E60" s="147">
        <v>2</v>
      </c>
      <c r="F60" s="146"/>
      <c r="G60" s="147"/>
      <c r="H60" s="147"/>
      <c r="I60" s="147"/>
      <c r="J60" s="147"/>
      <c r="K60" s="148"/>
      <c r="L60" s="147"/>
      <c r="M60" s="147"/>
      <c r="N60" s="149"/>
      <c r="O60" s="147"/>
      <c r="P60" s="213" t="s">
        <v>20</v>
      </c>
      <c r="Q60" s="151"/>
      <c r="R60" s="220"/>
      <c r="S60" s="193"/>
      <c r="T60" s="194"/>
      <c r="U60" s="195"/>
      <c r="V60" s="196"/>
      <c r="W60" s="157"/>
      <c r="X60" s="158"/>
      <c r="Y60" s="197"/>
      <c r="Z60" s="160"/>
    </row>
    <row r="61" spans="1:26" ht="25.2" customHeight="1" outlineLevel="1">
      <c r="A61" s="146"/>
      <c r="B61" s="147"/>
      <c r="C61" s="147"/>
      <c r="D61" s="147"/>
      <c r="E61" s="147">
        <v>3</v>
      </c>
      <c r="F61" s="146"/>
      <c r="G61" s="147"/>
      <c r="H61" s="147"/>
      <c r="I61" s="147"/>
      <c r="J61" s="147"/>
      <c r="K61" s="148"/>
      <c r="L61" s="147"/>
      <c r="M61" s="147"/>
      <c r="N61" s="149"/>
      <c r="O61" s="147"/>
      <c r="P61" s="213" t="s">
        <v>71</v>
      </c>
      <c r="Q61" s="151"/>
      <c r="R61" s="152">
        <v>1</v>
      </c>
      <c r="S61" s="193"/>
      <c r="T61" s="194" t="e">
        <f>IF($X61&gt;0,"NR","")</f>
        <v>#REF!</v>
      </c>
      <c r="U61" s="195"/>
      <c r="V61" s="196"/>
      <c r="W61" s="157"/>
      <c r="X61" s="158" t="e">
        <f>IF(SUM(#REF!)=0,$R61,0)</f>
        <v>#REF!</v>
      </c>
      <c r="Y61" s="197"/>
      <c r="Z61" s="160"/>
    </row>
    <row r="62" spans="1:26" ht="12.75" customHeight="1" outlineLevel="1">
      <c r="A62" s="146"/>
      <c r="B62" s="147"/>
      <c r="C62" s="147"/>
      <c r="D62" s="147"/>
      <c r="E62" s="147">
        <v>4</v>
      </c>
      <c r="F62" s="146"/>
      <c r="G62" s="147"/>
      <c r="H62" s="147"/>
      <c r="I62" s="147"/>
      <c r="J62" s="147"/>
      <c r="K62" s="148"/>
      <c r="L62" s="147"/>
      <c r="M62" s="147"/>
      <c r="N62" s="149"/>
      <c r="O62" s="147"/>
      <c r="P62" s="213" t="s">
        <v>27</v>
      </c>
      <c r="Q62" s="151"/>
      <c r="R62" s="152">
        <v>1</v>
      </c>
      <c r="S62" s="193"/>
      <c r="T62" s="194" t="e">
        <f>IF($X62&gt;0,"NR","")</f>
        <v>#REF!</v>
      </c>
      <c r="U62" s="195"/>
      <c r="V62" s="196"/>
      <c r="W62" s="157"/>
      <c r="X62" s="158" t="e">
        <f>IF(SUM(#REF!)=0,$R62,0)</f>
        <v>#REF!</v>
      </c>
      <c r="Y62" s="197"/>
      <c r="Z62" s="160"/>
    </row>
    <row r="63" spans="1:26" ht="15" customHeight="1" outlineLevel="1">
      <c r="A63" s="146"/>
      <c r="B63" s="147"/>
      <c r="C63" s="147"/>
      <c r="D63" s="147"/>
      <c r="E63" s="147">
        <v>5</v>
      </c>
      <c r="F63" s="146"/>
      <c r="G63" s="147"/>
      <c r="H63" s="147"/>
      <c r="I63" s="147"/>
      <c r="J63" s="147"/>
      <c r="K63" s="148"/>
      <c r="L63" s="147"/>
      <c r="M63" s="147"/>
      <c r="N63" s="149"/>
      <c r="O63" s="147"/>
      <c r="P63" s="213" t="s">
        <v>68</v>
      </c>
      <c r="Q63" s="151"/>
      <c r="R63" s="220"/>
      <c r="S63" s="193"/>
      <c r="T63" s="194"/>
      <c r="U63" s="195"/>
      <c r="V63" s="196"/>
      <c r="W63" s="157"/>
      <c r="X63" s="158"/>
      <c r="Y63" s="197"/>
      <c r="Z63" s="160"/>
    </row>
    <row r="64" spans="1:26" ht="28.2" customHeight="1" outlineLevel="1">
      <c r="A64" s="146"/>
      <c r="B64" s="147"/>
      <c r="C64" s="147"/>
      <c r="D64" s="147"/>
      <c r="E64" s="147">
        <v>6</v>
      </c>
      <c r="F64" s="146"/>
      <c r="G64" s="147"/>
      <c r="H64" s="147"/>
      <c r="I64" s="147"/>
      <c r="J64" s="147"/>
      <c r="K64" s="148"/>
      <c r="L64" s="147"/>
      <c r="M64" s="147"/>
      <c r="N64" s="149"/>
      <c r="O64" s="147"/>
      <c r="P64" s="213" t="s">
        <v>74</v>
      </c>
      <c r="Q64" s="151"/>
      <c r="R64" s="152">
        <v>1</v>
      </c>
      <c r="S64" s="193"/>
      <c r="T64" s="194" t="e">
        <f>IF($X64&gt;0,"NR","")</f>
        <v>#REF!</v>
      </c>
      <c r="U64" s="195"/>
      <c r="V64" s="196"/>
      <c r="W64" s="157"/>
      <c r="X64" s="158" t="e">
        <f>IF(SUM(#REF!)=0,$R64,0)</f>
        <v>#REF!</v>
      </c>
      <c r="Y64" s="197"/>
      <c r="Z64" s="160"/>
    </row>
    <row r="65" spans="1:26" ht="12.75" customHeight="1" outlineLevel="1">
      <c r="A65" s="146"/>
      <c r="B65" s="147"/>
      <c r="C65" s="147"/>
      <c r="D65" s="147"/>
      <c r="E65" s="147">
        <v>7</v>
      </c>
      <c r="F65" s="146"/>
      <c r="G65" s="147"/>
      <c r="H65" s="147"/>
      <c r="I65" s="147"/>
      <c r="J65" s="147"/>
      <c r="K65" s="148"/>
      <c r="L65" s="147"/>
      <c r="M65" s="147"/>
      <c r="N65" s="149"/>
      <c r="O65" s="147"/>
      <c r="P65" s="213" t="s">
        <v>23</v>
      </c>
      <c r="Q65" s="151"/>
      <c r="R65" s="152">
        <v>1</v>
      </c>
      <c r="S65" s="193"/>
      <c r="T65" s="194" t="e">
        <f>IF($X65&gt;0,"NR","")</f>
        <v>#REF!</v>
      </c>
      <c r="U65" s="195"/>
      <c r="V65" s="196"/>
      <c r="W65" s="157"/>
      <c r="X65" s="158" t="e">
        <f>IF(SUM(#REF!)=0,$R65,0)</f>
        <v>#REF!</v>
      </c>
      <c r="Y65" s="197"/>
      <c r="Z65" s="160"/>
    </row>
    <row r="66" spans="1:26" ht="12.75" customHeight="1" outlineLevel="1">
      <c r="A66" s="146"/>
      <c r="B66" s="147"/>
      <c r="C66" s="147"/>
      <c r="D66" s="147"/>
      <c r="E66" s="147">
        <v>8</v>
      </c>
      <c r="F66" s="146"/>
      <c r="G66" s="147"/>
      <c r="H66" s="147"/>
      <c r="I66" s="147"/>
      <c r="J66" s="147"/>
      <c r="K66" s="148"/>
      <c r="L66" s="147"/>
      <c r="M66" s="147"/>
      <c r="N66" s="149"/>
      <c r="O66" s="147"/>
      <c r="P66" s="213" t="s">
        <v>26</v>
      </c>
      <c r="Q66" s="151"/>
      <c r="R66" s="152"/>
      <c r="S66" s="193"/>
      <c r="T66" s="194"/>
      <c r="U66" s="195"/>
      <c r="V66" s="196"/>
      <c r="W66" s="157"/>
      <c r="X66" s="158"/>
      <c r="Y66" s="197"/>
      <c r="Z66" s="160"/>
    </row>
    <row r="67" spans="1:26" ht="26.4" customHeight="1" outlineLevel="1">
      <c r="A67" s="146"/>
      <c r="B67" s="147"/>
      <c r="C67" s="147"/>
      <c r="D67" s="147"/>
      <c r="E67" s="147">
        <v>9</v>
      </c>
      <c r="F67" s="146"/>
      <c r="G67" s="147"/>
      <c r="H67" s="147"/>
      <c r="I67" s="147"/>
      <c r="J67" s="147"/>
      <c r="K67" s="148"/>
      <c r="L67" s="147"/>
      <c r="M67" s="147"/>
      <c r="N67" s="149"/>
      <c r="O67" s="147"/>
      <c r="P67" s="213" t="s">
        <v>29</v>
      </c>
      <c r="Q67" s="151"/>
      <c r="R67" s="152">
        <v>1</v>
      </c>
      <c r="S67" s="193"/>
      <c r="T67" s="194" t="e">
        <f>IF($X67&gt;0,"NR","")</f>
        <v>#REF!</v>
      </c>
      <c r="U67" s="195"/>
      <c r="V67" s="196"/>
      <c r="W67" s="157"/>
      <c r="X67" s="158" t="e">
        <f>IF(SUM(#REF!)=0,$R67,0)</f>
        <v>#REF!</v>
      </c>
      <c r="Y67" s="197"/>
      <c r="Z67" s="160"/>
    </row>
    <row r="68" spans="1:26" s="192" customFormat="1" ht="40.799999999999997" customHeight="1">
      <c r="A68" s="178"/>
      <c r="B68" s="179"/>
      <c r="C68" s="179"/>
      <c r="D68" s="179"/>
      <c r="E68" s="179">
        <v>0</v>
      </c>
      <c r="F68" s="178"/>
      <c r="G68" s="179"/>
      <c r="H68" s="179"/>
      <c r="I68" s="179"/>
      <c r="J68" s="179"/>
      <c r="K68" s="180"/>
      <c r="L68" s="179"/>
      <c r="M68" s="179"/>
      <c r="N68" s="181"/>
      <c r="O68" s="179"/>
      <c r="P68" s="182" t="s">
        <v>75</v>
      </c>
      <c r="Q68" s="183">
        <f>IF(ISERROR(AVERAGE($Y68:$AA68)),0,AVERAGE($Y68:$AA68))</f>
        <v>0</v>
      </c>
      <c r="R68" s="184">
        <f>SUM(R69:R81)</f>
        <v>8</v>
      </c>
      <c r="S68" s="185"/>
      <c r="T68" s="186" t="e">
        <f>$X68/MAX($R68,SUM($X68:$X68))</f>
        <v>#REF!</v>
      </c>
      <c r="U68" s="187"/>
      <c r="V68" s="188"/>
      <c r="W68" s="189"/>
      <c r="X68" s="190" t="e">
        <f>SUM(X69:X81)</f>
        <v>#REF!</v>
      </c>
      <c r="Y68" s="191"/>
      <c r="Z68" s="160"/>
    </row>
    <row r="69" spans="1:26" ht="12.75" customHeight="1" outlineLevel="1">
      <c r="A69" s="146"/>
      <c r="B69" s="147"/>
      <c r="C69" s="147"/>
      <c r="D69" s="147"/>
      <c r="E69" s="147">
        <v>1</v>
      </c>
      <c r="F69" s="146"/>
      <c r="G69" s="147"/>
      <c r="H69" s="147"/>
      <c r="I69" s="147"/>
      <c r="J69" s="147"/>
      <c r="K69" s="148"/>
      <c r="L69" s="147"/>
      <c r="M69" s="147"/>
      <c r="N69" s="149"/>
      <c r="O69" s="147"/>
      <c r="P69" s="213" t="s">
        <v>80</v>
      </c>
      <c r="Q69" s="151"/>
      <c r="R69" s="220"/>
      <c r="S69" s="193"/>
      <c r="T69" s="194"/>
      <c r="U69" s="195"/>
      <c r="V69" s="196"/>
      <c r="W69" s="157"/>
      <c r="X69" s="158"/>
      <c r="Y69" s="197"/>
      <c r="Z69" s="160"/>
    </row>
    <row r="70" spans="1:26" ht="12.75" customHeight="1" outlineLevel="1">
      <c r="A70" s="146"/>
      <c r="B70" s="147"/>
      <c r="C70" s="147"/>
      <c r="D70" s="147"/>
      <c r="E70" s="147">
        <v>2</v>
      </c>
      <c r="F70" s="146"/>
      <c r="G70" s="147"/>
      <c r="H70" s="147"/>
      <c r="I70" s="147"/>
      <c r="J70" s="147"/>
      <c r="K70" s="148"/>
      <c r="L70" s="147"/>
      <c r="M70" s="147"/>
      <c r="N70" s="149"/>
      <c r="O70" s="147"/>
      <c r="P70" s="213" t="s">
        <v>20</v>
      </c>
      <c r="Q70" s="151"/>
      <c r="R70" s="220"/>
      <c r="S70" s="193"/>
      <c r="T70" s="194"/>
      <c r="U70" s="195"/>
      <c r="V70" s="196"/>
      <c r="W70" s="157"/>
      <c r="X70" s="158"/>
      <c r="Y70" s="197"/>
      <c r="Z70" s="160"/>
    </row>
    <row r="71" spans="1:26" ht="27.6" customHeight="1" outlineLevel="1">
      <c r="A71" s="146"/>
      <c r="B71" s="147"/>
      <c r="C71" s="147"/>
      <c r="D71" s="147"/>
      <c r="E71" s="147">
        <v>3</v>
      </c>
      <c r="F71" s="146"/>
      <c r="G71" s="147"/>
      <c r="H71" s="147"/>
      <c r="I71" s="147"/>
      <c r="J71" s="147"/>
      <c r="K71" s="148"/>
      <c r="L71" s="147"/>
      <c r="M71" s="147"/>
      <c r="N71" s="149"/>
      <c r="O71" s="147"/>
      <c r="P71" s="213" t="s">
        <v>71</v>
      </c>
      <c r="Q71" s="151"/>
      <c r="R71" s="152">
        <v>1</v>
      </c>
      <c r="S71" s="193"/>
      <c r="T71" s="194" t="e">
        <f>IF($X71&gt;0,"NR","")</f>
        <v>#REF!</v>
      </c>
      <c r="U71" s="195"/>
      <c r="V71" s="196"/>
      <c r="W71" s="157"/>
      <c r="X71" s="158" t="e">
        <f>IF(SUM(#REF!)=0,$R71,0)</f>
        <v>#REF!</v>
      </c>
      <c r="Y71" s="197"/>
      <c r="Z71" s="160"/>
    </row>
    <row r="72" spans="1:26" ht="12.75" customHeight="1" outlineLevel="1">
      <c r="A72" s="146"/>
      <c r="B72" s="147"/>
      <c r="C72" s="147"/>
      <c r="D72" s="147"/>
      <c r="E72" s="147">
        <v>4</v>
      </c>
      <c r="F72" s="146"/>
      <c r="G72" s="147"/>
      <c r="H72" s="147"/>
      <c r="I72" s="147"/>
      <c r="J72" s="147"/>
      <c r="K72" s="148"/>
      <c r="L72" s="147"/>
      <c r="M72" s="147"/>
      <c r="N72" s="149"/>
      <c r="O72" s="147"/>
      <c r="P72" s="213" t="s">
        <v>27</v>
      </c>
      <c r="Q72" s="151"/>
      <c r="R72" s="152">
        <v>1</v>
      </c>
      <c r="S72" s="193"/>
      <c r="T72" s="194" t="e">
        <f>IF($X72&gt;0,"NR","")</f>
        <v>#REF!</v>
      </c>
      <c r="U72" s="195"/>
      <c r="V72" s="196"/>
      <c r="W72" s="157"/>
      <c r="X72" s="158" t="e">
        <f>IF(SUM(#REF!)=0,$R72,0)</f>
        <v>#REF!</v>
      </c>
      <c r="Y72" s="197"/>
      <c r="Z72" s="160"/>
    </row>
    <row r="73" spans="1:26" ht="12.75" customHeight="1" outlineLevel="1">
      <c r="A73" s="146"/>
      <c r="B73" s="147"/>
      <c r="C73" s="147"/>
      <c r="D73" s="147"/>
      <c r="E73" s="147">
        <v>5</v>
      </c>
      <c r="F73" s="146"/>
      <c r="G73" s="147"/>
      <c r="H73" s="147"/>
      <c r="I73" s="147"/>
      <c r="J73" s="147"/>
      <c r="K73" s="148"/>
      <c r="L73" s="147"/>
      <c r="M73" s="147"/>
      <c r="N73" s="149"/>
      <c r="O73" s="147"/>
      <c r="P73" s="213" t="s">
        <v>76</v>
      </c>
      <c r="Q73" s="151"/>
      <c r="R73" s="152"/>
      <c r="S73" s="193"/>
      <c r="T73" s="194"/>
      <c r="U73" s="195"/>
      <c r="V73" s="196"/>
      <c r="W73" s="157"/>
      <c r="X73" s="158"/>
      <c r="Y73" s="197"/>
      <c r="Z73" s="160"/>
    </row>
    <row r="74" spans="1:26" ht="28.8" customHeight="1" outlineLevel="1">
      <c r="A74" s="146"/>
      <c r="B74" s="147"/>
      <c r="C74" s="147"/>
      <c r="D74" s="147"/>
      <c r="E74" s="147">
        <v>6</v>
      </c>
      <c r="F74" s="146"/>
      <c r="G74" s="147"/>
      <c r="H74" s="147"/>
      <c r="I74" s="147"/>
      <c r="J74" s="147"/>
      <c r="K74" s="148"/>
      <c r="L74" s="147"/>
      <c r="M74" s="147"/>
      <c r="N74" s="149"/>
      <c r="O74" s="147"/>
      <c r="P74" s="213" t="s">
        <v>77</v>
      </c>
      <c r="Q74" s="151"/>
      <c r="R74" s="152">
        <v>1</v>
      </c>
      <c r="S74" s="193"/>
      <c r="T74" s="194" t="e">
        <f>IF($X74&gt;0,"NR","")</f>
        <v>#REF!</v>
      </c>
      <c r="U74" s="195"/>
      <c r="V74" s="196"/>
      <c r="W74" s="157"/>
      <c r="X74" s="158" t="e">
        <f>IF(SUM(#REF!)=0,$R74,0)</f>
        <v>#REF!</v>
      </c>
      <c r="Y74" s="197"/>
      <c r="Z74" s="160"/>
    </row>
    <row r="75" spans="1:26" ht="12.75" customHeight="1" outlineLevel="1">
      <c r="A75" s="146"/>
      <c r="B75" s="147"/>
      <c r="C75" s="147"/>
      <c r="D75" s="147"/>
      <c r="E75" s="147">
        <v>7</v>
      </c>
      <c r="F75" s="146"/>
      <c r="G75" s="147"/>
      <c r="H75" s="147"/>
      <c r="I75" s="147"/>
      <c r="J75" s="147"/>
      <c r="K75" s="148"/>
      <c r="L75" s="147"/>
      <c r="M75" s="147"/>
      <c r="N75" s="149"/>
      <c r="O75" s="147"/>
      <c r="P75" s="213" t="s">
        <v>23</v>
      </c>
      <c r="Q75" s="151"/>
      <c r="R75" s="152">
        <v>1</v>
      </c>
      <c r="S75" s="193"/>
      <c r="T75" s="194" t="e">
        <f>IF($X75&gt;0,"NR","")</f>
        <v>#REF!</v>
      </c>
      <c r="U75" s="195"/>
      <c r="V75" s="196"/>
      <c r="W75" s="157"/>
      <c r="X75" s="158" t="e">
        <f>IF(SUM(#REF!)=0,$R75,0)</f>
        <v>#REF!</v>
      </c>
      <c r="Y75" s="197"/>
      <c r="Z75" s="160"/>
    </row>
    <row r="76" spans="1:26" ht="12.75" customHeight="1" outlineLevel="1">
      <c r="A76" s="146"/>
      <c r="B76" s="147"/>
      <c r="C76" s="147"/>
      <c r="D76" s="147"/>
      <c r="E76" s="147">
        <v>8</v>
      </c>
      <c r="F76" s="146"/>
      <c r="G76" s="147"/>
      <c r="H76" s="147"/>
      <c r="I76" s="147"/>
      <c r="J76" s="147"/>
      <c r="K76" s="148"/>
      <c r="L76" s="147"/>
      <c r="M76" s="147"/>
      <c r="N76" s="149"/>
      <c r="O76" s="147"/>
      <c r="P76" s="150" t="s">
        <v>26</v>
      </c>
      <c r="Q76" s="151"/>
      <c r="R76" s="220"/>
      <c r="S76" s="193"/>
      <c r="T76" s="194"/>
      <c r="U76" s="195"/>
      <c r="V76" s="196"/>
      <c r="W76" s="157"/>
      <c r="X76" s="158"/>
      <c r="Y76" s="197"/>
      <c r="Z76" s="160"/>
    </row>
    <row r="77" spans="1:26" ht="28.2" customHeight="1" outlineLevel="1">
      <c r="A77" s="146"/>
      <c r="B77" s="147"/>
      <c r="C77" s="147"/>
      <c r="D77" s="147"/>
      <c r="E77" s="147">
        <v>9</v>
      </c>
      <c r="F77" s="146"/>
      <c r="G77" s="147"/>
      <c r="H77" s="147"/>
      <c r="I77" s="147"/>
      <c r="J77" s="147"/>
      <c r="K77" s="148"/>
      <c r="L77" s="147"/>
      <c r="M77" s="147"/>
      <c r="N77" s="149"/>
      <c r="O77" s="147"/>
      <c r="P77" s="213" t="s">
        <v>30</v>
      </c>
      <c r="Q77" s="151"/>
      <c r="R77" s="152">
        <v>1</v>
      </c>
      <c r="S77" s="193"/>
      <c r="T77" s="194" t="e">
        <f>IF($X77&gt;0,"NR","")</f>
        <v>#REF!</v>
      </c>
      <c r="U77" s="195"/>
      <c r="V77" s="196"/>
      <c r="W77" s="157"/>
      <c r="X77" s="158" t="e">
        <f>IF(SUM(#REF!)=0,$R77,0)</f>
        <v>#REF!</v>
      </c>
      <c r="Y77" s="197"/>
      <c r="Z77" s="160"/>
    </row>
    <row r="78" spans="1:26" ht="12.75" customHeight="1" outlineLevel="1">
      <c r="A78" s="146"/>
      <c r="B78" s="147"/>
      <c r="C78" s="147"/>
      <c r="D78" s="147"/>
      <c r="E78" s="147">
        <v>10</v>
      </c>
      <c r="F78" s="146"/>
      <c r="G78" s="147"/>
      <c r="H78" s="147"/>
      <c r="I78" s="147"/>
      <c r="J78" s="147"/>
      <c r="K78" s="148"/>
      <c r="L78" s="147"/>
      <c r="M78" s="147"/>
      <c r="N78" s="149"/>
      <c r="O78" s="147"/>
      <c r="P78" s="213" t="s">
        <v>19</v>
      </c>
      <c r="Q78" s="151"/>
      <c r="R78" s="220"/>
      <c r="S78" s="193"/>
      <c r="T78" s="194"/>
      <c r="U78" s="195"/>
      <c r="V78" s="196"/>
      <c r="W78" s="157"/>
      <c r="X78" s="158"/>
      <c r="Y78" s="197"/>
      <c r="Z78" s="160"/>
    </row>
    <row r="79" spans="1:26" ht="27.6" customHeight="1" outlineLevel="1">
      <c r="A79" s="146"/>
      <c r="B79" s="147"/>
      <c r="C79" s="147"/>
      <c r="D79" s="147"/>
      <c r="E79" s="147">
        <v>11</v>
      </c>
      <c r="F79" s="146"/>
      <c r="G79" s="147"/>
      <c r="H79" s="147"/>
      <c r="I79" s="147"/>
      <c r="J79" s="147"/>
      <c r="K79" s="148"/>
      <c r="L79" s="147"/>
      <c r="M79" s="147"/>
      <c r="N79" s="149"/>
      <c r="O79" s="147"/>
      <c r="P79" s="215" t="s">
        <v>32</v>
      </c>
      <c r="Q79" s="151"/>
      <c r="R79" s="152">
        <v>1</v>
      </c>
      <c r="S79" s="193"/>
      <c r="T79" s="194" t="e">
        <f>IF($X79&gt;0,"NR","")</f>
        <v>#REF!</v>
      </c>
      <c r="U79" s="195"/>
      <c r="V79" s="196"/>
      <c r="W79" s="157"/>
      <c r="X79" s="158" t="e">
        <f>IF(SUM(#REF!)=0,$R79,0)</f>
        <v>#REF!</v>
      </c>
      <c r="Y79" s="197"/>
      <c r="Z79" s="160"/>
    </row>
    <row r="80" spans="1:26" ht="15.6" customHeight="1" outlineLevel="1">
      <c r="A80" s="146"/>
      <c r="B80" s="147"/>
      <c r="C80" s="147"/>
      <c r="D80" s="147"/>
      <c r="E80" s="147">
        <v>12</v>
      </c>
      <c r="F80" s="146"/>
      <c r="G80" s="147"/>
      <c r="H80" s="147"/>
      <c r="I80" s="147"/>
      <c r="J80" s="147"/>
      <c r="K80" s="148"/>
      <c r="L80" s="147"/>
      <c r="M80" s="147"/>
      <c r="N80" s="149"/>
      <c r="O80" s="147"/>
      <c r="P80" s="213" t="s">
        <v>31</v>
      </c>
      <c r="Q80" s="151"/>
      <c r="R80" s="152">
        <v>1</v>
      </c>
      <c r="S80" s="193"/>
      <c r="T80" s="194" t="e">
        <f>IF($X80&gt;0,"NR","")</f>
        <v>#REF!</v>
      </c>
      <c r="U80" s="195"/>
      <c r="V80" s="196"/>
      <c r="W80" s="157"/>
      <c r="X80" s="158" t="e">
        <f>IF(SUM(#REF!)=0,$R80,0)</f>
        <v>#REF!</v>
      </c>
      <c r="Y80" s="197"/>
      <c r="Z80" s="160"/>
    </row>
    <row r="81" spans="1:26" ht="28.8" customHeight="1" outlineLevel="1">
      <c r="A81" s="146"/>
      <c r="B81" s="147"/>
      <c r="C81" s="147"/>
      <c r="D81" s="147"/>
      <c r="E81" s="147">
        <f>E80+1</f>
        <v>13</v>
      </c>
      <c r="F81" s="146"/>
      <c r="G81" s="147"/>
      <c r="H81" s="147"/>
      <c r="I81" s="147"/>
      <c r="J81" s="147"/>
      <c r="K81" s="148"/>
      <c r="L81" s="147"/>
      <c r="M81" s="147"/>
      <c r="N81" s="149"/>
      <c r="O81" s="147"/>
      <c r="P81" s="213" t="s">
        <v>61</v>
      </c>
      <c r="Q81" s="151"/>
      <c r="R81" s="152">
        <v>1</v>
      </c>
      <c r="S81" s="193"/>
      <c r="T81" s="194" t="e">
        <f>IF($X81&gt;0,"NR","")</f>
        <v>#REF!</v>
      </c>
      <c r="U81" s="195"/>
      <c r="V81" s="196"/>
      <c r="W81" s="157"/>
      <c r="X81" s="158" t="e">
        <f>IF(SUM(#REF!)=0,$R81,0)</f>
        <v>#REF!</v>
      </c>
      <c r="Y81" s="197"/>
      <c r="Z81" s="160"/>
    </row>
    <row r="82" spans="1:26" s="192" customFormat="1" ht="43.8" customHeight="1">
      <c r="A82" s="178"/>
      <c r="B82" s="179"/>
      <c r="C82" s="179"/>
      <c r="D82" s="179"/>
      <c r="E82" s="179">
        <v>0</v>
      </c>
      <c r="F82" s="178"/>
      <c r="G82" s="179"/>
      <c r="H82" s="179"/>
      <c r="I82" s="179"/>
      <c r="J82" s="179"/>
      <c r="K82" s="180"/>
      <c r="L82" s="179"/>
      <c r="M82" s="179"/>
      <c r="N82" s="181"/>
      <c r="O82" s="179"/>
      <c r="P82" s="182" t="s">
        <v>78</v>
      </c>
      <c r="Q82" s="183">
        <f>IF(ISERROR(AVERAGE($Y82:$AA82)),0,AVERAGE($Y82:$AA82))</f>
        <v>0</v>
      </c>
      <c r="R82" s="184">
        <f>SUM(R83:R95)</f>
        <v>8</v>
      </c>
      <c r="S82" s="185"/>
      <c r="T82" s="186" t="e">
        <f>$X82/MAX($R82,SUM($X82:$X82))</f>
        <v>#REF!</v>
      </c>
      <c r="U82" s="187"/>
      <c r="V82" s="188"/>
      <c r="W82" s="189"/>
      <c r="X82" s="190" t="e">
        <f>SUM(X83:X95)</f>
        <v>#REF!</v>
      </c>
      <c r="Y82" s="191"/>
      <c r="Z82" s="160"/>
    </row>
    <row r="83" spans="1:26" ht="12.75" customHeight="1" outlineLevel="1">
      <c r="A83" s="146"/>
      <c r="B83" s="147"/>
      <c r="C83" s="147"/>
      <c r="D83" s="147"/>
      <c r="E83" s="147">
        <v>1</v>
      </c>
      <c r="F83" s="146"/>
      <c r="G83" s="147"/>
      <c r="H83" s="147"/>
      <c r="I83" s="147"/>
      <c r="J83" s="147"/>
      <c r="K83" s="148"/>
      <c r="L83" s="147"/>
      <c r="M83" s="147"/>
      <c r="N83" s="149"/>
      <c r="O83" s="147"/>
      <c r="P83" s="213" t="s">
        <v>80</v>
      </c>
      <c r="Q83" s="151"/>
      <c r="R83" s="220"/>
      <c r="S83" s="193"/>
      <c r="T83" s="194"/>
      <c r="U83" s="195"/>
      <c r="V83" s="196"/>
      <c r="W83" s="157"/>
      <c r="X83" s="158"/>
      <c r="Y83" s="197"/>
      <c r="Z83" s="160"/>
    </row>
    <row r="84" spans="1:26" ht="12.75" customHeight="1" outlineLevel="1">
      <c r="A84" s="146"/>
      <c r="B84" s="147"/>
      <c r="C84" s="147"/>
      <c r="D84" s="147"/>
      <c r="E84" s="147">
        <v>2</v>
      </c>
      <c r="F84" s="146"/>
      <c r="G84" s="147"/>
      <c r="H84" s="147"/>
      <c r="I84" s="147"/>
      <c r="J84" s="147"/>
      <c r="K84" s="148"/>
      <c r="L84" s="147"/>
      <c r="M84" s="147"/>
      <c r="N84" s="149"/>
      <c r="O84" s="147"/>
      <c r="P84" s="213" t="s">
        <v>20</v>
      </c>
      <c r="Q84" s="151"/>
      <c r="R84" s="220"/>
      <c r="S84" s="193"/>
      <c r="T84" s="194"/>
      <c r="U84" s="195"/>
      <c r="V84" s="196"/>
      <c r="W84" s="157"/>
      <c r="X84" s="158"/>
      <c r="Y84" s="197"/>
      <c r="Z84" s="160"/>
    </row>
    <row r="85" spans="1:26" ht="27.6" customHeight="1" outlineLevel="1">
      <c r="A85" s="146"/>
      <c r="B85" s="147"/>
      <c r="C85" s="147"/>
      <c r="D85" s="147"/>
      <c r="E85" s="147">
        <v>3</v>
      </c>
      <c r="F85" s="146"/>
      <c r="G85" s="147"/>
      <c r="H85" s="147"/>
      <c r="I85" s="147"/>
      <c r="J85" s="147"/>
      <c r="K85" s="148"/>
      <c r="L85" s="147"/>
      <c r="M85" s="147"/>
      <c r="N85" s="149"/>
      <c r="O85" s="147"/>
      <c r="P85" s="213" t="s">
        <v>22</v>
      </c>
      <c r="Q85" s="151"/>
      <c r="R85" s="152">
        <v>1</v>
      </c>
      <c r="S85" s="193"/>
      <c r="T85" s="194" t="e">
        <f>IF($X85&gt;0,"NR","")</f>
        <v>#REF!</v>
      </c>
      <c r="U85" s="195"/>
      <c r="V85" s="196"/>
      <c r="W85" s="157"/>
      <c r="X85" s="158" t="e">
        <f>IF(SUM(#REF!)=0,$R85,0)</f>
        <v>#REF!</v>
      </c>
      <c r="Y85" s="197"/>
      <c r="Z85" s="160"/>
    </row>
    <row r="86" spans="1:26" ht="12.75" customHeight="1" outlineLevel="1">
      <c r="A86" s="146"/>
      <c r="B86" s="147"/>
      <c r="C86" s="147"/>
      <c r="D86" s="147"/>
      <c r="E86" s="147">
        <v>4</v>
      </c>
      <c r="F86" s="146"/>
      <c r="G86" s="147"/>
      <c r="H86" s="147"/>
      <c r="I86" s="147"/>
      <c r="J86" s="147"/>
      <c r="K86" s="148"/>
      <c r="L86" s="147"/>
      <c r="M86" s="147"/>
      <c r="N86" s="149"/>
      <c r="O86" s="147"/>
      <c r="P86" s="213" t="s">
        <v>27</v>
      </c>
      <c r="Q86" s="151"/>
      <c r="R86" s="152">
        <v>1</v>
      </c>
      <c r="S86" s="193"/>
      <c r="T86" s="194" t="e">
        <f>IF($X86&gt;0,"NR","")</f>
        <v>#REF!</v>
      </c>
      <c r="U86" s="195"/>
      <c r="V86" s="196"/>
      <c r="W86" s="157"/>
      <c r="X86" s="158" t="e">
        <f>IF(SUM(#REF!)=0,$R86,0)</f>
        <v>#REF!</v>
      </c>
      <c r="Y86" s="197"/>
      <c r="Z86" s="160"/>
    </row>
    <row r="87" spans="1:26" ht="12.75" customHeight="1" outlineLevel="1">
      <c r="A87" s="146"/>
      <c r="B87" s="147"/>
      <c r="C87" s="147"/>
      <c r="D87" s="147"/>
      <c r="E87" s="147">
        <v>5</v>
      </c>
      <c r="F87" s="146"/>
      <c r="G87" s="147"/>
      <c r="H87" s="147"/>
      <c r="I87" s="147"/>
      <c r="J87" s="147"/>
      <c r="K87" s="148"/>
      <c r="L87" s="147"/>
      <c r="M87" s="147"/>
      <c r="N87" s="149"/>
      <c r="O87" s="147"/>
      <c r="P87" s="213" t="s">
        <v>64</v>
      </c>
      <c r="Q87" s="151"/>
      <c r="R87" s="220"/>
      <c r="S87" s="193"/>
      <c r="T87" s="194"/>
      <c r="U87" s="195"/>
      <c r="V87" s="196"/>
      <c r="W87" s="157"/>
      <c r="X87" s="158"/>
      <c r="Y87" s="197"/>
      <c r="Z87" s="160"/>
    </row>
    <row r="88" spans="1:26" ht="28.8" customHeight="1" outlineLevel="1">
      <c r="A88" s="146"/>
      <c r="B88" s="147"/>
      <c r="C88" s="147"/>
      <c r="D88" s="147"/>
      <c r="E88" s="147">
        <v>6</v>
      </c>
      <c r="F88" s="146"/>
      <c r="G88" s="147"/>
      <c r="H88" s="147"/>
      <c r="I88" s="147"/>
      <c r="J88" s="147"/>
      <c r="K88" s="148"/>
      <c r="L88" s="147"/>
      <c r="M88" s="147"/>
      <c r="N88" s="149"/>
      <c r="O88" s="147"/>
      <c r="P88" s="213" t="s">
        <v>79</v>
      </c>
      <c r="Q88" s="151"/>
      <c r="R88" s="152">
        <v>1</v>
      </c>
      <c r="S88" s="193"/>
      <c r="T88" s="194" t="e">
        <f>IF($X88&gt;0,"NR","")</f>
        <v>#REF!</v>
      </c>
      <c r="U88" s="195"/>
      <c r="V88" s="196"/>
      <c r="W88" s="157"/>
      <c r="X88" s="158" t="e">
        <f>IF(SUM(#REF!)=0,$R88,0)</f>
        <v>#REF!</v>
      </c>
      <c r="Y88" s="197"/>
      <c r="Z88" s="160"/>
    </row>
    <row r="89" spans="1:26" ht="12.75" customHeight="1" outlineLevel="1">
      <c r="A89" s="146"/>
      <c r="B89" s="147"/>
      <c r="C89" s="147"/>
      <c r="D89" s="147"/>
      <c r="E89" s="147">
        <v>7</v>
      </c>
      <c r="F89" s="146"/>
      <c r="G89" s="147"/>
      <c r="H89" s="147"/>
      <c r="I89" s="147"/>
      <c r="J89" s="147"/>
      <c r="K89" s="148"/>
      <c r="L89" s="147"/>
      <c r="M89" s="147"/>
      <c r="N89" s="149"/>
      <c r="O89" s="147"/>
      <c r="P89" s="213" t="s">
        <v>23</v>
      </c>
      <c r="Q89" s="151"/>
      <c r="R89" s="152">
        <v>1</v>
      </c>
      <c r="S89" s="193"/>
      <c r="T89" s="194" t="e">
        <f>IF($X89&gt;0,"NR","")</f>
        <v>#REF!</v>
      </c>
      <c r="U89" s="195"/>
      <c r="V89" s="196"/>
      <c r="W89" s="157"/>
      <c r="X89" s="158" t="e">
        <f>IF(SUM(#REF!)=0,$R89,0)</f>
        <v>#REF!</v>
      </c>
      <c r="Y89" s="197"/>
      <c r="Z89" s="160"/>
    </row>
    <row r="90" spans="1:26" ht="12.75" customHeight="1" outlineLevel="1">
      <c r="A90" s="146"/>
      <c r="B90" s="147"/>
      <c r="C90" s="147"/>
      <c r="D90" s="147"/>
      <c r="E90" s="147">
        <v>8</v>
      </c>
      <c r="F90" s="146"/>
      <c r="G90" s="147"/>
      <c r="H90" s="147"/>
      <c r="I90" s="147"/>
      <c r="J90" s="147"/>
      <c r="K90" s="148"/>
      <c r="L90" s="147"/>
      <c r="M90" s="147"/>
      <c r="N90" s="149"/>
      <c r="O90" s="147"/>
      <c r="P90" s="213" t="s">
        <v>24</v>
      </c>
      <c r="Q90" s="151"/>
      <c r="R90" s="220"/>
      <c r="S90" s="193"/>
      <c r="T90" s="194"/>
      <c r="U90" s="195"/>
      <c r="V90" s="196"/>
      <c r="W90" s="157"/>
      <c r="X90" s="158"/>
      <c r="Y90" s="197"/>
      <c r="Z90" s="160"/>
    </row>
    <row r="91" spans="1:26" ht="28.2" customHeight="1" outlineLevel="1">
      <c r="A91" s="146"/>
      <c r="B91" s="147"/>
      <c r="C91" s="147"/>
      <c r="D91" s="147"/>
      <c r="E91" s="147">
        <v>9</v>
      </c>
      <c r="F91" s="146"/>
      <c r="G91" s="147"/>
      <c r="H91" s="147"/>
      <c r="I91" s="147"/>
      <c r="J91" s="147"/>
      <c r="K91" s="148"/>
      <c r="L91" s="147"/>
      <c r="M91" s="147"/>
      <c r="N91" s="149"/>
      <c r="O91" s="147"/>
      <c r="P91" s="213" t="s">
        <v>34</v>
      </c>
      <c r="Q91" s="151"/>
      <c r="R91" s="152">
        <v>1</v>
      </c>
      <c r="S91" s="193"/>
      <c r="T91" s="194" t="e">
        <f>IF($X91&gt;0,"NR","")</f>
        <v>#REF!</v>
      </c>
      <c r="U91" s="195"/>
      <c r="V91" s="196"/>
      <c r="W91" s="157"/>
      <c r="X91" s="158" t="e">
        <f>IF(SUM(#REF!)=0,$R91,0)</f>
        <v>#REF!</v>
      </c>
      <c r="Y91" s="197"/>
      <c r="Z91" s="160"/>
    </row>
    <row r="92" spans="1:26" ht="12.75" customHeight="1" outlineLevel="1">
      <c r="A92" s="146"/>
      <c r="B92" s="147"/>
      <c r="C92" s="147"/>
      <c r="D92" s="147"/>
      <c r="E92" s="147">
        <v>10</v>
      </c>
      <c r="F92" s="146"/>
      <c r="G92" s="147"/>
      <c r="H92" s="147"/>
      <c r="I92" s="147"/>
      <c r="J92" s="147"/>
      <c r="K92" s="148"/>
      <c r="L92" s="147"/>
      <c r="M92" s="147"/>
      <c r="N92" s="149"/>
      <c r="O92" s="147"/>
      <c r="P92" s="213" t="s">
        <v>19</v>
      </c>
      <c r="Q92" s="151"/>
      <c r="R92" s="220"/>
      <c r="S92" s="193"/>
      <c r="T92" s="194"/>
      <c r="U92" s="195"/>
      <c r="V92" s="196"/>
      <c r="W92" s="157"/>
      <c r="X92" s="158"/>
      <c r="Y92" s="197"/>
      <c r="Z92" s="160"/>
    </row>
    <row r="93" spans="1:26" ht="27.6" customHeight="1" outlineLevel="1">
      <c r="A93" s="146"/>
      <c r="B93" s="147"/>
      <c r="C93" s="147"/>
      <c r="D93" s="147"/>
      <c r="E93" s="147">
        <v>11</v>
      </c>
      <c r="F93" s="146"/>
      <c r="G93" s="147"/>
      <c r="H93" s="147"/>
      <c r="I93" s="147"/>
      <c r="J93" s="147"/>
      <c r="K93" s="148"/>
      <c r="L93" s="147"/>
      <c r="M93" s="147"/>
      <c r="N93" s="149"/>
      <c r="O93" s="147"/>
      <c r="P93" s="215" t="s">
        <v>42</v>
      </c>
      <c r="Q93" s="151"/>
      <c r="R93" s="152">
        <v>1</v>
      </c>
      <c r="S93" s="193"/>
      <c r="T93" s="194" t="e">
        <f>IF($X93&gt;0,"NR","")</f>
        <v>#REF!</v>
      </c>
      <c r="U93" s="195"/>
      <c r="V93" s="196"/>
      <c r="W93" s="157"/>
      <c r="X93" s="158" t="e">
        <f>IF(SUM(#REF!)=0,$R93,0)</f>
        <v>#REF!</v>
      </c>
      <c r="Y93" s="197"/>
      <c r="Z93" s="160"/>
    </row>
    <row r="94" spans="1:26" ht="15.6" customHeight="1" outlineLevel="1">
      <c r="A94" s="146"/>
      <c r="B94" s="147"/>
      <c r="C94" s="147"/>
      <c r="D94" s="147"/>
      <c r="E94" s="147">
        <v>12</v>
      </c>
      <c r="F94" s="146"/>
      <c r="G94" s="147"/>
      <c r="H94" s="147"/>
      <c r="I94" s="147"/>
      <c r="J94" s="147"/>
      <c r="K94" s="148"/>
      <c r="L94" s="147"/>
      <c r="M94" s="147"/>
      <c r="N94" s="149"/>
      <c r="O94" s="147"/>
      <c r="P94" s="213" t="s">
        <v>31</v>
      </c>
      <c r="Q94" s="151"/>
      <c r="R94" s="152">
        <v>1</v>
      </c>
      <c r="S94" s="193"/>
      <c r="T94" s="194" t="e">
        <f>IF($X94&gt;0,"NR","")</f>
        <v>#REF!</v>
      </c>
      <c r="U94" s="195"/>
      <c r="V94" s="196"/>
      <c r="W94" s="157"/>
      <c r="X94" s="158" t="e">
        <f>IF(SUM(#REF!)=0,$R94,0)</f>
        <v>#REF!</v>
      </c>
      <c r="Y94" s="197"/>
      <c r="Z94" s="160"/>
    </row>
    <row r="95" spans="1:26" ht="28.8" customHeight="1" outlineLevel="1">
      <c r="A95" s="146"/>
      <c r="B95" s="147"/>
      <c r="C95" s="147"/>
      <c r="D95" s="147"/>
      <c r="E95" s="147">
        <f>E94+1</f>
        <v>13</v>
      </c>
      <c r="F95" s="146"/>
      <c r="G95" s="147"/>
      <c r="H95" s="147"/>
      <c r="I95" s="147"/>
      <c r="J95" s="147"/>
      <c r="K95" s="148"/>
      <c r="L95" s="147"/>
      <c r="M95" s="147"/>
      <c r="N95" s="149"/>
      <c r="O95" s="147"/>
      <c r="P95" s="213" t="s">
        <v>61</v>
      </c>
      <c r="Q95" s="151"/>
      <c r="R95" s="152">
        <v>1</v>
      </c>
      <c r="S95" s="193"/>
      <c r="T95" s="194" t="e">
        <f>IF($X95&gt;0,"NR","")</f>
        <v>#REF!</v>
      </c>
      <c r="U95" s="195"/>
      <c r="V95" s="196"/>
      <c r="W95" s="157"/>
      <c r="X95" s="158" t="e">
        <f>IF(SUM(#REF!)=0,$R95,0)</f>
        <v>#REF!</v>
      </c>
      <c r="Y95" s="197"/>
      <c r="Z95" s="160"/>
    </row>
    <row r="96" spans="1:26" s="145" customFormat="1" ht="75" customHeight="1">
      <c r="A96" s="130"/>
      <c r="B96" s="131"/>
      <c r="C96" s="131"/>
      <c r="D96" s="131"/>
      <c r="E96" s="131">
        <v>0</v>
      </c>
      <c r="F96" s="130"/>
      <c r="G96" s="131"/>
      <c r="H96" s="131"/>
      <c r="I96" s="131"/>
      <c r="J96" s="131"/>
      <c r="K96" s="132"/>
      <c r="L96" s="131"/>
      <c r="M96" s="131"/>
      <c r="N96" s="133"/>
      <c r="O96" s="131"/>
      <c r="P96" s="176" t="s">
        <v>93</v>
      </c>
      <c r="Q96" s="177">
        <f>SUM(Q97:Q256)</f>
        <v>0</v>
      </c>
      <c r="R96" s="136">
        <f>SUM(R97:R256)/2</f>
        <v>48</v>
      </c>
      <c r="S96" s="137" t="s">
        <v>58</v>
      </c>
      <c r="T96" s="219" t="s">
        <v>4</v>
      </c>
      <c r="U96" s="139" t="s">
        <v>59</v>
      </c>
      <c r="V96" s="140" t="s">
        <v>6</v>
      </c>
      <c r="W96" s="141"/>
      <c r="X96" s="142" t="e">
        <f>SUM(X97:X256)/2</f>
        <v>#REF!</v>
      </c>
      <c r="Y96" s="143"/>
      <c r="Z96" s="144"/>
    </row>
    <row r="97" spans="1:26" s="192" customFormat="1" ht="32.4" customHeight="1">
      <c r="A97" s="178"/>
      <c r="B97" s="179"/>
      <c r="C97" s="179"/>
      <c r="D97" s="179"/>
      <c r="E97" s="179">
        <v>0</v>
      </c>
      <c r="F97" s="178"/>
      <c r="G97" s="179"/>
      <c r="H97" s="179"/>
      <c r="I97" s="179"/>
      <c r="J97" s="179"/>
      <c r="K97" s="180"/>
      <c r="L97" s="179"/>
      <c r="M97" s="179"/>
      <c r="N97" s="181"/>
      <c r="O97" s="179"/>
      <c r="P97" s="182" t="s">
        <v>35</v>
      </c>
      <c r="Q97" s="183">
        <f>IF(ISERROR(AVERAGE($Y97:$AA97)),0,AVERAGE($Y97:$AA97))</f>
        <v>0</v>
      </c>
      <c r="R97" s="184">
        <f>SUM(R98:R103)</f>
        <v>3</v>
      </c>
      <c r="S97" s="185"/>
      <c r="T97" s="186" t="e">
        <f>$X97/MAX($R97,SUM($X97:$X97))</f>
        <v>#REF!</v>
      </c>
      <c r="U97" s="187"/>
      <c r="V97" s="188"/>
      <c r="W97" s="189"/>
      <c r="X97" s="190" t="e">
        <f>SUM(X98:X103)</f>
        <v>#REF!</v>
      </c>
      <c r="Y97" s="191"/>
      <c r="Z97" s="160"/>
    </row>
    <row r="98" spans="1:26" ht="12.75" customHeight="1" outlineLevel="1">
      <c r="A98" s="146"/>
      <c r="B98" s="147"/>
      <c r="C98" s="147"/>
      <c r="D98" s="147"/>
      <c r="E98" s="147">
        <v>1</v>
      </c>
      <c r="F98" s="146"/>
      <c r="G98" s="147"/>
      <c r="H98" s="147"/>
      <c r="I98" s="147"/>
      <c r="J98" s="147"/>
      <c r="K98" s="148"/>
      <c r="L98" s="147"/>
      <c r="M98" s="147"/>
      <c r="N98" s="149"/>
      <c r="O98" s="147"/>
      <c r="P98" s="213" t="s">
        <v>83</v>
      </c>
      <c r="Q98" s="151"/>
      <c r="R98" s="220"/>
      <c r="S98" s="193"/>
      <c r="T98" s="194" t="e">
        <f>IF($X98&gt;0,"NR","")</f>
        <v>#REF!</v>
      </c>
      <c r="U98" s="195"/>
      <c r="V98" s="196"/>
      <c r="W98" s="157"/>
      <c r="X98" s="158" t="e">
        <f>IF(SUM(#REF!)=0,$R98,0)</f>
        <v>#REF!</v>
      </c>
      <c r="Y98" s="197"/>
      <c r="Z98" s="160"/>
    </row>
    <row r="99" spans="1:26" ht="12.75" customHeight="1" outlineLevel="1">
      <c r="A99" s="146"/>
      <c r="B99" s="147"/>
      <c r="C99" s="147"/>
      <c r="D99" s="147"/>
      <c r="E99" s="147">
        <v>2</v>
      </c>
      <c r="F99" s="146"/>
      <c r="G99" s="147"/>
      <c r="H99" s="147"/>
      <c r="I99" s="147"/>
      <c r="J99" s="147"/>
      <c r="K99" s="148"/>
      <c r="L99" s="147"/>
      <c r="M99" s="147"/>
      <c r="N99" s="149"/>
      <c r="O99" s="147"/>
      <c r="P99" s="213" t="s">
        <v>20</v>
      </c>
      <c r="Q99" s="151"/>
      <c r="R99" s="220"/>
      <c r="S99" s="193"/>
      <c r="T99" s="194"/>
      <c r="U99" s="195"/>
      <c r="V99" s="196"/>
      <c r="W99" s="157"/>
      <c r="X99" s="158"/>
      <c r="Y99" s="197"/>
      <c r="Z99" s="160"/>
    </row>
    <row r="100" spans="1:26" ht="27.6" customHeight="1" outlineLevel="1">
      <c r="A100" s="146"/>
      <c r="B100" s="147"/>
      <c r="C100" s="147"/>
      <c r="D100" s="147"/>
      <c r="E100" s="147">
        <v>3</v>
      </c>
      <c r="F100" s="146"/>
      <c r="G100" s="147"/>
      <c r="H100" s="147"/>
      <c r="I100" s="147"/>
      <c r="J100" s="147"/>
      <c r="K100" s="148"/>
      <c r="L100" s="147"/>
      <c r="M100" s="147"/>
      <c r="N100" s="149"/>
      <c r="O100" s="147"/>
      <c r="P100" s="213" t="s">
        <v>84</v>
      </c>
      <c r="Q100" s="151"/>
      <c r="R100" s="152">
        <v>1</v>
      </c>
      <c r="S100" s="193"/>
      <c r="T100" s="194" t="e">
        <f>IF($X100&gt;0,"NR","")</f>
        <v>#REF!</v>
      </c>
      <c r="U100" s="195"/>
      <c r="V100" s="196"/>
      <c r="W100" s="157"/>
      <c r="X100" s="158" t="e">
        <f>IF(SUM(#REF!)=0,$R100,0)</f>
        <v>#REF!</v>
      </c>
      <c r="Y100" s="197"/>
      <c r="Z100" s="160"/>
    </row>
    <row r="101" spans="1:26" ht="12.75" customHeight="1" outlineLevel="1">
      <c r="A101" s="146"/>
      <c r="B101" s="147"/>
      <c r="C101" s="147"/>
      <c r="D101" s="147"/>
      <c r="E101" s="147">
        <v>4</v>
      </c>
      <c r="F101" s="146"/>
      <c r="G101" s="147"/>
      <c r="H101" s="147"/>
      <c r="I101" s="147"/>
      <c r="J101" s="147"/>
      <c r="K101" s="148"/>
      <c r="L101" s="147"/>
      <c r="M101" s="147"/>
      <c r="N101" s="149"/>
      <c r="O101" s="147"/>
      <c r="P101" s="150" t="s">
        <v>28</v>
      </c>
      <c r="Q101" s="151"/>
      <c r="R101" s="152">
        <v>1</v>
      </c>
      <c r="S101" s="193"/>
      <c r="T101" s="194" t="e">
        <f>IF($X101&gt;0,"NR","")</f>
        <v>#REF!</v>
      </c>
      <c r="U101" s="195"/>
      <c r="V101" s="196"/>
      <c r="W101" s="157"/>
      <c r="X101" s="158" t="e">
        <f>IF(SUM(#REF!)=0,$R101,0)</f>
        <v>#REF!</v>
      </c>
      <c r="Y101" s="197"/>
      <c r="Z101" s="160"/>
    </row>
    <row r="102" spans="1:26" ht="12.75" customHeight="1" outlineLevel="1">
      <c r="A102" s="146"/>
      <c r="B102" s="147"/>
      <c r="C102" s="147"/>
      <c r="D102" s="147"/>
      <c r="E102" s="147">
        <v>5</v>
      </c>
      <c r="F102" s="146"/>
      <c r="G102" s="147"/>
      <c r="H102" s="147"/>
      <c r="I102" s="147"/>
      <c r="J102" s="147"/>
      <c r="K102" s="148"/>
      <c r="L102" s="147"/>
      <c r="M102" s="147"/>
      <c r="N102" s="149"/>
      <c r="O102" s="147"/>
      <c r="P102" s="150" t="s">
        <v>24</v>
      </c>
      <c r="Q102" s="151"/>
      <c r="R102" s="152"/>
      <c r="S102" s="193"/>
      <c r="T102" s="194"/>
      <c r="U102" s="195"/>
      <c r="V102" s="196"/>
      <c r="W102" s="157"/>
      <c r="X102" s="158"/>
      <c r="Y102" s="197"/>
      <c r="Z102" s="160"/>
    </row>
    <row r="103" spans="1:26" ht="25.8" customHeight="1" outlineLevel="1">
      <c r="A103" s="146"/>
      <c r="B103" s="147"/>
      <c r="C103" s="147"/>
      <c r="D103" s="147"/>
      <c r="E103" s="147">
        <v>6</v>
      </c>
      <c r="F103" s="146"/>
      <c r="G103" s="147"/>
      <c r="H103" s="147"/>
      <c r="I103" s="147"/>
      <c r="J103" s="147"/>
      <c r="K103" s="148"/>
      <c r="L103" s="147"/>
      <c r="M103" s="147"/>
      <c r="N103" s="149"/>
      <c r="O103" s="147"/>
      <c r="P103" s="213" t="s">
        <v>37</v>
      </c>
      <c r="Q103" s="151"/>
      <c r="R103" s="152">
        <v>1</v>
      </c>
      <c r="S103" s="193"/>
      <c r="T103" s="194" t="e">
        <f>IF($X103&gt;0,"NR","")</f>
        <v>#REF!</v>
      </c>
      <c r="U103" s="195"/>
      <c r="V103" s="196"/>
      <c r="W103" s="157"/>
      <c r="X103" s="158" t="e">
        <f>IF(SUM(#REF!)=0,$R103,0)</f>
        <v>#REF!</v>
      </c>
      <c r="Y103" s="197"/>
      <c r="Z103" s="160"/>
    </row>
    <row r="104" spans="1:26" s="192" customFormat="1" ht="27" customHeight="1">
      <c r="A104" s="178"/>
      <c r="B104" s="179"/>
      <c r="C104" s="179"/>
      <c r="D104" s="179"/>
      <c r="E104" s="179">
        <v>0</v>
      </c>
      <c r="F104" s="178"/>
      <c r="G104" s="179"/>
      <c r="H104" s="179"/>
      <c r="I104" s="179"/>
      <c r="J104" s="179"/>
      <c r="K104" s="180"/>
      <c r="L104" s="179"/>
      <c r="M104" s="179"/>
      <c r="N104" s="181"/>
      <c r="O104" s="179"/>
      <c r="P104" s="182" t="s">
        <v>39</v>
      </c>
      <c r="Q104" s="183">
        <f>IF(ISERROR(AVERAGE($Y104:$AA104)),0,AVERAGE($Y104:$AA104))</f>
        <v>0</v>
      </c>
      <c r="R104" s="184">
        <f>SUM(R105:R109)</f>
        <v>2</v>
      </c>
      <c r="S104" s="185"/>
      <c r="T104" s="186" t="e">
        <f>$X104/MAX($R104,SUM($X104:$X104))</f>
        <v>#REF!</v>
      </c>
      <c r="U104" s="187"/>
      <c r="V104" s="188"/>
      <c r="W104" s="189"/>
      <c r="X104" s="190" t="e">
        <f>SUM(X105:X109)</f>
        <v>#REF!</v>
      </c>
      <c r="Y104" s="191"/>
      <c r="Z104" s="160"/>
    </row>
    <row r="105" spans="1:26" ht="12.75" customHeight="1" outlineLevel="1">
      <c r="A105" s="146"/>
      <c r="B105" s="147"/>
      <c r="C105" s="147"/>
      <c r="D105" s="147"/>
      <c r="E105" s="147">
        <v>1</v>
      </c>
      <c r="F105" s="146"/>
      <c r="G105" s="147"/>
      <c r="H105" s="147"/>
      <c r="I105" s="147"/>
      <c r="J105" s="147"/>
      <c r="K105" s="148"/>
      <c r="L105" s="147"/>
      <c r="M105" s="147"/>
      <c r="N105" s="149"/>
      <c r="O105" s="147"/>
      <c r="P105" s="213" t="s">
        <v>85</v>
      </c>
      <c r="Q105" s="151"/>
      <c r="R105" s="220"/>
      <c r="S105" s="193"/>
      <c r="T105" s="194"/>
      <c r="U105" s="195"/>
      <c r="V105" s="196"/>
      <c r="W105" s="157"/>
      <c r="X105" s="158"/>
      <c r="Y105" s="197"/>
      <c r="Z105" s="160"/>
    </row>
    <row r="106" spans="1:26" ht="12.75" customHeight="1" outlineLevel="1">
      <c r="A106" s="146"/>
      <c r="B106" s="147"/>
      <c r="C106" s="147"/>
      <c r="D106" s="147"/>
      <c r="E106" s="147">
        <v>2</v>
      </c>
      <c r="F106" s="146"/>
      <c r="G106" s="147"/>
      <c r="H106" s="147"/>
      <c r="I106" s="147"/>
      <c r="J106" s="147"/>
      <c r="K106" s="148"/>
      <c r="L106" s="147"/>
      <c r="M106" s="147"/>
      <c r="N106" s="149"/>
      <c r="O106" s="147"/>
      <c r="P106" s="213" t="s">
        <v>20</v>
      </c>
      <c r="Q106" s="151"/>
      <c r="R106" s="220"/>
      <c r="S106" s="193"/>
      <c r="T106" s="194"/>
      <c r="U106" s="195"/>
      <c r="V106" s="196"/>
      <c r="W106" s="157"/>
      <c r="X106" s="158"/>
      <c r="Y106" s="197"/>
      <c r="Z106" s="160"/>
    </row>
    <row r="107" spans="1:26" ht="28.8" customHeight="1" outlineLevel="1">
      <c r="A107" s="146"/>
      <c r="B107" s="147"/>
      <c r="C107" s="147"/>
      <c r="D107" s="147"/>
      <c r="E107" s="147">
        <v>3</v>
      </c>
      <c r="F107" s="146"/>
      <c r="G107" s="147"/>
      <c r="H107" s="147"/>
      <c r="I107" s="147"/>
      <c r="J107" s="147"/>
      <c r="K107" s="148"/>
      <c r="L107" s="147"/>
      <c r="M107" s="147"/>
      <c r="N107" s="149"/>
      <c r="O107" s="147"/>
      <c r="P107" s="213" t="s">
        <v>36</v>
      </c>
      <c r="Q107" s="151"/>
      <c r="R107" s="152">
        <v>1</v>
      </c>
      <c r="S107" s="193"/>
      <c r="T107" s="194" t="e">
        <f>IF($X107&gt;0,"NR","")</f>
        <v>#REF!</v>
      </c>
      <c r="U107" s="195"/>
      <c r="V107" s="196"/>
      <c r="W107" s="157"/>
      <c r="X107" s="158" t="e">
        <f>IF(SUM(#REF!)=0,$R107,0)</f>
        <v>#REF!</v>
      </c>
      <c r="Y107" s="197"/>
      <c r="Z107" s="160"/>
    </row>
    <row r="108" spans="1:26" ht="12.75" customHeight="1" outlineLevel="1">
      <c r="A108" s="146"/>
      <c r="B108" s="147"/>
      <c r="C108" s="147"/>
      <c r="D108" s="147"/>
      <c r="E108" s="147">
        <v>4</v>
      </c>
      <c r="F108" s="146"/>
      <c r="G108" s="147"/>
      <c r="H108" s="147"/>
      <c r="I108" s="147"/>
      <c r="J108" s="147"/>
      <c r="K108" s="148"/>
      <c r="L108" s="147"/>
      <c r="M108" s="147"/>
      <c r="N108" s="149"/>
      <c r="O108" s="147"/>
      <c r="P108" s="213" t="s">
        <v>26</v>
      </c>
      <c r="Q108" s="151"/>
      <c r="R108" s="220"/>
      <c r="S108" s="193"/>
      <c r="T108" s="194" t="e">
        <f>IF($X108&gt;0,"NR","")</f>
        <v>#REF!</v>
      </c>
      <c r="U108" s="195"/>
      <c r="V108" s="196"/>
      <c r="W108" s="157"/>
      <c r="X108" s="158" t="e">
        <f>IF(SUM(#REF!)=0,$R108,0)</f>
        <v>#REF!</v>
      </c>
      <c r="Y108" s="197"/>
      <c r="Z108" s="160"/>
    </row>
    <row r="109" spans="1:26" ht="27.6" customHeight="1" outlineLevel="1">
      <c r="A109" s="146"/>
      <c r="B109" s="147"/>
      <c r="C109" s="147"/>
      <c r="D109" s="147"/>
      <c r="E109" s="147">
        <f>E108+1</f>
        <v>5</v>
      </c>
      <c r="F109" s="146"/>
      <c r="G109" s="147"/>
      <c r="H109" s="147"/>
      <c r="I109" s="147"/>
      <c r="J109" s="147"/>
      <c r="K109" s="148"/>
      <c r="L109" s="147"/>
      <c r="M109" s="147"/>
      <c r="N109" s="149"/>
      <c r="O109" s="147"/>
      <c r="P109" s="213" t="s">
        <v>38</v>
      </c>
      <c r="Q109" s="151"/>
      <c r="R109" s="152">
        <v>1</v>
      </c>
      <c r="S109" s="193"/>
      <c r="T109" s="194" t="e">
        <f>IF($X109&gt;0,"NR","")</f>
        <v>#REF!</v>
      </c>
      <c r="U109" s="195"/>
      <c r="V109" s="196"/>
      <c r="W109" s="157"/>
      <c r="X109" s="158" t="e">
        <f>IF(SUM(#REF!)=0,$R109,0)</f>
        <v>#REF!</v>
      </c>
      <c r="Y109" s="197"/>
      <c r="Z109" s="160"/>
    </row>
    <row r="110" spans="1:26" s="192" customFormat="1" ht="42.6" customHeight="1">
      <c r="A110" s="178"/>
      <c r="B110" s="179"/>
      <c r="C110" s="179"/>
      <c r="D110" s="179"/>
      <c r="E110" s="179">
        <v>0</v>
      </c>
      <c r="F110" s="178"/>
      <c r="G110" s="179"/>
      <c r="H110" s="179"/>
      <c r="I110" s="179"/>
      <c r="J110" s="179"/>
      <c r="K110" s="180"/>
      <c r="L110" s="179"/>
      <c r="M110" s="179"/>
      <c r="N110" s="181"/>
      <c r="O110" s="179"/>
      <c r="P110" s="182" t="s">
        <v>40</v>
      </c>
      <c r="Q110" s="183">
        <f>IF(ISERROR(AVERAGE($Y110:$AA110)),0,AVERAGE($Y110:$AA110))</f>
        <v>0</v>
      </c>
      <c r="R110" s="184">
        <f>SUM(R111:R119)</f>
        <v>5</v>
      </c>
      <c r="S110" s="185"/>
      <c r="T110" s="186" t="e">
        <f>$X110/MAX($R110,SUM($X110:$X110))</f>
        <v>#REF!</v>
      </c>
      <c r="U110" s="187"/>
      <c r="V110" s="188"/>
      <c r="W110" s="189"/>
      <c r="X110" s="190" t="e">
        <f>SUM(X111:X119)</f>
        <v>#REF!</v>
      </c>
      <c r="Y110" s="191"/>
      <c r="Z110" s="160"/>
    </row>
    <row r="111" spans="1:26" ht="12.75" customHeight="1" outlineLevel="1">
      <c r="A111" s="146"/>
      <c r="B111" s="147"/>
      <c r="C111" s="147"/>
      <c r="D111" s="147"/>
      <c r="E111" s="147">
        <v>1</v>
      </c>
      <c r="F111" s="146"/>
      <c r="G111" s="147"/>
      <c r="H111" s="147"/>
      <c r="I111" s="147"/>
      <c r="J111" s="147"/>
      <c r="K111" s="148"/>
      <c r="L111" s="147"/>
      <c r="M111" s="147"/>
      <c r="N111" s="149"/>
      <c r="O111" s="147"/>
      <c r="P111" s="213" t="s">
        <v>85</v>
      </c>
      <c r="Q111" s="151"/>
      <c r="R111" s="220"/>
      <c r="S111" s="193"/>
      <c r="T111" s="194"/>
      <c r="U111" s="195"/>
      <c r="V111" s="196"/>
      <c r="W111" s="157"/>
      <c r="X111" s="158"/>
      <c r="Y111" s="197"/>
      <c r="Z111" s="160"/>
    </row>
    <row r="112" spans="1:26" ht="12.75" customHeight="1" outlineLevel="1">
      <c r="A112" s="146"/>
      <c r="B112" s="147"/>
      <c r="C112" s="147"/>
      <c r="D112" s="147"/>
      <c r="E112" s="147">
        <v>2</v>
      </c>
      <c r="F112" s="146"/>
      <c r="G112" s="147"/>
      <c r="H112" s="147"/>
      <c r="I112" s="147"/>
      <c r="J112" s="147"/>
      <c r="K112" s="148"/>
      <c r="L112" s="147"/>
      <c r="M112" s="147"/>
      <c r="N112" s="149"/>
      <c r="O112" s="147"/>
      <c r="P112" s="213" t="s">
        <v>20</v>
      </c>
      <c r="Q112" s="151"/>
      <c r="R112" s="220"/>
      <c r="S112" s="193"/>
      <c r="T112" s="194"/>
      <c r="U112" s="195"/>
      <c r="V112" s="196"/>
      <c r="W112" s="157"/>
      <c r="X112" s="158"/>
      <c r="Y112" s="197"/>
      <c r="Z112" s="160"/>
    </row>
    <row r="113" spans="1:26" ht="28.2" customHeight="1" outlineLevel="1">
      <c r="A113" s="146"/>
      <c r="B113" s="147"/>
      <c r="C113" s="147"/>
      <c r="D113" s="147"/>
      <c r="E113" s="147">
        <v>3</v>
      </c>
      <c r="F113" s="146"/>
      <c r="G113" s="147"/>
      <c r="H113" s="147"/>
      <c r="I113" s="147"/>
      <c r="J113" s="147"/>
      <c r="K113" s="148"/>
      <c r="L113" s="147"/>
      <c r="M113" s="147"/>
      <c r="N113" s="149"/>
      <c r="O113" s="147"/>
      <c r="P113" s="213" t="s">
        <v>36</v>
      </c>
      <c r="Q113" s="151"/>
      <c r="R113" s="152">
        <v>1</v>
      </c>
      <c r="S113" s="193"/>
      <c r="T113" s="194" t="e">
        <f>IF($X113&gt;0,"NR","")</f>
        <v>#REF!</v>
      </c>
      <c r="U113" s="195"/>
      <c r="V113" s="196"/>
      <c r="W113" s="157"/>
      <c r="X113" s="158" t="e">
        <f>IF(SUM(#REF!)=0,$R113,0)</f>
        <v>#REF!</v>
      </c>
      <c r="Y113" s="197"/>
      <c r="Z113" s="160"/>
    </row>
    <row r="114" spans="1:26" ht="12.75" customHeight="1" outlineLevel="1">
      <c r="A114" s="146"/>
      <c r="B114" s="147"/>
      <c r="C114" s="147"/>
      <c r="D114" s="147"/>
      <c r="E114" s="147">
        <v>4</v>
      </c>
      <c r="F114" s="146"/>
      <c r="G114" s="147"/>
      <c r="H114" s="147"/>
      <c r="I114" s="147"/>
      <c r="J114" s="147"/>
      <c r="K114" s="148"/>
      <c r="L114" s="147"/>
      <c r="M114" s="147"/>
      <c r="N114" s="149"/>
      <c r="O114" s="147"/>
      <c r="P114" s="213" t="s">
        <v>41</v>
      </c>
      <c r="Q114" s="151"/>
      <c r="R114" s="220"/>
      <c r="S114" s="193"/>
      <c r="T114" s="194"/>
      <c r="U114" s="195"/>
      <c r="V114" s="196"/>
      <c r="W114" s="157"/>
      <c r="X114" s="158"/>
      <c r="Y114" s="197"/>
      <c r="Z114" s="160"/>
    </row>
    <row r="115" spans="1:26" ht="28.2" customHeight="1" outlineLevel="1">
      <c r="A115" s="146"/>
      <c r="B115" s="147"/>
      <c r="C115" s="147"/>
      <c r="D115" s="147"/>
      <c r="E115" s="147">
        <v>5</v>
      </c>
      <c r="F115" s="146"/>
      <c r="G115" s="147"/>
      <c r="H115" s="147"/>
      <c r="I115" s="147"/>
      <c r="J115" s="147"/>
      <c r="K115" s="148"/>
      <c r="L115" s="147"/>
      <c r="M115" s="147"/>
      <c r="N115" s="149"/>
      <c r="O115" s="147"/>
      <c r="P115" s="213" t="s">
        <v>37</v>
      </c>
      <c r="Q115" s="151"/>
      <c r="R115" s="152">
        <v>1</v>
      </c>
      <c r="S115" s="193"/>
      <c r="T115" s="194" t="e">
        <f>IF($X115&gt;0,"NR","")</f>
        <v>#REF!</v>
      </c>
      <c r="U115" s="195"/>
      <c r="V115" s="196"/>
      <c r="W115" s="157"/>
      <c r="X115" s="158" t="e">
        <f>IF(SUM(#REF!)=0,$R115,0)</f>
        <v>#REF!</v>
      </c>
      <c r="Y115" s="197"/>
      <c r="Z115" s="160"/>
    </row>
    <row r="116" spans="1:26" ht="12.75" customHeight="1" outlineLevel="1">
      <c r="A116" s="146"/>
      <c r="B116" s="147"/>
      <c r="C116" s="147"/>
      <c r="D116" s="147"/>
      <c r="E116" s="147">
        <v>6</v>
      </c>
      <c r="F116" s="146"/>
      <c r="G116" s="147"/>
      <c r="H116" s="147"/>
      <c r="I116" s="147"/>
      <c r="J116" s="147"/>
      <c r="K116" s="148"/>
      <c r="L116" s="147"/>
      <c r="M116" s="147"/>
      <c r="N116" s="149"/>
      <c r="O116" s="147"/>
      <c r="P116" s="213" t="s">
        <v>19</v>
      </c>
      <c r="Q116" s="151"/>
      <c r="R116" s="220"/>
      <c r="S116" s="193"/>
      <c r="T116" s="194"/>
      <c r="U116" s="195"/>
      <c r="V116" s="196"/>
      <c r="W116" s="157"/>
      <c r="X116" s="158"/>
      <c r="Y116" s="197"/>
      <c r="Z116" s="160"/>
    </row>
    <row r="117" spans="1:26" ht="27" customHeight="1" outlineLevel="1">
      <c r="A117" s="146"/>
      <c r="B117" s="147"/>
      <c r="C117" s="147"/>
      <c r="D117" s="147"/>
      <c r="E117" s="147">
        <v>7</v>
      </c>
      <c r="F117" s="146"/>
      <c r="G117" s="147"/>
      <c r="H117" s="147"/>
      <c r="I117" s="147"/>
      <c r="J117" s="147"/>
      <c r="K117" s="148"/>
      <c r="L117" s="147"/>
      <c r="M117" s="147"/>
      <c r="N117" s="149"/>
      <c r="O117" s="147"/>
      <c r="P117" s="215" t="s">
        <v>42</v>
      </c>
      <c r="Q117" s="151"/>
      <c r="R117" s="152">
        <v>1</v>
      </c>
      <c r="S117" s="193"/>
      <c r="T117" s="194" t="e">
        <f>IF($X117&gt;0,"NR","")</f>
        <v>#REF!</v>
      </c>
      <c r="U117" s="195"/>
      <c r="V117" s="196"/>
      <c r="W117" s="157"/>
      <c r="X117" s="158" t="e">
        <f>IF(SUM(#REF!)=0,$R117,0)</f>
        <v>#REF!</v>
      </c>
      <c r="Y117" s="197"/>
      <c r="Z117" s="160"/>
    </row>
    <row r="118" spans="1:26" ht="16.8" customHeight="1" outlineLevel="1">
      <c r="A118" s="146"/>
      <c r="B118" s="147"/>
      <c r="C118" s="147"/>
      <c r="D118" s="147"/>
      <c r="E118" s="147">
        <v>8</v>
      </c>
      <c r="F118" s="146"/>
      <c r="G118" s="147"/>
      <c r="H118" s="147"/>
      <c r="I118" s="147"/>
      <c r="J118" s="147"/>
      <c r="K118" s="148"/>
      <c r="L118" s="147"/>
      <c r="M118" s="147"/>
      <c r="N118" s="149"/>
      <c r="O118" s="147"/>
      <c r="P118" s="213" t="s">
        <v>31</v>
      </c>
      <c r="Q118" s="151"/>
      <c r="R118" s="152">
        <v>1</v>
      </c>
      <c r="S118" s="193"/>
      <c r="T118" s="194" t="e">
        <f>IF($X118&gt;0,"NR","")</f>
        <v>#REF!</v>
      </c>
      <c r="U118" s="195"/>
      <c r="V118" s="196"/>
      <c r="W118" s="157"/>
      <c r="X118" s="158" t="e">
        <f>IF(SUM(#REF!)=0,$R118,0)</f>
        <v>#REF!</v>
      </c>
      <c r="Y118" s="197"/>
      <c r="Z118" s="160"/>
    </row>
    <row r="119" spans="1:26" ht="34.200000000000003" customHeight="1" outlineLevel="1">
      <c r="A119" s="146"/>
      <c r="B119" s="147"/>
      <c r="C119" s="147"/>
      <c r="D119" s="147"/>
      <c r="E119" s="147">
        <v>9</v>
      </c>
      <c r="F119" s="146"/>
      <c r="G119" s="147"/>
      <c r="H119" s="147"/>
      <c r="I119" s="147"/>
      <c r="J119" s="147"/>
      <c r="K119" s="148"/>
      <c r="L119" s="147"/>
      <c r="M119" s="147"/>
      <c r="N119" s="149"/>
      <c r="O119" s="147"/>
      <c r="P119" s="150" t="s">
        <v>33</v>
      </c>
      <c r="Q119" s="151"/>
      <c r="R119" s="152">
        <v>1</v>
      </c>
      <c r="S119" s="193"/>
      <c r="T119" s="194" t="e">
        <f>IF($X119&gt;0,"NR","")</f>
        <v>#REF!</v>
      </c>
      <c r="U119" s="195"/>
      <c r="V119" s="196"/>
      <c r="W119" s="157"/>
      <c r="X119" s="158" t="e">
        <f>IF(SUM(#REF!)=0,$R119,0)</f>
        <v>#REF!</v>
      </c>
      <c r="Y119" s="197"/>
      <c r="Z119" s="160"/>
    </row>
    <row r="120" spans="1:26" s="192" customFormat="1" ht="39" customHeight="1">
      <c r="A120" s="178"/>
      <c r="B120" s="179"/>
      <c r="C120" s="179"/>
      <c r="D120" s="179"/>
      <c r="E120" s="179">
        <v>0</v>
      </c>
      <c r="F120" s="178"/>
      <c r="G120" s="179"/>
      <c r="H120" s="179"/>
      <c r="I120" s="179"/>
      <c r="J120" s="179"/>
      <c r="K120" s="180"/>
      <c r="L120" s="179"/>
      <c r="M120" s="179"/>
      <c r="N120" s="181"/>
      <c r="O120" s="179"/>
      <c r="P120" s="182" t="s">
        <v>86</v>
      </c>
      <c r="Q120" s="183">
        <f>IF(ISERROR(AVERAGE($Y120:$AA120)),0,AVERAGE($Y120:$AA120))</f>
        <v>0</v>
      </c>
      <c r="R120" s="184">
        <f>SUM(R121:R129)</f>
        <v>5</v>
      </c>
      <c r="S120" s="185"/>
      <c r="T120" s="186" t="e">
        <f>$X120/MAX($R120,SUM($X120:$X120))</f>
        <v>#REF!</v>
      </c>
      <c r="U120" s="187"/>
      <c r="V120" s="188"/>
      <c r="W120" s="189"/>
      <c r="X120" s="190" t="e">
        <f>SUM(X121:X129)</f>
        <v>#REF!</v>
      </c>
      <c r="Y120" s="191"/>
      <c r="Z120" s="160"/>
    </row>
    <row r="121" spans="1:26" ht="12.75" customHeight="1" outlineLevel="1">
      <c r="A121" s="146"/>
      <c r="B121" s="147"/>
      <c r="C121" s="147"/>
      <c r="D121" s="147"/>
      <c r="E121" s="147">
        <v>1</v>
      </c>
      <c r="F121" s="146"/>
      <c r="G121" s="147"/>
      <c r="H121" s="147"/>
      <c r="I121" s="147"/>
      <c r="J121" s="147"/>
      <c r="K121" s="148"/>
      <c r="L121" s="147"/>
      <c r="M121" s="147"/>
      <c r="N121" s="149"/>
      <c r="O121" s="147"/>
      <c r="P121" s="213" t="s">
        <v>85</v>
      </c>
      <c r="Q121" s="151"/>
      <c r="R121" s="220"/>
      <c r="S121" s="193"/>
      <c r="T121" s="194"/>
      <c r="U121" s="195"/>
      <c r="V121" s="196"/>
      <c r="W121" s="157"/>
      <c r="X121" s="158"/>
      <c r="Y121" s="197"/>
      <c r="Z121" s="160"/>
    </row>
    <row r="122" spans="1:26" ht="12.75" customHeight="1" outlineLevel="1">
      <c r="A122" s="146"/>
      <c r="B122" s="147"/>
      <c r="C122" s="147"/>
      <c r="D122" s="147"/>
      <c r="E122" s="147">
        <v>2</v>
      </c>
      <c r="F122" s="146"/>
      <c r="G122" s="147"/>
      <c r="H122" s="147"/>
      <c r="I122" s="147"/>
      <c r="J122" s="147"/>
      <c r="K122" s="148"/>
      <c r="L122" s="147"/>
      <c r="M122" s="147"/>
      <c r="N122" s="149"/>
      <c r="O122" s="147"/>
      <c r="P122" s="213" t="s">
        <v>20</v>
      </c>
      <c r="Q122" s="151"/>
      <c r="R122" s="220"/>
      <c r="S122" s="193"/>
      <c r="T122" s="194"/>
      <c r="U122" s="195"/>
      <c r="V122" s="196"/>
      <c r="W122" s="157"/>
      <c r="X122" s="158"/>
      <c r="Y122" s="197"/>
      <c r="Z122" s="160"/>
    </row>
    <row r="123" spans="1:26" ht="28.2" customHeight="1" outlineLevel="1">
      <c r="A123" s="146"/>
      <c r="B123" s="147"/>
      <c r="C123" s="147"/>
      <c r="D123" s="147"/>
      <c r="E123" s="147">
        <v>3</v>
      </c>
      <c r="F123" s="146"/>
      <c r="G123" s="147"/>
      <c r="H123" s="147"/>
      <c r="I123" s="147"/>
      <c r="J123" s="147"/>
      <c r="K123" s="148"/>
      <c r="L123" s="147"/>
      <c r="M123" s="147"/>
      <c r="N123" s="149"/>
      <c r="O123" s="147"/>
      <c r="P123" s="213" t="s">
        <v>36</v>
      </c>
      <c r="Q123" s="151"/>
      <c r="R123" s="152">
        <v>1</v>
      </c>
      <c r="S123" s="193"/>
      <c r="T123" s="194" t="e">
        <f>IF($X123&gt;0,"NR","")</f>
        <v>#REF!</v>
      </c>
      <c r="U123" s="195"/>
      <c r="V123" s="196"/>
      <c r="W123" s="157"/>
      <c r="X123" s="158" t="e">
        <f>IF(SUM(#REF!)=0,$R123,0)</f>
        <v>#REF!</v>
      </c>
      <c r="Y123" s="197"/>
      <c r="Z123" s="160"/>
    </row>
    <row r="124" spans="1:26" ht="12.75" customHeight="1" outlineLevel="1">
      <c r="A124" s="146"/>
      <c r="B124" s="147"/>
      <c r="C124" s="147"/>
      <c r="D124" s="147"/>
      <c r="E124" s="147">
        <v>4</v>
      </c>
      <c r="F124" s="146"/>
      <c r="G124" s="147"/>
      <c r="H124" s="147"/>
      <c r="I124" s="147"/>
      <c r="J124" s="147"/>
      <c r="K124" s="148"/>
      <c r="L124" s="147"/>
      <c r="M124" s="147"/>
      <c r="N124" s="149"/>
      <c r="O124" s="147"/>
      <c r="P124" s="213" t="s">
        <v>26</v>
      </c>
      <c r="Q124" s="151"/>
      <c r="R124" s="220"/>
      <c r="S124" s="193"/>
      <c r="T124" s="194"/>
      <c r="U124" s="195"/>
      <c r="V124" s="196"/>
      <c r="W124" s="157"/>
      <c r="X124" s="158"/>
      <c r="Y124" s="197"/>
      <c r="Z124" s="160"/>
    </row>
    <row r="125" spans="1:26" ht="28.2" customHeight="1" outlineLevel="1">
      <c r="A125" s="146"/>
      <c r="B125" s="147"/>
      <c r="C125" s="147"/>
      <c r="D125" s="147"/>
      <c r="E125" s="147">
        <v>5</v>
      </c>
      <c r="F125" s="146"/>
      <c r="G125" s="147"/>
      <c r="H125" s="147"/>
      <c r="I125" s="147"/>
      <c r="J125" s="147"/>
      <c r="K125" s="148"/>
      <c r="L125" s="147"/>
      <c r="M125" s="147"/>
      <c r="N125" s="149"/>
      <c r="O125" s="147"/>
      <c r="P125" s="213" t="s">
        <v>43</v>
      </c>
      <c r="Q125" s="151"/>
      <c r="R125" s="152">
        <v>1</v>
      </c>
      <c r="S125" s="193"/>
      <c r="T125" s="194" t="e">
        <f>IF($X125&gt;0,"NR","")</f>
        <v>#REF!</v>
      </c>
      <c r="U125" s="195"/>
      <c r="V125" s="196"/>
      <c r="W125" s="157"/>
      <c r="X125" s="158" t="e">
        <f>IF(SUM(#REF!)=0,$R125,0)</f>
        <v>#REF!</v>
      </c>
      <c r="Y125" s="197"/>
      <c r="Z125" s="160"/>
    </row>
    <row r="126" spans="1:26" ht="12.75" customHeight="1" outlineLevel="1">
      <c r="A126" s="146"/>
      <c r="B126" s="147"/>
      <c r="C126" s="147"/>
      <c r="D126" s="147"/>
      <c r="E126" s="147">
        <v>6</v>
      </c>
      <c r="F126" s="146"/>
      <c r="G126" s="147"/>
      <c r="H126" s="147"/>
      <c r="I126" s="147"/>
      <c r="J126" s="147"/>
      <c r="K126" s="148"/>
      <c r="L126" s="147"/>
      <c r="M126" s="147"/>
      <c r="N126" s="149"/>
      <c r="O126" s="147"/>
      <c r="P126" s="213" t="s">
        <v>19</v>
      </c>
      <c r="Q126" s="151"/>
      <c r="R126" s="220"/>
      <c r="S126" s="193"/>
      <c r="T126" s="194"/>
      <c r="U126" s="195"/>
      <c r="V126" s="196"/>
      <c r="W126" s="157"/>
      <c r="X126" s="158"/>
      <c r="Y126" s="197"/>
      <c r="Z126" s="160"/>
    </row>
    <row r="127" spans="1:26" ht="27" customHeight="1" outlineLevel="1">
      <c r="A127" s="146"/>
      <c r="B127" s="147"/>
      <c r="C127" s="147"/>
      <c r="D127" s="147"/>
      <c r="E127" s="147">
        <v>7</v>
      </c>
      <c r="F127" s="146"/>
      <c r="G127" s="147"/>
      <c r="H127" s="147"/>
      <c r="I127" s="147"/>
      <c r="J127" s="147"/>
      <c r="K127" s="148"/>
      <c r="L127" s="147"/>
      <c r="M127" s="147"/>
      <c r="N127" s="149"/>
      <c r="O127" s="147"/>
      <c r="P127" s="215" t="s">
        <v>42</v>
      </c>
      <c r="Q127" s="151"/>
      <c r="R127" s="152">
        <v>1</v>
      </c>
      <c r="S127" s="193"/>
      <c r="T127" s="194" t="e">
        <f>IF($X127&gt;0,"NR","")</f>
        <v>#REF!</v>
      </c>
      <c r="U127" s="195"/>
      <c r="V127" s="196"/>
      <c r="W127" s="157"/>
      <c r="X127" s="158" t="e">
        <f>IF(SUM(#REF!)=0,$R127,0)</f>
        <v>#REF!</v>
      </c>
      <c r="Y127" s="197"/>
      <c r="Z127" s="160"/>
    </row>
    <row r="128" spans="1:26" ht="19.8" customHeight="1" outlineLevel="1">
      <c r="A128" s="146"/>
      <c r="B128" s="147"/>
      <c r="C128" s="147"/>
      <c r="D128" s="147"/>
      <c r="E128" s="147">
        <v>8</v>
      </c>
      <c r="F128" s="146"/>
      <c r="G128" s="147"/>
      <c r="H128" s="147"/>
      <c r="I128" s="147"/>
      <c r="J128" s="147"/>
      <c r="K128" s="148"/>
      <c r="L128" s="147"/>
      <c r="M128" s="147"/>
      <c r="N128" s="149"/>
      <c r="O128" s="147"/>
      <c r="P128" s="213" t="s">
        <v>31</v>
      </c>
      <c r="Q128" s="151"/>
      <c r="R128" s="152">
        <v>1</v>
      </c>
      <c r="S128" s="193"/>
      <c r="T128" s="194" t="e">
        <f>IF($X128&gt;0,"NR","")</f>
        <v>#REF!</v>
      </c>
      <c r="U128" s="195"/>
      <c r="V128" s="196"/>
      <c r="W128" s="157"/>
      <c r="X128" s="158" t="e">
        <f>IF(SUM(#REF!)=0,$R128,0)</f>
        <v>#REF!</v>
      </c>
      <c r="Y128" s="197"/>
      <c r="Z128" s="160"/>
    </row>
    <row r="129" spans="1:26" ht="28.8" customHeight="1" outlineLevel="1">
      <c r="A129" s="146"/>
      <c r="B129" s="147"/>
      <c r="C129" s="147"/>
      <c r="D129" s="147"/>
      <c r="E129" s="147">
        <v>9</v>
      </c>
      <c r="F129" s="146"/>
      <c r="G129" s="147"/>
      <c r="H129" s="147"/>
      <c r="I129" s="147"/>
      <c r="J129" s="147"/>
      <c r="K129" s="148"/>
      <c r="L129" s="147"/>
      <c r="M129" s="147"/>
      <c r="N129" s="149"/>
      <c r="O129" s="147"/>
      <c r="P129" s="150" t="s">
        <v>33</v>
      </c>
      <c r="Q129" s="151"/>
      <c r="R129" s="152">
        <v>1</v>
      </c>
      <c r="S129" s="193"/>
      <c r="T129" s="194" t="e">
        <f>IF($X129&gt;0,"NR","")</f>
        <v>#REF!</v>
      </c>
      <c r="U129" s="195"/>
      <c r="V129" s="196"/>
      <c r="W129" s="157"/>
      <c r="X129" s="158" t="e">
        <f>IF(SUM(#REF!)=0,$R129,0)</f>
        <v>#REF!</v>
      </c>
      <c r="Y129" s="197"/>
      <c r="Z129" s="160"/>
    </row>
    <row r="130" spans="1:26" s="145" customFormat="1" ht="109.8" customHeight="1">
      <c r="A130" s="130"/>
      <c r="B130" s="131"/>
      <c r="C130" s="131"/>
      <c r="D130" s="131"/>
      <c r="E130" s="131">
        <v>0</v>
      </c>
      <c r="F130" s="130"/>
      <c r="G130" s="131"/>
      <c r="H130" s="131"/>
      <c r="I130" s="131"/>
      <c r="J130" s="131"/>
      <c r="K130" s="132"/>
      <c r="L130" s="131"/>
      <c r="M130" s="131"/>
      <c r="N130" s="133"/>
      <c r="O130" s="131"/>
      <c r="P130" s="176" t="s">
        <v>92</v>
      </c>
      <c r="Q130" s="177">
        <f>SUM(Q131:Q282)</f>
        <v>0</v>
      </c>
      <c r="R130" s="136">
        <f>SUM(R131:R282)/2</f>
        <v>22</v>
      </c>
      <c r="S130" s="137" t="s">
        <v>58</v>
      </c>
      <c r="T130" s="219" t="s">
        <v>4</v>
      </c>
      <c r="U130" s="139" t="s">
        <v>59</v>
      </c>
      <c r="V130" s="140" t="s">
        <v>6</v>
      </c>
      <c r="W130" s="141"/>
      <c r="X130" s="142" t="e">
        <f>SUM(X131:X282)/2</f>
        <v>#REF!</v>
      </c>
      <c r="Y130" s="143"/>
      <c r="Z130" s="144"/>
    </row>
    <row r="131" spans="1:26" s="192" customFormat="1" ht="66" customHeight="1">
      <c r="A131" s="178"/>
      <c r="B131" s="179"/>
      <c r="C131" s="179"/>
      <c r="D131" s="179"/>
      <c r="E131" s="179">
        <v>0</v>
      </c>
      <c r="F131" s="178"/>
      <c r="G131" s="179"/>
      <c r="H131" s="179"/>
      <c r="I131" s="179"/>
      <c r="J131" s="179"/>
      <c r="K131" s="180"/>
      <c r="L131" s="179"/>
      <c r="M131" s="179"/>
      <c r="N131" s="181"/>
      <c r="O131" s="179"/>
      <c r="P131" s="182" t="s">
        <v>90</v>
      </c>
      <c r="Q131" s="183">
        <f>IF(ISERROR(AVERAGE($Y131:$AA131)),0,AVERAGE($Y131:$AA131))</f>
        <v>0</v>
      </c>
      <c r="R131" s="184">
        <f>SUM(R141:R147)</f>
        <v>5</v>
      </c>
      <c r="S131" s="185"/>
      <c r="T131" s="186" t="e">
        <f>$X131/MAX($R131,SUM($X131:$X131))</f>
        <v>#REF!</v>
      </c>
      <c r="U131" s="187"/>
      <c r="V131" s="188"/>
      <c r="W131" s="189"/>
      <c r="X131" s="190" t="e">
        <f>SUM(X141:X147)</f>
        <v>#REF!</v>
      </c>
      <c r="Y131" s="191"/>
      <c r="Z131" s="160"/>
    </row>
    <row r="132" spans="1:26" ht="12.75" customHeight="1" outlineLevel="1">
      <c r="A132" s="146"/>
      <c r="B132" s="147"/>
      <c r="C132" s="147"/>
      <c r="D132" s="147"/>
      <c r="E132" s="147">
        <v>1</v>
      </c>
      <c r="F132" s="146"/>
      <c r="G132" s="147"/>
      <c r="H132" s="147"/>
      <c r="I132" s="147"/>
      <c r="J132" s="147"/>
      <c r="K132" s="148"/>
      <c r="L132" s="147"/>
      <c r="M132" s="147"/>
      <c r="N132" s="149"/>
      <c r="O132" s="147"/>
      <c r="P132" s="213" t="s">
        <v>87</v>
      </c>
      <c r="Q132" s="151"/>
      <c r="R132" s="220"/>
      <c r="S132" s="193"/>
      <c r="T132" s="194" t="e">
        <f>IF($X132&gt;0,"NR","")</f>
        <v>#REF!</v>
      </c>
      <c r="U132" s="195"/>
      <c r="V132" s="196"/>
      <c r="W132" s="157"/>
      <c r="X132" s="158" t="e">
        <f>IF(SUM(#REF!)=0,$R132,0)</f>
        <v>#REF!</v>
      </c>
      <c r="Y132" s="197"/>
      <c r="Z132" s="160"/>
    </row>
    <row r="133" spans="1:26" ht="12.75" customHeight="1" outlineLevel="1">
      <c r="A133" s="146"/>
      <c r="B133" s="147"/>
      <c r="C133" s="147"/>
      <c r="D133" s="147"/>
      <c r="E133" s="147">
        <v>2</v>
      </c>
      <c r="F133" s="146"/>
      <c r="G133" s="147"/>
      <c r="H133" s="147"/>
      <c r="I133" s="147"/>
      <c r="J133" s="147"/>
      <c r="K133" s="148"/>
      <c r="L133" s="147"/>
      <c r="M133" s="147"/>
      <c r="N133" s="149"/>
      <c r="O133" s="147"/>
      <c r="P133" s="213" t="s">
        <v>20</v>
      </c>
      <c r="Q133" s="151"/>
      <c r="R133" s="220"/>
      <c r="S133" s="193"/>
      <c r="T133" s="194"/>
      <c r="U133" s="195"/>
      <c r="V133" s="196"/>
      <c r="W133" s="157"/>
      <c r="X133" s="158"/>
      <c r="Y133" s="197"/>
      <c r="Z133" s="160"/>
    </row>
    <row r="134" spans="1:26" ht="26.4" customHeight="1" outlineLevel="1">
      <c r="A134" s="146"/>
      <c r="B134" s="147"/>
      <c r="C134" s="147"/>
      <c r="D134" s="147"/>
      <c r="E134" s="147">
        <v>3</v>
      </c>
      <c r="F134" s="146"/>
      <c r="G134" s="147"/>
      <c r="H134" s="147"/>
      <c r="I134" s="147"/>
      <c r="J134" s="147"/>
      <c r="K134" s="148"/>
      <c r="L134" s="147"/>
      <c r="M134" s="147"/>
      <c r="N134" s="149"/>
      <c r="O134" s="147"/>
      <c r="P134" s="213" t="s">
        <v>22</v>
      </c>
      <c r="Q134" s="151"/>
      <c r="R134" s="152">
        <v>1</v>
      </c>
      <c r="S134" s="193"/>
      <c r="T134" s="194" t="e">
        <f>IF($X134&gt;0,"NR","")</f>
        <v>#REF!</v>
      </c>
      <c r="U134" s="195"/>
      <c r="V134" s="196"/>
      <c r="W134" s="157"/>
      <c r="X134" s="158" t="e">
        <f>IF(SUM(#REF!)=0,$R134,0)</f>
        <v>#REF!</v>
      </c>
      <c r="Y134" s="197"/>
      <c r="Z134" s="160"/>
    </row>
    <row r="135" spans="1:26" ht="12.75" customHeight="1" outlineLevel="1">
      <c r="A135" s="146"/>
      <c r="B135" s="147"/>
      <c r="C135" s="147"/>
      <c r="D135" s="147"/>
      <c r="E135" s="147">
        <v>4</v>
      </c>
      <c r="F135" s="146"/>
      <c r="G135" s="147"/>
      <c r="H135" s="147"/>
      <c r="I135" s="147"/>
      <c r="J135" s="147"/>
      <c r="K135" s="148"/>
      <c r="L135" s="147"/>
      <c r="M135" s="147"/>
      <c r="N135" s="149"/>
      <c r="O135" s="147"/>
      <c r="P135" s="213" t="s">
        <v>21</v>
      </c>
      <c r="Q135" s="151"/>
      <c r="R135" s="152">
        <v>1</v>
      </c>
      <c r="S135" s="193"/>
      <c r="T135" s="194" t="e">
        <f>IF($X135&gt;0,"NR","")</f>
        <v>#REF!</v>
      </c>
      <c r="U135" s="195"/>
      <c r="V135" s="196"/>
      <c r="W135" s="157"/>
      <c r="X135" s="158" t="e">
        <f>IF(SUM(#REF!)=0,$R135,0)</f>
        <v>#REF!</v>
      </c>
      <c r="Y135" s="197"/>
      <c r="Z135" s="160"/>
    </row>
    <row r="136" spans="1:26" ht="12.75" customHeight="1" outlineLevel="1">
      <c r="A136" s="146"/>
      <c r="B136" s="147"/>
      <c r="C136" s="147"/>
      <c r="D136" s="147"/>
      <c r="E136" s="147">
        <v>5</v>
      </c>
      <c r="F136" s="146"/>
      <c r="G136" s="147"/>
      <c r="H136" s="147"/>
      <c r="I136" s="147"/>
      <c r="J136" s="147"/>
      <c r="K136" s="148"/>
      <c r="L136" s="147"/>
      <c r="M136" s="147"/>
      <c r="N136" s="149"/>
      <c r="O136" s="147"/>
      <c r="P136" s="213" t="s">
        <v>76</v>
      </c>
      <c r="Q136" s="151"/>
      <c r="R136" s="220"/>
      <c r="S136" s="193"/>
      <c r="T136" s="194"/>
      <c r="U136" s="195"/>
      <c r="V136" s="196"/>
      <c r="W136" s="157"/>
      <c r="X136" s="158"/>
      <c r="Y136" s="197"/>
      <c r="Z136" s="160"/>
    </row>
    <row r="137" spans="1:26" ht="25.8" customHeight="1" outlineLevel="1">
      <c r="A137" s="146"/>
      <c r="B137" s="147"/>
      <c r="C137" s="147"/>
      <c r="D137" s="147"/>
      <c r="E137" s="147">
        <v>6</v>
      </c>
      <c r="F137" s="146"/>
      <c r="G137" s="147"/>
      <c r="H137" s="147"/>
      <c r="I137" s="147"/>
      <c r="J137" s="147"/>
      <c r="K137" s="148"/>
      <c r="L137" s="147"/>
      <c r="M137" s="147"/>
      <c r="N137" s="149"/>
      <c r="O137" s="147"/>
      <c r="P137" s="213" t="s">
        <v>69</v>
      </c>
      <c r="Q137" s="151"/>
      <c r="R137" s="152">
        <v>1</v>
      </c>
      <c r="S137" s="193"/>
      <c r="T137" s="194" t="e">
        <f>IF($X137&gt;0,"NR","")</f>
        <v>#REF!</v>
      </c>
      <c r="U137" s="195"/>
      <c r="V137" s="196"/>
      <c r="W137" s="157"/>
      <c r="X137" s="158" t="e">
        <f>IF(SUM(#REF!)=0,$R137,0)</f>
        <v>#REF!</v>
      </c>
      <c r="Y137" s="197"/>
      <c r="Z137" s="160"/>
    </row>
    <row r="138" spans="1:26" ht="12.75" customHeight="1" outlineLevel="1">
      <c r="A138" s="146"/>
      <c r="B138" s="147"/>
      <c r="C138" s="147"/>
      <c r="D138" s="147"/>
      <c r="E138" s="147">
        <f>E137+1</f>
        <v>7</v>
      </c>
      <c r="F138" s="146"/>
      <c r="G138" s="147"/>
      <c r="H138" s="147"/>
      <c r="I138" s="147"/>
      <c r="J138" s="147"/>
      <c r="K138" s="148"/>
      <c r="L138" s="147"/>
      <c r="M138" s="147"/>
      <c r="N138" s="149"/>
      <c r="O138" s="147"/>
      <c r="P138" s="213" t="s">
        <v>28</v>
      </c>
      <c r="Q138" s="151"/>
      <c r="R138" s="152">
        <v>1</v>
      </c>
      <c r="S138" s="193"/>
      <c r="T138" s="194" t="e">
        <f>IF($X138&gt;0,"NR","")</f>
        <v>#REF!</v>
      </c>
      <c r="U138" s="195"/>
      <c r="V138" s="196"/>
      <c r="W138" s="157"/>
      <c r="X138" s="158" t="e">
        <f>IF(SUM(#REF!)=0,$R138,0)</f>
        <v>#REF!</v>
      </c>
      <c r="Y138" s="197"/>
      <c r="Z138" s="160"/>
    </row>
    <row r="139" spans="1:26" ht="12.75" customHeight="1" outlineLevel="1">
      <c r="A139" s="146"/>
      <c r="B139" s="147"/>
      <c r="C139" s="147"/>
      <c r="D139" s="147"/>
      <c r="E139" s="147">
        <v>8</v>
      </c>
      <c r="F139" s="146"/>
      <c r="G139" s="147"/>
      <c r="H139" s="147"/>
      <c r="I139" s="147"/>
      <c r="J139" s="147"/>
      <c r="K139" s="148"/>
      <c r="L139" s="147"/>
      <c r="M139" s="147"/>
      <c r="N139" s="149"/>
      <c r="O139" s="147"/>
      <c r="P139" s="213" t="s">
        <v>44</v>
      </c>
      <c r="Q139" s="151"/>
      <c r="R139" s="220"/>
      <c r="S139" s="193"/>
      <c r="T139" s="194"/>
      <c r="U139" s="195"/>
      <c r="V139" s="196"/>
      <c r="W139" s="157"/>
      <c r="X139" s="158"/>
      <c r="Y139" s="197"/>
      <c r="Z139" s="160"/>
    </row>
    <row r="140" spans="1:26" ht="16.8" customHeight="1" outlineLevel="1">
      <c r="A140" s="146"/>
      <c r="B140" s="147"/>
      <c r="C140" s="147"/>
      <c r="D140" s="147"/>
      <c r="E140" s="147">
        <v>9</v>
      </c>
      <c r="F140" s="146"/>
      <c r="G140" s="147"/>
      <c r="H140" s="147"/>
      <c r="I140" s="147"/>
      <c r="J140" s="147"/>
      <c r="K140" s="148"/>
      <c r="L140" s="147"/>
      <c r="M140" s="147"/>
      <c r="N140" s="149"/>
      <c r="O140" s="147"/>
      <c r="P140" s="213" t="s">
        <v>88</v>
      </c>
      <c r="Q140" s="151"/>
      <c r="R140" s="220"/>
      <c r="S140" s="193"/>
      <c r="T140" s="194"/>
      <c r="U140" s="195"/>
      <c r="V140" s="196"/>
      <c r="W140" s="157"/>
      <c r="X140" s="158"/>
      <c r="Y140" s="197"/>
      <c r="Z140" s="160"/>
    </row>
    <row r="141" spans="1:26" ht="28.2" customHeight="1" outlineLevel="1">
      <c r="A141" s="146"/>
      <c r="B141" s="147"/>
      <c r="C141" s="147"/>
      <c r="D141" s="147"/>
      <c r="E141" s="147">
        <v>10</v>
      </c>
      <c r="F141" s="146"/>
      <c r="G141" s="147"/>
      <c r="H141" s="147"/>
      <c r="I141" s="147"/>
      <c r="J141" s="147"/>
      <c r="K141" s="148"/>
      <c r="L141" s="147"/>
      <c r="M141" s="147"/>
      <c r="N141" s="149"/>
      <c r="O141" s="147"/>
      <c r="P141" s="213" t="s">
        <v>66</v>
      </c>
      <c r="Q141" s="151"/>
      <c r="R141" s="152">
        <v>1</v>
      </c>
      <c r="S141" s="193"/>
      <c r="T141" s="194" t="e">
        <f>IF($X141&gt;0,"NR","")</f>
        <v>#REF!</v>
      </c>
      <c r="U141" s="195"/>
      <c r="V141" s="196"/>
      <c r="W141" s="157"/>
      <c r="X141" s="158" t="e">
        <f>IF(SUM(#REF!)=0,$R141,0)</f>
        <v>#REF!</v>
      </c>
      <c r="Y141" s="197"/>
      <c r="Z141" s="160"/>
    </row>
    <row r="142" spans="1:26" ht="12.75" customHeight="1" outlineLevel="1">
      <c r="A142" s="146"/>
      <c r="B142" s="147"/>
      <c r="C142" s="147"/>
      <c r="D142" s="147"/>
      <c r="E142" s="147">
        <v>11</v>
      </c>
      <c r="F142" s="146"/>
      <c r="G142" s="147"/>
      <c r="H142" s="147"/>
      <c r="I142" s="147"/>
      <c r="J142" s="147"/>
      <c r="K142" s="148"/>
      <c r="L142" s="147"/>
      <c r="M142" s="147"/>
      <c r="N142" s="149"/>
      <c r="O142" s="147"/>
      <c r="P142" s="213" t="s">
        <v>45</v>
      </c>
      <c r="Q142" s="151"/>
      <c r="R142" s="152">
        <v>1</v>
      </c>
      <c r="S142" s="193"/>
      <c r="T142" s="194" t="e">
        <f>IF($X142&gt;0,"NR","")</f>
        <v>#REF!</v>
      </c>
      <c r="U142" s="195"/>
      <c r="V142" s="196"/>
      <c r="W142" s="157"/>
      <c r="X142" s="158" t="e">
        <f>IF(SUM(#REF!)=0,$R142,0)</f>
        <v>#REF!</v>
      </c>
      <c r="Y142" s="197"/>
      <c r="Z142" s="160"/>
    </row>
    <row r="143" spans="1:26" ht="12.75" customHeight="1" outlineLevel="1">
      <c r="A143" s="146"/>
      <c r="B143" s="147"/>
      <c r="C143" s="147"/>
      <c r="D143" s="147"/>
      <c r="E143" s="147">
        <v>12</v>
      </c>
      <c r="F143" s="146"/>
      <c r="G143" s="147"/>
      <c r="H143" s="147"/>
      <c r="I143" s="147"/>
      <c r="J143" s="147"/>
      <c r="K143" s="148"/>
      <c r="L143" s="147"/>
      <c r="M143" s="147"/>
      <c r="N143" s="149"/>
      <c r="O143" s="147"/>
      <c r="P143" s="213" t="s">
        <v>76</v>
      </c>
      <c r="Q143" s="151"/>
      <c r="R143" s="152"/>
      <c r="S143" s="193"/>
      <c r="T143" s="194"/>
      <c r="U143" s="195"/>
      <c r="V143" s="196"/>
      <c r="W143" s="157"/>
      <c r="X143" s="158"/>
      <c r="Y143" s="197"/>
      <c r="Z143" s="160"/>
    </row>
    <row r="144" spans="1:26" ht="12.75" customHeight="1" outlineLevel="1">
      <c r="A144" s="146"/>
      <c r="B144" s="147"/>
      <c r="C144" s="147"/>
      <c r="D144" s="147"/>
      <c r="E144" s="147">
        <v>13</v>
      </c>
      <c r="F144" s="146"/>
      <c r="G144" s="147"/>
      <c r="H144" s="147"/>
      <c r="I144" s="147"/>
      <c r="J144" s="147"/>
      <c r="K144" s="148"/>
      <c r="L144" s="147"/>
      <c r="M144" s="147"/>
      <c r="N144" s="149"/>
      <c r="O144" s="147"/>
      <c r="P144" s="213" t="s">
        <v>46</v>
      </c>
      <c r="Q144" s="151"/>
      <c r="R144" s="152">
        <v>1</v>
      </c>
      <c r="S144" s="193"/>
      <c r="T144" s="194" t="e">
        <f>IF($X144&gt;0,"NR","")</f>
        <v>#REF!</v>
      </c>
      <c r="U144" s="195"/>
      <c r="V144" s="196"/>
      <c r="W144" s="157"/>
      <c r="X144" s="158" t="e">
        <f>IF(SUM(#REF!)=0,$R144,0)</f>
        <v>#REF!</v>
      </c>
      <c r="Y144" s="197"/>
      <c r="Z144" s="160"/>
    </row>
    <row r="145" spans="1:26" ht="12.75" customHeight="1" outlineLevel="1">
      <c r="A145" s="146"/>
      <c r="B145" s="147"/>
      <c r="C145" s="147"/>
      <c r="D145" s="147"/>
      <c r="E145" s="147">
        <v>14</v>
      </c>
      <c r="F145" s="146"/>
      <c r="G145" s="147"/>
      <c r="H145" s="147"/>
      <c r="I145" s="147"/>
      <c r="J145" s="147"/>
      <c r="K145" s="148"/>
      <c r="L145" s="147"/>
      <c r="M145" s="147"/>
      <c r="N145" s="149"/>
      <c r="O145" s="147"/>
      <c r="P145" s="213" t="s">
        <v>19</v>
      </c>
      <c r="Q145" s="151"/>
      <c r="R145" s="152"/>
      <c r="S145" s="193"/>
      <c r="T145" s="194"/>
      <c r="U145" s="195"/>
      <c r="V145" s="196"/>
      <c r="W145" s="157"/>
      <c r="X145" s="158"/>
      <c r="Y145" s="197"/>
      <c r="Z145" s="160"/>
    </row>
    <row r="146" spans="1:26" ht="29.4" customHeight="1" outlineLevel="1">
      <c r="A146" s="146"/>
      <c r="B146" s="147"/>
      <c r="C146" s="147"/>
      <c r="D146" s="147"/>
      <c r="E146" s="147">
        <v>15</v>
      </c>
      <c r="F146" s="146"/>
      <c r="G146" s="147"/>
      <c r="H146" s="147"/>
      <c r="I146" s="147"/>
      <c r="J146" s="147"/>
      <c r="K146" s="148"/>
      <c r="L146" s="147"/>
      <c r="M146" s="147"/>
      <c r="N146" s="149"/>
      <c r="O146" s="147"/>
      <c r="P146" s="215" t="s">
        <v>47</v>
      </c>
      <c r="Q146" s="151"/>
      <c r="R146" s="152">
        <v>1</v>
      </c>
      <c r="S146" s="193"/>
      <c r="T146" s="194" t="e">
        <f>IF($X146&gt;0,"NR","")</f>
        <v>#REF!</v>
      </c>
      <c r="U146" s="195"/>
      <c r="V146" s="196"/>
      <c r="W146" s="157"/>
      <c r="X146" s="158" t="e">
        <f>IF(SUM(#REF!)=0,$R146,0)</f>
        <v>#REF!</v>
      </c>
      <c r="Y146" s="197"/>
      <c r="Z146" s="160"/>
    </row>
    <row r="147" spans="1:26" ht="12.75" customHeight="1" outlineLevel="1">
      <c r="A147" s="146"/>
      <c r="B147" s="147"/>
      <c r="C147" s="147"/>
      <c r="D147" s="147"/>
      <c r="E147" s="147">
        <f>E146+1</f>
        <v>16</v>
      </c>
      <c r="F147" s="146"/>
      <c r="G147" s="147"/>
      <c r="H147" s="147"/>
      <c r="I147" s="147"/>
      <c r="J147" s="147"/>
      <c r="K147" s="148"/>
      <c r="L147" s="147"/>
      <c r="M147" s="147"/>
      <c r="N147" s="149"/>
      <c r="O147" s="147"/>
      <c r="P147" s="213" t="s">
        <v>48</v>
      </c>
      <c r="Q147" s="151"/>
      <c r="R147" s="152">
        <v>1</v>
      </c>
      <c r="S147" s="193"/>
      <c r="T147" s="194" t="e">
        <f>IF($X147&gt;0,"NR","")</f>
        <v>#REF!</v>
      </c>
      <c r="U147" s="195"/>
      <c r="V147" s="196"/>
      <c r="W147" s="157"/>
      <c r="X147" s="158" t="e">
        <f>IF(SUM(#REF!)=0,$R147,0)</f>
        <v>#REF!</v>
      </c>
      <c r="Y147" s="197"/>
      <c r="Z147" s="160"/>
    </row>
    <row r="148" spans="1:26" s="192" customFormat="1" ht="50.4" customHeight="1">
      <c r="A148" s="178"/>
      <c r="B148" s="179"/>
      <c r="C148" s="179"/>
      <c r="D148" s="179"/>
      <c r="E148" s="179">
        <v>0</v>
      </c>
      <c r="F148" s="178"/>
      <c r="G148" s="179"/>
      <c r="H148" s="179"/>
      <c r="I148" s="179"/>
      <c r="J148" s="179"/>
      <c r="K148" s="180"/>
      <c r="L148" s="179"/>
      <c r="M148" s="179"/>
      <c r="N148" s="181"/>
      <c r="O148" s="179"/>
      <c r="P148" s="182" t="s">
        <v>91</v>
      </c>
      <c r="Q148" s="183">
        <f>IF(ISERROR(AVERAGE($Y148:$AA148)),0,AVERAGE($Y148:$AA148))</f>
        <v>0</v>
      </c>
      <c r="R148" s="184">
        <f>SUM(R149:R165)</f>
        <v>9</v>
      </c>
      <c r="S148" s="185"/>
      <c r="T148" s="186" t="e">
        <f>$X148/MAX($R148,SUM($X148:$X148))</f>
        <v>#REF!</v>
      </c>
      <c r="U148" s="187"/>
      <c r="V148" s="188"/>
      <c r="W148" s="189"/>
      <c r="X148" s="190" t="e">
        <f>SUM(X149:X165)</f>
        <v>#REF!</v>
      </c>
      <c r="Y148" s="191"/>
      <c r="Z148" s="160"/>
    </row>
    <row r="149" spans="1:26" ht="12.75" customHeight="1" outlineLevel="1">
      <c r="A149" s="146"/>
      <c r="B149" s="147"/>
      <c r="C149" s="147"/>
      <c r="D149" s="147"/>
      <c r="E149" s="147">
        <v>1</v>
      </c>
      <c r="F149" s="146"/>
      <c r="G149" s="147"/>
      <c r="H149" s="147"/>
      <c r="I149" s="147"/>
      <c r="J149" s="147"/>
      <c r="K149" s="148"/>
      <c r="L149" s="147"/>
      <c r="M149" s="147"/>
      <c r="N149" s="149"/>
      <c r="O149" s="147"/>
      <c r="P149" s="213" t="s">
        <v>89</v>
      </c>
      <c r="Q149" s="151"/>
      <c r="R149" s="220"/>
      <c r="S149" s="193"/>
      <c r="T149" s="194" t="e">
        <f>IF($X149&gt;0,"NR","")</f>
        <v>#REF!</v>
      </c>
      <c r="U149" s="195"/>
      <c r="V149" s="196"/>
      <c r="W149" s="157"/>
      <c r="X149" s="158" t="e">
        <f>IF(SUM(#REF!)=0,$R149,0)</f>
        <v>#REF!</v>
      </c>
      <c r="Y149" s="197"/>
      <c r="Z149" s="160"/>
    </row>
    <row r="150" spans="1:26" ht="12.75" customHeight="1" outlineLevel="1">
      <c r="A150" s="146"/>
      <c r="B150" s="147"/>
      <c r="C150" s="147"/>
      <c r="D150" s="147"/>
      <c r="E150" s="147">
        <v>2</v>
      </c>
      <c r="F150" s="146"/>
      <c r="G150" s="147"/>
      <c r="H150" s="147"/>
      <c r="I150" s="147"/>
      <c r="J150" s="147"/>
      <c r="K150" s="148"/>
      <c r="L150" s="147"/>
      <c r="M150" s="147"/>
      <c r="N150" s="149"/>
      <c r="O150" s="147"/>
      <c r="P150" s="213" t="s">
        <v>20</v>
      </c>
      <c r="Q150" s="151"/>
      <c r="R150" s="220"/>
      <c r="S150" s="193"/>
      <c r="T150" s="194"/>
      <c r="U150" s="195"/>
      <c r="V150" s="196"/>
      <c r="W150" s="157"/>
      <c r="X150" s="158"/>
      <c r="Y150" s="197"/>
      <c r="Z150" s="160"/>
    </row>
    <row r="151" spans="1:26" ht="26.4" customHeight="1" outlineLevel="1">
      <c r="A151" s="146"/>
      <c r="B151" s="147"/>
      <c r="C151" s="147"/>
      <c r="D151" s="147"/>
      <c r="E151" s="147">
        <v>3</v>
      </c>
      <c r="F151" s="146"/>
      <c r="G151" s="147"/>
      <c r="H151" s="147"/>
      <c r="I151" s="147"/>
      <c r="J151" s="147"/>
      <c r="K151" s="148"/>
      <c r="L151" s="147"/>
      <c r="M151" s="147"/>
      <c r="N151" s="149"/>
      <c r="O151" s="147"/>
      <c r="P151" s="213" t="s">
        <v>71</v>
      </c>
      <c r="Q151" s="151"/>
      <c r="R151" s="152">
        <v>1</v>
      </c>
      <c r="S151" s="193"/>
      <c r="T151" s="194" t="e">
        <f>IF($X151&gt;0,"NR","")</f>
        <v>#REF!</v>
      </c>
      <c r="U151" s="195"/>
      <c r="V151" s="196"/>
      <c r="W151" s="157"/>
      <c r="X151" s="158" t="e">
        <f>IF(SUM(#REF!)=0,$R151,0)</f>
        <v>#REF!</v>
      </c>
      <c r="Y151" s="197"/>
      <c r="Z151" s="160"/>
    </row>
    <row r="152" spans="1:26" ht="12.75" customHeight="1" outlineLevel="1">
      <c r="A152" s="146"/>
      <c r="B152" s="147"/>
      <c r="C152" s="147"/>
      <c r="D152" s="147"/>
      <c r="E152" s="147">
        <v>4</v>
      </c>
      <c r="F152" s="146"/>
      <c r="G152" s="147"/>
      <c r="H152" s="147"/>
      <c r="I152" s="147"/>
      <c r="J152" s="147"/>
      <c r="K152" s="148"/>
      <c r="L152" s="147"/>
      <c r="M152" s="147"/>
      <c r="N152" s="149"/>
      <c r="O152" s="147"/>
      <c r="P152" s="213" t="s">
        <v>21</v>
      </c>
      <c r="Q152" s="151"/>
      <c r="R152" s="152">
        <v>1</v>
      </c>
      <c r="S152" s="193"/>
      <c r="T152" s="194" t="e">
        <f>IF($X152&gt;0,"NR","")</f>
        <v>#REF!</v>
      </c>
      <c r="U152" s="195"/>
      <c r="V152" s="196"/>
      <c r="W152" s="157"/>
      <c r="X152" s="158" t="e">
        <f>IF(SUM(#REF!)=0,$R152,0)</f>
        <v>#REF!</v>
      </c>
      <c r="Y152" s="197"/>
      <c r="Z152" s="160"/>
    </row>
    <row r="153" spans="1:26" ht="12.75" customHeight="1" outlineLevel="1">
      <c r="A153" s="146"/>
      <c r="B153" s="147"/>
      <c r="C153" s="147"/>
      <c r="D153" s="147"/>
      <c r="E153" s="147">
        <v>5</v>
      </c>
      <c r="F153" s="146"/>
      <c r="G153" s="147"/>
      <c r="H153" s="147"/>
      <c r="I153" s="147"/>
      <c r="J153" s="147"/>
      <c r="K153" s="148"/>
      <c r="L153" s="147"/>
      <c r="M153" s="147"/>
      <c r="N153" s="149"/>
      <c r="O153" s="147"/>
      <c r="P153" s="213" t="s">
        <v>68</v>
      </c>
      <c r="Q153" s="151"/>
      <c r="R153" s="220"/>
      <c r="S153" s="193"/>
      <c r="T153" s="194"/>
      <c r="U153" s="195"/>
      <c r="V153" s="196"/>
      <c r="W153" s="157"/>
      <c r="X153" s="158"/>
      <c r="Y153" s="197"/>
      <c r="Z153" s="160"/>
    </row>
    <row r="154" spans="1:26" ht="25.8" customHeight="1" outlineLevel="1">
      <c r="A154" s="146"/>
      <c r="B154" s="147"/>
      <c r="C154" s="147"/>
      <c r="D154" s="147"/>
      <c r="E154" s="147">
        <v>6</v>
      </c>
      <c r="F154" s="146"/>
      <c r="G154" s="147"/>
      <c r="H154" s="147"/>
      <c r="I154" s="147"/>
      <c r="J154" s="147"/>
      <c r="K154" s="148"/>
      <c r="L154" s="147"/>
      <c r="M154" s="147"/>
      <c r="N154" s="149"/>
      <c r="O154" s="147"/>
      <c r="P154" s="213" t="s">
        <v>69</v>
      </c>
      <c r="Q154" s="151"/>
      <c r="R154" s="152">
        <v>1</v>
      </c>
      <c r="S154" s="193"/>
      <c r="T154" s="194" t="e">
        <f>IF($X154&gt;0,"NR","")</f>
        <v>#REF!</v>
      </c>
      <c r="U154" s="195"/>
      <c r="V154" s="196"/>
      <c r="W154" s="157"/>
      <c r="X154" s="158" t="e">
        <f>IF(SUM(#REF!)=0,$R154,0)</f>
        <v>#REF!</v>
      </c>
      <c r="Y154" s="197"/>
      <c r="Z154" s="160"/>
    </row>
    <row r="155" spans="1:26" ht="12.75" customHeight="1" outlineLevel="1">
      <c r="A155" s="146"/>
      <c r="B155" s="147"/>
      <c r="C155" s="147"/>
      <c r="D155" s="147"/>
      <c r="E155" s="147">
        <f>E154+1</f>
        <v>7</v>
      </c>
      <c r="F155" s="146"/>
      <c r="G155" s="147"/>
      <c r="H155" s="147"/>
      <c r="I155" s="147"/>
      <c r="J155" s="147"/>
      <c r="K155" s="148"/>
      <c r="L155" s="147"/>
      <c r="M155" s="147"/>
      <c r="N155" s="149"/>
      <c r="O155" s="147"/>
      <c r="P155" s="213" t="s">
        <v>28</v>
      </c>
      <c r="Q155" s="151"/>
      <c r="R155" s="152">
        <v>1</v>
      </c>
      <c r="S155" s="193"/>
      <c r="T155" s="194" t="e">
        <f>IF($X155&gt;0,"NR","")</f>
        <v>#REF!</v>
      </c>
      <c r="U155" s="195"/>
      <c r="V155" s="196"/>
      <c r="W155" s="157"/>
      <c r="X155" s="158" t="e">
        <f>IF(SUM(#REF!)=0,$R155,0)</f>
        <v>#REF!</v>
      </c>
      <c r="Y155" s="197"/>
      <c r="Z155" s="160"/>
    </row>
    <row r="156" spans="1:26" ht="12.75" customHeight="1" outlineLevel="1">
      <c r="A156" s="146"/>
      <c r="B156" s="147"/>
      <c r="C156" s="147"/>
      <c r="D156" s="147"/>
      <c r="E156" s="147">
        <v>8</v>
      </c>
      <c r="F156" s="146"/>
      <c r="G156" s="147"/>
      <c r="H156" s="147"/>
      <c r="I156" s="147"/>
      <c r="J156" s="147"/>
      <c r="K156" s="148"/>
      <c r="L156" s="147"/>
      <c r="M156" s="147"/>
      <c r="N156" s="149"/>
      <c r="O156" s="147"/>
      <c r="P156" s="213" t="s">
        <v>49</v>
      </c>
      <c r="Q156" s="151"/>
      <c r="R156" s="220"/>
      <c r="S156" s="193"/>
      <c r="T156" s="194"/>
      <c r="U156" s="195"/>
      <c r="V156" s="196"/>
      <c r="W156" s="157"/>
      <c r="X156" s="158"/>
      <c r="Y156" s="197"/>
      <c r="Z156" s="160"/>
    </row>
    <row r="157" spans="1:26" ht="16.8" customHeight="1" outlineLevel="1">
      <c r="A157" s="146"/>
      <c r="B157" s="147"/>
      <c r="C157" s="147"/>
      <c r="D157" s="147"/>
      <c r="E157" s="147">
        <v>9</v>
      </c>
      <c r="F157" s="146"/>
      <c r="G157" s="147"/>
      <c r="H157" s="147"/>
      <c r="I157" s="147"/>
      <c r="J157" s="147"/>
      <c r="K157" s="148"/>
      <c r="L157" s="147"/>
      <c r="M157" s="147"/>
      <c r="N157" s="149"/>
      <c r="O157" s="147"/>
      <c r="P157" s="213" t="s">
        <v>88</v>
      </c>
      <c r="Q157" s="151"/>
      <c r="R157" s="220"/>
      <c r="S157" s="193"/>
      <c r="T157" s="194"/>
      <c r="U157" s="195"/>
      <c r="V157" s="196"/>
      <c r="W157" s="157"/>
      <c r="X157" s="158"/>
      <c r="Y157" s="197"/>
      <c r="Z157" s="160"/>
    </row>
    <row r="158" spans="1:26" ht="28.2" customHeight="1" outlineLevel="1">
      <c r="A158" s="146"/>
      <c r="B158" s="147"/>
      <c r="C158" s="147"/>
      <c r="D158" s="147"/>
      <c r="E158" s="147">
        <v>10</v>
      </c>
      <c r="F158" s="146"/>
      <c r="G158" s="147"/>
      <c r="H158" s="147"/>
      <c r="I158" s="147"/>
      <c r="J158" s="147"/>
      <c r="K158" s="148"/>
      <c r="L158" s="147"/>
      <c r="M158" s="147"/>
      <c r="N158" s="149"/>
      <c r="O158" s="147"/>
      <c r="P158" s="213" t="s">
        <v>66</v>
      </c>
      <c r="Q158" s="151"/>
      <c r="R158" s="152">
        <v>1</v>
      </c>
      <c r="S158" s="193"/>
      <c r="T158" s="194" t="e">
        <f>IF($X158&gt;0,"NR","")</f>
        <v>#REF!</v>
      </c>
      <c r="U158" s="195"/>
      <c r="V158" s="196"/>
      <c r="W158" s="157"/>
      <c r="X158" s="158" t="e">
        <f>IF(SUM(#REF!)=0,$R158,0)</f>
        <v>#REF!</v>
      </c>
      <c r="Y158" s="197"/>
      <c r="Z158" s="160"/>
    </row>
    <row r="159" spans="1:26" ht="19.8" customHeight="1" outlineLevel="1">
      <c r="A159" s="146"/>
      <c r="B159" s="147"/>
      <c r="C159" s="147"/>
      <c r="D159" s="147"/>
      <c r="E159" s="147">
        <v>11</v>
      </c>
      <c r="F159" s="146"/>
      <c r="G159" s="147"/>
      <c r="H159" s="147"/>
      <c r="I159" s="147"/>
      <c r="J159" s="147"/>
      <c r="K159" s="148"/>
      <c r="L159" s="147"/>
      <c r="M159" s="147"/>
      <c r="N159" s="149"/>
      <c r="O159" s="147"/>
      <c r="P159" s="213" t="s">
        <v>45</v>
      </c>
      <c r="Q159" s="151"/>
      <c r="R159" s="152">
        <v>1</v>
      </c>
      <c r="S159" s="193"/>
      <c r="T159" s="194" t="e">
        <f>IF($X159&gt;0,"NR","")</f>
        <v>#REF!</v>
      </c>
      <c r="U159" s="195"/>
      <c r="V159" s="196"/>
      <c r="W159" s="157"/>
      <c r="X159" s="158" t="e">
        <f>IF(SUM(#REF!)=0,$R159,0)</f>
        <v>#REF!</v>
      </c>
      <c r="Y159" s="197"/>
      <c r="Z159" s="160"/>
    </row>
    <row r="160" spans="1:26" ht="12.75" customHeight="1" outlineLevel="1">
      <c r="A160" s="146"/>
      <c r="B160" s="147"/>
      <c r="C160" s="147"/>
      <c r="D160" s="147"/>
      <c r="E160" s="147">
        <v>12</v>
      </c>
      <c r="F160" s="146"/>
      <c r="G160" s="147"/>
      <c r="H160" s="147"/>
      <c r="I160" s="147"/>
      <c r="J160" s="147"/>
      <c r="K160" s="148"/>
      <c r="L160" s="147"/>
      <c r="M160" s="147"/>
      <c r="N160" s="149"/>
      <c r="O160" s="147"/>
      <c r="P160" s="213" t="s">
        <v>76</v>
      </c>
      <c r="Q160" s="151"/>
      <c r="R160" s="220"/>
      <c r="S160" s="193"/>
      <c r="T160" s="194"/>
      <c r="U160" s="195"/>
      <c r="V160" s="196"/>
      <c r="W160" s="157"/>
      <c r="X160" s="158"/>
      <c r="Y160" s="197"/>
      <c r="Z160" s="160"/>
    </row>
    <row r="161" spans="1:26" ht="31.8" customHeight="1" outlineLevel="1">
      <c r="A161" s="146"/>
      <c r="B161" s="147"/>
      <c r="C161" s="147"/>
      <c r="D161" s="147"/>
      <c r="E161" s="147">
        <v>13</v>
      </c>
      <c r="F161" s="146"/>
      <c r="G161" s="147"/>
      <c r="H161" s="147"/>
      <c r="I161" s="147"/>
      <c r="J161" s="147"/>
      <c r="K161" s="148"/>
      <c r="L161" s="147"/>
      <c r="M161" s="147"/>
      <c r="N161" s="149"/>
      <c r="O161" s="147"/>
      <c r="P161" s="213" t="s">
        <v>50</v>
      </c>
      <c r="Q161" s="151"/>
      <c r="R161" s="152">
        <v>1</v>
      </c>
      <c r="S161" s="193"/>
      <c r="T161" s="194" t="e">
        <f>IF($X161&gt;0,"NR","")</f>
        <v>#REF!</v>
      </c>
      <c r="U161" s="195"/>
      <c r="V161" s="196"/>
      <c r="W161" s="157"/>
      <c r="X161" s="158" t="e">
        <f>IF(SUM(#REF!)=0,$R161,0)</f>
        <v>#REF!</v>
      </c>
      <c r="Y161" s="197"/>
      <c r="Z161" s="160"/>
    </row>
    <row r="162" spans="1:26" ht="12.75" customHeight="1" outlineLevel="1">
      <c r="A162" s="146"/>
      <c r="B162" s="147"/>
      <c r="C162" s="147"/>
      <c r="D162" s="147"/>
      <c r="E162" s="147">
        <v>14</v>
      </c>
      <c r="F162" s="146"/>
      <c r="G162" s="147"/>
      <c r="H162" s="147"/>
      <c r="I162" s="147"/>
      <c r="J162" s="147"/>
      <c r="K162" s="148"/>
      <c r="L162" s="147"/>
      <c r="M162" s="147"/>
      <c r="N162" s="149"/>
      <c r="O162" s="147"/>
      <c r="P162" s="213" t="s">
        <v>19</v>
      </c>
      <c r="Q162" s="151"/>
      <c r="R162" s="220"/>
      <c r="S162" s="193"/>
      <c r="T162" s="194"/>
      <c r="U162" s="195"/>
      <c r="V162" s="196"/>
      <c r="W162" s="157"/>
      <c r="X162" s="158"/>
      <c r="Y162" s="197"/>
      <c r="Z162" s="160"/>
    </row>
    <row r="163" spans="1:26" ht="29.4" customHeight="1" outlineLevel="1">
      <c r="A163" s="146"/>
      <c r="B163" s="147"/>
      <c r="C163" s="147"/>
      <c r="D163" s="147"/>
      <c r="E163" s="147">
        <v>15</v>
      </c>
      <c r="F163" s="146"/>
      <c r="G163" s="147"/>
      <c r="H163" s="147"/>
      <c r="I163" s="147"/>
      <c r="J163" s="147"/>
      <c r="K163" s="148"/>
      <c r="L163" s="147"/>
      <c r="M163" s="147"/>
      <c r="N163" s="149"/>
      <c r="O163" s="147"/>
      <c r="P163" s="215" t="s">
        <v>47</v>
      </c>
      <c r="Q163" s="151"/>
      <c r="R163" s="152">
        <v>1</v>
      </c>
      <c r="S163" s="193"/>
      <c r="T163" s="194" t="e">
        <f>IF($X163&gt;0,"NR","")</f>
        <v>#REF!</v>
      </c>
      <c r="U163" s="195"/>
      <c r="V163" s="196"/>
      <c r="W163" s="157"/>
      <c r="X163" s="158" t="e">
        <f>IF(SUM(#REF!)=0,$R163,0)</f>
        <v>#REF!</v>
      </c>
      <c r="Y163" s="197"/>
      <c r="Z163" s="160"/>
    </row>
    <row r="164" spans="1:26" ht="12.75" customHeight="1" outlineLevel="1">
      <c r="A164" s="146"/>
      <c r="B164" s="147"/>
      <c r="C164" s="147"/>
      <c r="D164" s="147"/>
      <c r="E164" s="147">
        <f>E163+1</f>
        <v>16</v>
      </c>
      <c r="F164" s="146"/>
      <c r="G164" s="147"/>
      <c r="H164" s="147"/>
      <c r="I164" s="147"/>
      <c r="J164" s="147"/>
      <c r="K164" s="148"/>
      <c r="L164" s="147"/>
      <c r="M164" s="147"/>
      <c r="N164" s="149"/>
      <c r="O164" s="147"/>
      <c r="P164" s="213" t="s">
        <v>48</v>
      </c>
      <c r="Q164" s="151"/>
      <c r="R164" s="152">
        <v>1</v>
      </c>
      <c r="S164" s="193"/>
      <c r="T164" s="194" t="e">
        <f>IF($X164&gt;0,"NR","")</f>
        <v>#REF!</v>
      </c>
      <c r="U164" s="195"/>
      <c r="V164" s="196"/>
      <c r="W164" s="157"/>
      <c r="X164" s="158" t="e">
        <f>IF(SUM(#REF!)=0,$R164,0)</f>
        <v>#REF!</v>
      </c>
      <c r="Y164" s="197"/>
      <c r="Z164" s="160"/>
    </row>
    <row r="165" spans="1:26" ht="12.75" customHeight="1" outlineLevel="1">
      <c r="A165" s="146"/>
      <c r="B165" s="147"/>
      <c r="C165" s="147"/>
      <c r="D165" s="147"/>
      <c r="E165" s="147"/>
      <c r="F165" s="146"/>
      <c r="G165" s="147"/>
      <c r="H165" s="147"/>
      <c r="I165" s="147"/>
      <c r="J165" s="147"/>
      <c r="K165" s="148"/>
      <c r="L165" s="147"/>
      <c r="M165" s="147"/>
      <c r="N165" s="149"/>
      <c r="O165" s="147"/>
      <c r="P165" s="150"/>
      <c r="Q165" s="151"/>
      <c r="R165" s="152"/>
      <c r="S165" s="193"/>
      <c r="T165" s="194"/>
      <c r="U165" s="195"/>
      <c r="V165" s="196"/>
      <c r="W165" s="157"/>
      <c r="X165" s="158"/>
      <c r="Y165" s="197"/>
      <c r="Z165" s="160"/>
    </row>
    <row r="166" spans="1:26" ht="12.75" customHeight="1" outlineLevel="1">
      <c r="A166" s="146"/>
      <c r="B166" s="147"/>
      <c r="C166" s="147"/>
      <c r="D166" s="147"/>
      <c r="E166" s="147"/>
      <c r="F166" s="146"/>
      <c r="G166" s="147"/>
      <c r="H166" s="147"/>
      <c r="I166" s="147"/>
      <c r="J166" s="147"/>
      <c r="K166" s="148"/>
      <c r="L166" s="147"/>
      <c r="M166" s="147"/>
      <c r="N166" s="149"/>
      <c r="O166" s="147"/>
      <c r="P166" s="150"/>
      <c r="Q166" s="151"/>
      <c r="R166" s="152"/>
      <c r="S166" s="193"/>
      <c r="T166" s="194"/>
      <c r="U166" s="195"/>
      <c r="V166" s="196"/>
      <c r="W166" s="157"/>
      <c r="X166" s="158"/>
      <c r="Y166" s="197"/>
      <c r="Z166" s="160"/>
    </row>
    <row r="167" spans="1:26" ht="12.75" customHeight="1" outlineLevel="1">
      <c r="A167" s="146"/>
      <c r="B167" s="147"/>
      <c r="C167" s="147"/>
      <c r="D167" s="147"/>
      <c r="E167" s="147"/>
      <c r="F167" s="146"/>
      <c r="G167" s="147"/>
      <c r="H167" s="147"/>
      <c r="I167" s="147"/>
      <c r="J167" s="147"/>
      <c r="K167" s="148"/>
      <c r="L167" s="147"/>
      <c r="M167" s="147"/>
      <c r="N167" s="149"/>
      <c r="O167" s="147"/>
      <c r="P167" s="150"/>
      <c r="Q167" s="151"/>
      <c r="R167" s="152"/>
      <c r="S167" s="193"/>
      <c r="T167" s="194"/>
      <c r="U167" s="195"/>
      <c r="V167" s="196"/>
      <c r="W167" s="157"/>
      <c r="X167" s="158"/>
      <c r="Y167" s="197"/>
      <c r="Z167" s="160"/>
    </row>
    <row r="168" spans="1:26" ht="12.75" customHeight="1" outlineLevel="1">
      <c r="A168" s="146"/>
      <c r="B168" s="147"/>
      <c r="C168" s="147"/>
      <c r="D168" s="147"/>
      <c r="E168" s="147"/>
      <c r="F168" s="146"/>
      <c r="G168" s="147"/>
      <c r="H168" s="147"/>
      <c r="I168" s="147"/>
      <c r="J168" s="147"/>
      <c r="K168" s="148"/>
      <c r="L168" s="147"/>
      <c r="M168" s="147"/>
      <c r="N168" s="149"/>
      <c r="O168" s="147"/>
      <c r="P168" s="150"/>
      <c r="Q168" s="151"/>
      <c r="R168" s="152"/>
      <c r="S168" s="193"/>
      <c r="T168" s="194"/>
      <c r="U168" s="195"/>
      <c r="V168" s="196"/>
      <c r="W168" s="157"/>
      <c r="X168" s="158"/>
      <c r="Y168" s="197"/>
      <c r="Z168" s="160"/>
    </row>
    <row r="169" spans="1:26" ht="12.75" customHeight="1" outlineLevel="1">
      <c r="A169" s="146"/>
      <c r="B169" s="147"/>
      <c r="C169" s="147"/>
      <c r="D169" s="147"/>
      <c r="E169" s="147"/>
      <c r="F169" s="146"/>
      <c r="G169" s="147"/>
      <c r="H169" s="147"/>
      <c r="I169" s="147"/>
      <c r="J169" s="147"/>
      <c r="K169" s="148"/>
      <c r="L169" s="147"/>
      <c r="M169" s="147"/>
      <c r="N169" s="149"/>
      <c r="O169" s="147"/>
      <c r="P169" s="150"/>
      <c r="Q169" s="151"/>
      <c r="R169" s="152"/>
      <c r="S169" s="193"/>
      <c r="T169" s="194"/>
      <c r="U169" s="195"/>
      <c r="V169" s="196"/>
      <c r="W169" s="157"/>
      <c r="X169" s="158"/>
      <c r="Y169" s="197"/>
      <c r="Z169" s="160"/>
    </row>
    <row r="170" spans="1:26" ht="12.75" customHeight="1" outlineLevel="1">
      <c r="A170" s="146"/>
      <c r="B170" s="147"/>
      <c r="C170" s="147"/>
      <c r="D170" s="147"/>
      <c r="E170" s="147"/>
      <c r="F170" s="146"/>
      <c r="G170" s="147"/>
      <c r="H170" s="147"/>
      <c r="I170" s="147"/>
      <c r="J170" s="147"/>
      <c r="K170" s="148"/>
      <c r="L170" s="147"/>
      <c r="M170" s="147"/>
      <c r="N170" s="149"/>
      <c r="O170" s="147"/>
      <c r="P170" s="150"/>
      <c r="Q170" s="151"/>
      <c r="R170" s="152"/>
      <c r="S170" s="193"/>
      <c r="T170" s="194"/>
      <c r="U170" s="195"/>
      <c r="V170" s="196"/>
      <c r="W170" s="157"/>
      <c r="X170" s="158"/>
      <c r="Y170" s="197"/>
      <c r="Z170" s="160"/>
    </row>
    <row r="171" spans="1:26" ht="12.75" customHeight="1" outlineLevel="1">
      <c r="A171" s="146"/>
      <c r="B171" s="147"/>
      <c r="C171" s="147"/>
      <c r="D171" s="147"/>
      <c r="E171" s="147"/>
      <c r="F171" s="146"/>
      <c r="G171" s="147"/>
      <c r="H171" s="147"/>
      <c r="I171" s="147"/>
      <c r="J171" s="147"/>
      <c r="K171" s="148"/>
      <c r="L171" s="147"/>
      <c r="M171" s="147"/>
      <c r="N171" s="149"/>
      <c r="O171" s="147"/>
      <c r="P171" s="150"/>
      <c r="Q171" s="151"/>
      <c r="R171" s="152"/>
      <c r="S171" s="193"/>
      <c r="T171" s="194"/>
      <c r="U171" s="195"/>
      <c r="V171" s="196"/>
      <c r="W171" s="157"/>
      <c r="X171" s="158"/>
      <c r="Y171" s="197"/>
      <c r="Z171" s="160"/>
    </row>
    <row r="172" spans="1:26" ht="12.75" customHeight="1" outlineLevel="1">
      <c r="A172" s="146"/>
      <c r="B172" s="147"/>
      <c r="C172" s="147"/>
      <c r="D172" s="147"/>
      <c r="E172" s="147"/>
      <c r="F172" s="146"/>
      <c r="G172" s="147"/>
      <c r="H172" s="147"/>
      <c r="I172" s="147"/>
      <c r="J172" s="147"/>
      <c r="K172" s="148"/>
      <c r="L172" s="147"/>
      <c r="M172" s="147"/>
      <c r="N172" s="149"/>
      <c r="O172" s="147"/>
      <c r="P172" s="150"/>
      <c r="Q172" s="151"/>
      <c r="R172" s="152"/>
      <c r="S172" s="193"/>
      <c r="T172" s="194"/>
      <c r="U172" s="195"/>
      <c r="V172" s="196"/>
      <c r="W172" s="157"/>
      <c r="X172" s="158"/>
      <c r="Y172" s="197"/>
      <c r="Z172" s="160"/>
    </row>
    <row r="173" spans="1:26" ht="12.75" customHeight="1" outlineLevel="1">
      <c r="A173" s="146"/>
      <c r="B173" s="147"/>
      <c r="C173" s="147"/>
      <c r="D173" s="147"/>
      <c r="E173" s="147"/>
      <c r="F173" s="146"/>
      <c r="G173" s="147"/>
      <c r="H173" s="147"/>
      <c r="I173" s="147"/>
      <c r="J173" s="147"/>
      <c r="K173" s="148"/>
      <c r="L173" s="147"/>
      <c r="M173" s="147"/>
      <c r="N173" s="149"/>
      <c r="O173" s="147"/>
      <c r="P173" s="150"/>
      <c r="Q173" s="151"/>
      <c r="R173" s="152"/>
      <c r="S173" s="193"/>
      <c r="T173" s="194"/>
      <c r="U173" s="195"/>
      <c r="V173" s="196"/>
      <c r="W173" s="157"/>
      <c r="X173" s="158"/>
      <c r="Y173" s="197"/>
      <c r="Z173" s="160"/>
    </row>
    <row r="174" spans="1:26" ht="12.75" customHeight="1" outlineLevel="1">
      <c r="A174" s="146"/>
      <c r="B174" s="147"/>
      <c r="C174" s="147"/>
      <c r="D174" s="147"/>
      <c r="E174" s="147"/>
      <c r="F174" s="146"/>
      <c r="G174" s="147"/>
      <c r="H174" s="147"/>
      <c r="I174" s="147"/>
      <c r="J174" s="147"/>
      <c r="K174" s="148"/>
      <c r="L174" s="147"/>
      <c r="M174" s="147"/>
      <c r="N174" s="149"/>
      <c r="O174" s="147"/>
      <c r="P174" s="150"/>
      <c r="Q174" s="151"/>
      <c r="R174" s="152"/>
      <c r="S174" s="193"/>
      <c r="T174" s="194"/>
      <c r="U174" s="195"/>
      <c r="V174" s="196"/>
      <c r="W174" s="157"/>
      <c r="X174" s="158"/>
      <c r="Y174" s="197"/>
      <c r="Z174" s="160"/>
    </row>
    <row r="175" spans="1:26" ht="12.75" customHeight="1" outlineLevel="1">
      <c r="A175" s="146"/>
      <c r="B175" s="147"/>
      <c r="C175" s="147"/>
      <c r="D175" s="147"/>
      <c r="E175" s="147"/>
      <c r="F175" s="146"/>
      <c r="G175" s="147"/>
      <c r="H175" s="147"/>
      <c r="I175" s="147"/>
      <c r="J175" s="147"/>
      <c r="K175" s="148"/>
      <c r="L175" s="147"/>
      <c r="M175" s="147"/>
      <c r="N175" s="149"/>
      <c r="O175" s="147"/>
      <c r="P175" s="150"/>
      <c r="Q175" s="151"/>
      <c r="R175" s="152"/>
      <c r="S175" s="193"/>
      <c r="T175" s="194"/>
      <c r="U175" s="195"/>
      <c r="V175" s="196"/>
      <c r="W175" s="157"/>
      <c r="X175" s="158"/>
      <c r="Y175" s="197"/>
      <c r="Z175" s="160"/>
    </row>
    <row r="176" spans="1:26" ht="12.75" customHeight="1" outlineLevel="1">
      <c r="A176" s="146"/>
      <c r="B176" s="147"/>
      <c r="C176" s="147"/>
      <c r="D176" s="147"/>
      <c r="E176" s="147"/>
      <c r="F176" s="146"/>
      <c r="G176" s="147"/>
      <c r="H176" s="147"/>
      <c r="I176" s="147"/>
      <c r="J176" s="147"/>
      <c r="K176" s="148"/>
      <c r="L176" s="147"/>
      <c r="M176" s="147"/>
      <c r="N176" s="149"/>
      <c r="O176" s="147"/>
      <c r="P176" s="150"/>
      <c r="Q176" s="151"/>
      <c r="R176" s="152"/>
      <c r="S176" s="193"/>
      <c r="T176" s="194"/>
      <c r="U176" s="195"/>
      <c r="V176" s="196"/>
      <c r="W176" s="157"/>
      <c r="X176" s="158"/>
      <c r="Y176" s="197"/>
      <c r="Z176" s="160"/>
    </row>
    <row r="177" spans="1:26" ht="12.75" customHeight="1" outlineLevel="1">
      <c r="A177" s="146"/>
      <c r="B177" s="147"/>
      <c r="C177" s="147"/>
      <c r="D177" s="147"/>
      <c r="E177" s="147"/>
      <c r="F177" s="146"/>
      <c r="G177" s="147"/>
      <c r="H177" s="147"/>
      <c r="I177" s="147"/>
      <c r="J177" s="147"/>
      <c r="K177" s="148"/>
      <c r="L177" s="147"/>
      <c r="M177" s="147"/>
      <c r="N177" s="149"/>
      <c r="O177" s="147"/>
      <c r="P177" s="150"/>
      <c r="Q177" s="151"/>
      <c r="R177" s="152"/>
      <c r="S177" s="193"/>
      <c r="T177" s="194"/>
      <c r="U177" s="195"/>
      <c r="V177" s="196"/>
      <c r="W177" s="157"/>
      <c r="X177" s="158"/>
      <c r="Y177" s="197"/>
      <c r="Z177" s="160"/>
    </row>
    <row r="178" spans="1:26" ht="12.75" customHeight="1" outlineLevel="1">
      <c r="A178" s="146"/>
      <c r="B178" s="147"/>
      <c r="C178" s="147"/>
      <c r="D178" s="147"/>
      <c r="E178" s="147"/>
      <c r="F178" s="146"/>
      <c r="G178" s="147"/>
      <c r="H178" s="147"/>
      <c r="I178" s="147"/>
      <c r="J178" s="147"/>
      <c r="K178" s="148"/>
      <c r="L178" s="147"/>
      <c r="M178" s="147"/>
      <c r="N178" s="149"/>
      <c r="O178" s="147"/>
      <c r="P178" s="150"/>
      <c r="Q178" s="151"/>
      <c r="R178" s="152"/>
      <c r="S178" s="193"/>
      <c r="T178" s="194"/>
      <c r="U178" s="195"/>
      <c r="V178" s="196"/>
      <c r="W178" s="157"/>
      <c r="X178" s="158"/>
      <c r="Y178" s="197"/>
      <c r="Z178" s="160"/>
    </row>
    <row r="179" spans="1:26" ht="12.75" customHeight="1" outlineLevel="1">
      <c r="A179" s="146"/>
      <c r="B179" s="147"/>
      <c r="C179" s="147"/>
      <c r="D179" s="147"/>
      <c r="E179" s="147"/>
      <c r="F179" s="146"/>
      <c r="G179" s="147"/>
      <c r="H179" s="147"/>
      <c r="I179" s="147"/>
      <c r="J179" s="147"/>
      <c r="K179" s="148"/>
      <c r="L179" s="147"/>
      <c r="M179" s="147"/>
      <c r="N179" s="149"/>
      <c r="O179" s="147"/>
      <c r="P179" s="150"/>
      <c r="Q179" s="151"/>
      <c r="R179" s="152"/>
      <c r="S179" s="193"/>
      <c r="T179" s="194"/>
      <c r="U179" s="195"/>
      <c r="V179" s="196"/>
      <c r="W179" s="157"/>
      <c r="X179" s="158"/>
      <c r="Y179" s="197"/>
      <c r="Z179" s="160"/>
    </row>
    <row r="180" spans="1:26" ht="12.75" customHeight="1" outlineLevel="1">
      <c r="A180" s="146"/>
      <c r="B180" s="147"/>
      <c r="C180" s="147"/>
      <c r="D180" s="147"/>
      <c r="E180" s="147"/>
      <c r="F180" s="146"/>
      <c r="G180" s="147"/>
      <c r="H180" s="147"/>
      <c r="I180" s="147"/>
      <c r="J180" s="147"/>
      <c r="K180" s="148"/>
      <c r="L180" s="147"/>
      <c r="M180" s="147"/>
      <c r="N180" s="149"/>
      <c r="O180" s="147"/>
      <c r="P180" s="150"/>
      <c r="Q180" s="151"/>
      <c r="R180" s="152"/>
      <c r="S180" s="193"/>
      <c r="T180" s="194"/>
      <c r="U180" s="195"/>
      <c r="V180" s="196"/>
      <c r="W180" s="157"/>
      <c r="X180" s="158"/>
      <c r="Y180" s="197"/>
      <c r="Z180" s="160"/>
    </row>
    <row r="181" spans="1:26" ht="12.75" customHeight="1" outlineLevel="1">
      <c r="A181" s="146"/>
      <c r="B181" s="147"/>
      <c r="C181" s="147"/>
      <c r="D181" s="147"/>
      <c r="E181" s="147"/>
      <c r="F181" s="146"/>
      <c r="G181" s="147"/>
      <c r="H181" s="147"/>
      <c r="I181" s="147"/>
      <c r="J181" s="147"/>
      <c r="K181" s="148"/>
      <c r="L181" s="147"/>
      <c r="M181" s="147"/>
      <c r="N181" s="149"/>
      <c r="O181" s="147"/>
      <c r="P181" s="150"/>
      <c r="Q181" s="151"/>
      <c r="R181" s="152"/>
      <c r="S181" s="193"/>
      <c r="T181" s="194"/>
      <c r="U181" s="195"/>
      <c r="V181" s="196"/>
      <c r="W181" s="157"/>
      <c r="X181" s="158"/>
      <c r="Y181" s="197"/>
      <c r="Z181" s="160"/>
    </row>
    <row r="182" spans="1:26" ht="12.75" customHeight="1" outlineLevel="1">
      <c r="A182" s="146"/>
      <c r="B182" s="147"/>
      <c r="C182" s="147"/>
      <c r="D182" s="147"/>
      <c r="E182" s="147"/>
      <c r="F182" s="146"/>
      <c r="G182" s="147"/>
      <c r="H182" s="147"/>
      <c r="I182" s="147"/>
      <c r="J182" s="147"/>
      <c r="K182" s="148"/>
      <c r="L182" s="147"/>
      <c r="M182" s="147"/>
      <c r="N182" s="149"/>
      <c r="O182" s="147"/>
      <c r="P182" s="150"/>
      <c r="Q182" s="151"/>
      <c r="R182" s="152"/>
      <c r="S182" s="193"/>
      <c r="T182" s="194"/>
      <c r="U182" s="195"/>
      <c r="V182" s="196"/>
      <c r="W182" s="157"/>
      <c r="X182" s="158"/>
      <c r="Y182" s="197"/>
      <c r="Z182" s="160"/>
    </row>
    <row r="183" spans="1:26" ht="12.75" customHeight="1" outlineLevel="1">
      <c r="A183" s="146"/>
      <c r="B183" s="147"/>
      <c r="C183" s="147"/>
      <c r="D183" s="147"/>
      <c r="E183" s="147"/>
      <c r="F183" s="146"/>
      <c r="G183" s="147"/>
      <c r="H183" s="147"/>
      <c r="I183" s="147"/>
      <c r="J183" s="147"/>
      <c r="K183" s="148"/>
      <c r="L183" s="147"/>
      <c r="M183" s="147"/>
      <c r="N183" s="149"/>
      <c r="O183" s="147"/>
      <c r="P183" s="150"/>
      <c r="Q183" s="151"/>
      <c r="R183" s="152"/>
      <c r="S183" s="193"/>
      <c r="T183" s="194"/>
      <c r="U183" s="195"/>
      <c r="V183" s="196"/>
      <c r="W183" s="157"/>
      <c r="X183" s="158"/>
      <c r="Y183" s="197"/>
      <c r="Z183" s="160"/>
    </row>
    <row r="184" spans="1:26" ht="12.75" customHeight="1" outlineLevel="1">
      <c r="A184" s="146"/>
      <c r="B184" s="147"/>
      <c r="C184" s="147"/>
      <c r="D184" s="147"/>
      <c r="E184" s="147"/>
      <c r="F184" s="146"/>
      <c r="G184" s="147"/>
      <c r="H184" s="147"/>
      <c r="I184" s="147"/>
      <c r="J184" s="147"/>
      <c r="K184" s="148"/>
      <c r="L184" s="147"/>
      <c r="M184" s="147"/>
      <c r="N184" s="149"/>
      <c r="O184" s="147"/>
      <c r="P184" s="150"/>
      <c r="Q184" s="151"/>
      <c r="R184" s="152"/>
      <c r="S184" s="193"/>
      <c r="T184" s="194"/>
      <c r="U184" s="195"/>
      <c r="V184" s="196"/>
      <c r="W184" s="157"/>
      <c r="X184" s="158"/>
      <c r="Y184" s="197"/>
      <c r="Z184" s="160"/>
    </row>
    <row r="185" spans="1:26" ht="16.8" customHeight="1" outlineLevel="1">
      <c r="A185" s="146"/>
      <c r="B185" s="147"/>
      <c r="C185" s="147"/>
      <c r="D185" s="147"/>
      <c r="E185" s="147"/>
      <c r="F185" s="146"/>
      <c r="G185" s="147"/>
      <c r="H185" s="147"/>
      <c r="I185" s="147"/>
      <c r="J185" s="147"/>
      <c r="K185" s="148"/>
      <c r="L185" s="147"/>
      <c r="M185" s="147"/>
      <c r="N185" s="149"/>
      <c r="O185" s="147"/>
      <c r="P185" s="213"/>
      <c r="Q185" s="151"/>
      <c r="R185" s="152"/>
      <c r="S185" s="193"/>
      <c r="T185" s="194"/>
      <c r="U185" s="195"/>
      <c r="V185" s="196"/>
      <c r="W185" s="157"/>
      <c r="X185" s="158"/>
      <c r="Y185" s="197"/>
      <c r="Z185" s="160"/>
    </row>
    <row r="186" spans="1:26" s="192" customFormat="1" ht="17.25" customHeight="1">
      <c r="A186" s="178" t="s">
        <v>13</v>
      </c>
      <c r="B186" s="179" t="s">
        <v>14</v>
      </c>
      <c r="C186" s="179" t="s">
        <v>15</v>
      </c>
      <c r="D186" s="179" t="s">
        <v>18</v>
      </c>
      <c r="E186" s="179">
        <v>0</v>
      </c>
      <c r="F186" s="178"/>
      <c r="G186" s="179"/>
      <c r="H186" s="179"/>
      <c r="I186" s="179"/>
      <c r="J186" s="179"/>
      <c r="K186" s="180"/>
      <c r="L186" s="179"/>
      <c r="M186" s="179"/>
      <c r="N186" s="181"/>
      <c r="O186" s="179"/>
      <c r="P186" s="182" t="s">
        <v>16</v>
      </c>
      <c r="Q186" s="183">
        <f>IF(ISERROR(AVERAGE($Y186:$AA186)),0,AVERAGE($Y186:$AA186))</f>
        <v>0</v>
      </c>
      <c r="R186" s="184">
        <f>SUM(R187:R189)</f>
        <v>3</v>
      </c>
      <c r="S186" s="185" t="e">
        <f>#REF!/MAX($R186,SUM($X186:$X186))</f>
        <v>#REF!</v>
      </c>
      <c r="T186" s="186" t="e">
        <f>$X186/MAX($R186,SUM($X186:$X186))</f>
        <v>#REF!</v>
      </c>
      <c r="U186" s="187" t="e">
        <f>#REF!/MAX($R186,SUM($X186:$X186))</f>
        <v>#REF!</v>
      </c>
      <c r="V186" s="188" t="e">
        <f>#REF!/MAX($R186,SUM($X186:$X186))</f>
        <v>#REF!</v>
      </c>
      <c r="W186" s="189"/>
      <c r="X186" s="190" t="e">
        <f>SUM(X187:X189)</f>
        <v>#REF!</v>
      </c>
      <c r="Y186" s="191"/>
      <c r="Z186" s="160"/>
    </row>
    <row r="187" spans="1:26" ht="12.75" customHeight="1" outlineLevel="1">
      <c r="A187" s="146" t="s">
        <v>13</v>
      </c>
      <c r="B187" s="147" t="s">
        <v>14</v>
      </c>
      <c r="C187" s="147" t="s">
        <v>15</v>
      </c>
      <c r="D187" s="147" t="s">
        <v>18</v>
      </c>
      <c r="E187" s="147">
        <v>1</v>
      </c>
      <c r="F187" s="146"/>
      <c r="G187" s="147"/>
      <c r="H187" s="147"/>
      <c r="I187" s="147"/>
      <c r="J187" s="147"/>
      <c r="K187" s="148"/>
      <c r="L187" s="147"/>
      <c r="M187" s="147"/>
      <c r="N187" s="149"/>
      <c r="O187" s="147"/>
      <c r="P187" s="150" t="s">
        <v>17</v>
      </c>
      <c r="Q187" s="151"/>
      <c r="R187" s="152">
        <v>1</v>
      </c>
      <c r="S187" s="193" t="e">
        <f>IF(#REF!&gt;0,"P","")</f>
        <v>#REF!</v>
      </c>
      <c r="T187" s="194" t="e">
        <f>IF($X187&gt;0,"NR","")</f>
        <v>#REF!</v>
      </c>
      <c r="U187" s="195" t="e">
        <f>IF(#REF!&gt;0,"F","")</f>
        <v>#REF!</v>
      </c>
      <c r="V187" s="196" t="e">
        <f>IF(#REF!&gt;0,"B","")</f>
        <v>#REF!</v>
      </c>
      <c r="W187" s="157"/>
      <c r="X187" s="158" t="e">
        <f>IF(SUM(#REF!)=0,$R187,0)</f>
        <v>#REF!</v>
      </c>
      <c r="Y187" s="197"/>
      <c r="Z187" s="160"/>
    </row>
    <row r="188" spans="1:26" ht="12.75" customHeight="1" outlineLevel="1">
      <c r="A188" s="146" t="s">
        <v>13</v>
      </c>
      <c r="B188" s="147" t="s">
        <v>14</v>
      </c>
      <c r="C188" s="147" t="s">
        <v>15</v>
      </c>
      <c r="D188" s="147" t="s">
        <v>18</v>
      </c>
      <c r="E188" s="147">
        <f>E187+1</f>
        <v>2</v>
      </c>
      <c r="F188" s="146"/>
      <c r="G188" s="147"/>
      <c r="H188" s="147"/>
      <c r="I188" s="147"/>
      <c r="J188" s="147"/>
      <c r="K188" s="148"/>
      <c r="L188" s="147"/>
      <c r="M188" s="147"/>
      <c r="N188" s="149"/>
      <c r="O188" s="147"/>
      <c r="P188" s="150" t="s">
        <v>17</v>
      </c>
      <c r="Q188" s="151"/>
      <c r="R188" s="152">
        <v>1</v>
      </c>
      <c r="S188" s="193" t="e">
        <f>IF(#REF!&gt;0,"P","")</f>
        <v>#REF!</v>
      </c>
      <c r="T188" s="194" t="e">
        <f>IF($X188&gt;0,"NR","")</f>
        <v>#REF!</v>
      </c>
      <c r="U188" s="195" t="e">
        <f>IF(#REF!&gt;0,"F","")</f>
        <v>#REF!</v>
      </c>
      <c r="V188" s="196" t="e">
        <f>IF(#REF!&gt;0,"B","")</f>
        <v>#REF!</v>
      </c>
      <c r="W188" s="157"/>
      <c r="X188" s="158" t="e">
        <f>IF(SUM(#REF!)=0,$R188,0)</f>
        <v>#REF!</v>
      </c>
      <c r="Y188" s="197"/>
      <c r="Z188" s="160"/>
    </row>
    <row r="189" spans="1:26" ht="12.75" customHeight="1" outlineLevel="1">
      <c r="A189" s="146" t="s">
        <v>13</v>
      </c>
      <c r="B189" s="147" t="s">
        <v>14</v>
      </c>
      <c r="C189" s="147" t="s">
        <v>15</v>
      </c>
      <c r="D189" s="147" t="s">
        <v>18</v>
      </c>
      <c r="E189" s="147">
        <f>E188+1</f>
        <v>3</v>
      </c>
      <c r="F189" s="146"/>
      <c r="G189" s="147"/>
      <c r="H189" s="147"/>
      <c r="I189" s="147"/>
      <c r="J189" s="147"/>
      <c r="K189" s="148"/>
      <c r="L189" s="147"/>
      <c r="M189" s="147"/>
      <c r="N189" s="149"/>
      <c r="O189" s="147"/>
      <c r="P189" s="150" t="s">
        <v>17</v>
      </c>
      <c r="Q189" s="151"/>
      <c r="R189" s="152">
        <v>1</v>
      </c>
      <c r="S189" s="193" t="e">
        <f>IF(#REF!&gt;0,"P","")</f>
        <v>#REF!</v>
      </c>
      <c r="T189" s="194" t="e">
        <f>IF($X189&gt;0,"NR","")</f>
        <v>#REF!</v>
      </c>
      <c r="U189" s="195" t="e">
        <f>IF(#REF!&gt;0,"F","")</f>
        <v>#REF!</v>
      </c>
      <c r="V189" s="196" t="e">
        <f>IF(#REF!&gt;0,"B","")</f>
        <v>#REF!</v>
      </c>
      <c r="W189" s="157"/>
      <c r="X189" s="158" t="e">
        <f>IF(SUM(#REF!)=0,$R189,0)</f>
        <v>#REF!</v>
      </c>
      <c r="Y189" s="197"/>
      <c r="Z189" s="160"/>
    </row>
    <row r="190" spans="1:26" s="192" customFormat="1" ht="12.75" customHeight="1">
      <c r="A190" s="178" t="s">
        <v>13</v>
      </c>
      <c r="B190" s="179" t="s">
        <v>14</v>
      </c>
      <c r="C190" s="179" t="s">
        <v>15</v>
      </c>
      <c r="D190" s="179" t="s">
        <v>18</v>
      </c>
      <c r="E190" s="179">
        <v>0</v>
      </c>
      <c r="F190" s="178"/>
      <c r="G190" s="179"/>
      <c r="H190" s="179"/>
      <c r="I190" s="179"/>
      <c r="J190" s="179"/>
      <c r="K190" s="180"/>
      <c r="L190" s="179"/>
      <c r="M190" s="179"/>
      <c r="N190" s="181"/>
      <c r="O190" s="179"/>
      <c r="P190" s="182" t="s">
        <v>16</v>
      </c>
      <c r="Q190" s="183">
        <f>IF(ISERROR(AVERAGE($Y190:$AA190)),0,AVERAGE($Y190:$AA190))</f>
        <v>0</v>
      </c>
      <c r="R190" s="184">
        <f>SUM(R191:R193)</f>
        <v>3</v>
      </c>
      <c r="S190" s="185" t="e">
        <f>#REF!/MAX($R190,SUM($X190:$X190))</f>
        <v>#REF!</v>
      </c>
      <c r="T190" s="186" t="e">
        <f>$X190/MAX($R190,SUM($X190:$X190))</f>
        <v>#REF!</v>
      </c>
      <c r="U190" s="187" t="e">
        <f>#REF!/MAX($R190,SUM($X190:$X190))</f>
        <v>#REF!</v>
      </c>
      <c r="V190" s="188" t="e">
        <f>#REF!/MAX($R190,SUM($X190:$X190))</f>
        <v>#REF!</v>
      </c>
      <c r="W190" s="189"/>
      <c r="X190" s="190" t="e">
        <f>SUM(X191:X193)</f>
        <v>#REF!</v>
      </c>
      <c r="Y190" s="191"/>
      <c r="Z190" s="160"/>
    </row>
    <row r="191" spans="1:26" ht="12.75" customHeight="1" outlineLevel="1">
      <c r="A191" s="146" t="s">
        <v>13</v>
      </c>
      <c r="B191" s="147" t="s">
        <v>14</v>
      </c>
      <c r="C191" s="147" t="s">
        <v>15</v>
      </c>
      <c r="D191" s="147" t="s">
        <v>18</v>
      </c>
      <c r="E191" s="147">
        <v>1</v>
      </c>
      <c r="F191" s="146"/>
      <c r="G191" s="147"/>
      <c r="H191" s="147"/>
      <c r="I191" s="147"/>
      <c r="J191" s="147"/>
      <c r="K191" s="148"/>
      <c r="L191" s="147"/>
      <c r="M191" s="147"/>
      <c r="N191" s="149"/>
      <c r="O191" s="147"/>
      <c r="P191" s="150" t="s">
        <v>17</v>
      </c>
      <c r="Q191" s="151"/>
      <c r="R191" s="152">
        <v>1</v>
      </c>
      <c r="S191" s="193" t="e">
        <f>IF(#REF!&gt;0,"P","")</f>
        <v>#REF!</v>
      </c>
      <c r="T191" s="194" t="e">
        <f>IF($X191&gt;0,"NR","")</f>
        <v>#REF!</v>
      </c>
      <c r="U191" s="195" t="e">
        <f>IF(#REF!&gt;0,"F","")</f>
        <v>#REF!</v>
      </c>
      <c r="V191" s="196" t="e">
        <f>IF(#REF!&gt;0,"B","")</f>
        <v>#REF!</v>
      </c>
      <c r="W191" s="157"/>
      <c r="X191" s="158" t="e">
        <f>IF(SUM(#REF!)=0,$R191,0)</f>
        <v>#REF!</v>
      </c>
      <c r="Y191" s="197"/>
      <c r="Z191" s="160"/>
    </row>
    <row r="192" spans="1:26" ht="12.75" customHeight="1" outlineLevel="1">
      <c r="A192" s="146" t="s">
        <v>13</v>
      </c>
      <c r="B192" s="147" t="s">
        <v>14</v>
      </c>
      <c r="C192" s="147" t="s">
        <v>15</v>
      </c>
      <c r="D192" s="147" t="s">
        <v>18</v>
      </c>
      <c r="E192" s="147">
        <f>E191+1</f>
        <v>2</v>
      </c>
      <c r="F192" s="146"/>
      <c r="G192" s="147"/>
      <c r="H192" s="147"/>
      <c r="I192" s="147"/>
      <c r="J192" s="147"/>
      <c r="K192" s="148"/>
      <c r="L192" s="147"/>
      <c r="M192" s="147"/>
      <c r="N192" s="149"/>
      <c r="O192" s="147"/>
      <c r="P192" s="150" t="s">
        <v>17</v>
      </c>
      <c r="Q192" s="151"/>
      <c r="R192" s="152">
        <v>1</v>
      </c>
      <c r="S192" s="193" t="e">
        <f>IF(#REF!&gt;0,"P","")</f>
        <v>#REF!</v>
      </c>
      <c r="T192" s="194" t="e">
        <f>IF($X192&gt;0,"NR","")</f>
        <v>#REF!</v>
      </c>
      <c r="U192" s="195" t="e">
        <f>IF(#REF!&gt;0,"F","")</f>
        <v>#REF!</v>
      </c>
      <c r="V192" s="196" t="e">
        <f>IF(#REF!&gt;0,"B","")</f>
        <v>#REF!</v>
      </c>
      <c r="W192" s="157"/>
      <c r="X192" s="158" t="e">
        <f>IF(SUM(#REF!)=0,$R192,0)</f>
        <v>#REF!</v>
      </c>
      <c r="Y192" s="197"/>
      <c r="Z192" s="160"/>
    </row>
    <row r="193" spans="1:26" ht="12.75" customHeight="1" outlineLevel="1">
      <c r="A193" s="146" t="s">
        <v>13</v>
      </c>
      <c r="B193" s="147" t="s">
        <v>14</v>
      </c>
      <c r="C193" s="147" t="s">
        <v>15</v>
      </c>
      <c r="D193" s="147" t="s">
        <v>18</v>
      </c>
      <c r="E193" s="147">
        <f>E192+1</f>
        <v>3</v>
      </c>
      <c r="F193" s="146"/>
      <c r="G193" s="147"/>
      <c r="H193" s="147"/>
      <c r="I193" s="147"/>
      <c r="J193" s="147"/>
      <c r="K193" s="148"/>
      <c r="L193" s="147"/>
      <c r="M193" s="147"/>
      <c r="N193" s="149"/>
      <c r="O193" s="147"/>
      <c r="P193" s="150" t="s">
        <v>17</v>
      </c>
      <c r="Q193" s="151"/>
      <c r="R193" s="152">
        <v>1</v>
      </c>
      <c r="S193" s="193" t="e">
        <f>IF(#REF!&gt;0,"P","")</f>
        <v>#REF!</v>
      </c>
      <c r="T193" s="194" t="e">
        <f>IF($X193&gt;0,"NR","")</f>
        <v>#REF!</v>
      </c>
      <c r="U193" s="195" t="e">
        <f>IF(#REF!&gt;0,"F","")</f>
        <v>#REF!</v>
      </c>
      <c r="V193" s="196" t="e">
        <f>IF(#REF!&gt;0,"B","")</f>
        <v>#REF!</v>
      </c>
      <c r="W193" s="157"/>
      <c r="X193" s="158" t="e">
        <f>IF(SUM(#REF!)=0,$R193,0)</f>
        <v>#REF!</v>
      </c>
      <c r="Y193" s="197"/>
      <c r="Z193" s="160"/>
    </row>
    <row r="194" spans="1:26" ht="12.75" customHeight="1">
      <c r="T194" s="203"/>
      <c r="U194" s="204"/>
      <c r="W194" s="206"/>
    </row>
    <row r="195" spans="1:26" ht="12.75" customHeight="1">
      <c r="T195" s="203"/>
      <c r="U195" s="204"/>
      <c r="W195" s="206"/>
    </row>
    <row r="196" spans="1:26" ht="12.75" customHeight="1">
      <c r="T196" s="203"/>
      <c r="U196" s="204"/>
      <c r="W196" s="206"/>
    </row>
    <row r="197" spans="1:26" s="207" customFormat="1" ht="12.75" customHeight="1">
      <c r="A197" s="198"/>
      <c r="B197" s="198"/>
      <c r="C197" s="198"/>
      <c r="D197" s="198"/>
      <c r="E197" s="198"/>
      <c r="F197" s="198"/>
      <c r="G197" s="198"/>
      <c r="H197" s="198"/>
      <c r="I197" s="198"/>
      <c r="J197" s="198"/>
      <c r="K197" s="198"/>
      <c r="L197" s="198"/>
      <c r="M197" s="198"/>
      <c r="N197" s="199"/>
      <c r="O197" s="198"/>
      <c r="P197" s="200"/>
      <c r="Q197" s="198"/>
      <c r="R197" s="201"/>
      <c r="S197" s="202"/>
      <c r="T197" s="203"/>
      <c r="U197" s="204"/>
      <c r="V197" s="205"/>
      <c r="W197" s="206"/>
      <c r="X197" s="208"/>
      <c r="Y197" s="209"/>
      <c r="Z197" s="161"/>
    </row>
    <row r="198" spans="1:26" s="207" customFormat="1" ht="12.75" customHeight="1">
      <c r="A198" s="198"/>
      <c r="B198" s="198"/>
      <c r="C198" s="198"/>
      <c r="D198" s="198"/>
      <c r="E198" s="198"/>
      <c r="F198" s="198"/>
      <c r="G198" s="198"/>
      <c r="H198" s="198"/>
      <c r="I198" s="198"/>
      <c r="J198" s="198"/>
      <c r="K198" s="198"/>
      <c r="L198" s="198"/>
      <c r="M198" s="198"/>
      <c r="N198" s="199"/>
      <c r="O198" s="198"/>
      <c r="P198" s="200"/>
      <c r="Q198" s="198"/>
      <c r="R198" s="201"/>
      <c r="S198" s="202"/>
      <c r="T198" s="203"/>
      <c r="U198" s="204"/>
      <c r="V198" s="205"/>
      <c r="W198" s="206"/>
      <c r="X198" s="208"/>
      <c r="Y198" s="209"/>
      <c r="Z198" s="161"/>
    </row>
    <row r="199" spans="1:26" s="207" customFormat="1" ht="12.75" customHeight="1">
      <c r="A199" s="198"/>
      <c r="B199" s="198"/>
      <c r="C199" s="198"/>
      <c r="D199" s="198"/>
      <c r="E199" s="198"/>
      <c r="F199" s="198"/>
      <c r="G199" s="198"/>
      <c r="H199" s="198"/>
      <c r="I199" s="198"/>
      <c r="J199" s="198"/>
      <c r="K199" s="198"/>
      <c r="L199" s="198"/>
      <c r="M199" s="198"/>
      <c r="N199" s="199"/>
      <c r="O199" s="198"/>
      <c r="P199" s="200"/>
      <c r="Q199" s="198"/>
      <c r="R199" s="201"/>
      <c r="S199" s="202"/>
      <c r="T199" s="203"/>
      <c r="U199" s="204"/>
      <c r="V199" s="205"/>
      <c r="W199" s="206"/>
      <c r="X199" s="208"/>
      <c r="Y199" s="209"/>
      <c r="Z199" s="161"/>
    </row>
    <row r="200" spans="1:26" s="207" customFormat="1" ht="12.75" customHeight="1">
      <c r="A200" s="198"/>
      <c r="B200" s="198"/>
      <c r="C200" s="198"/>
      <c r="D200" s="198"/>
      <c r="E200" s="198"/>
      <c r="F200" s="198"/>
      <c r="G200" s="198"/>
      <c r="H200" s="198"/>
      <c r="I200" s="198"/>
      <c r="J200" s="198"/>
      <c r="K200" s="198"/>
      <c r="L200" s="198"/>
      <c r="M200" s="198"/>
      <c r="N200" s="199"/>
      <c r="O200" s="198"/>
      <c r="P200" s="200"/>
      <c r="Q200" s="198"/>
      <c r="R200" s="201"/>
      <c r="S200" s="202"/>
      <c r="T200" s="203"/>
      <c r="U200" s="204"/>
      <c r="V200" s="205"/>
      <c r="W200" s="206"/>
      <c r="X200" s="208"/>
      <c r="Y200" s="209"/>
      <c r="Z200" s="161"/>
    </row>
    <row r="201" spans="1:26" s="207" customFormat="1" ht="12.75" customHeight="1">
      <c r="A201" s="198"/>
      <c r="B201" s="198"/>
      <c r="C201" s="198"/>
      <c r="D201" s="198"/>
      <c r="E201" s="198"/>
      <c r="F201" s="198"/>
      <c r="G201" s="198"/>
      <c r="H201" s="198"/>
      <c r="I201" s="198"/>
      <c r="J201" s="198"/>
      <c r="K201" s="198"/>
      <c r="L201" s="198"/>
      <c r="M201" s="198"/>
      <c r="N201" s="199"/>
      <c r="O201" s="198"/>
      <c r="P201" s="200"/>
      <c r="Q201" s="198"/>
      <c r="R201" s="201"/>
      <c r="S201" s="202"/>
      <c r="T201" s="203"/>
      <c r="U201" s="204"/>
      <c r="V201" s="205"/>
      <c r="W201" s="206"/>
      <c r="X201" s="208"/>
      <c r="Y201" s="209"/>
      <c r="Z201" s="161"/>
    </row>
    <row r="202" spans="1:26" s="207" customFormat="1" ht="12.75" customHeight="1">
      <c r="A202" s="198"/>
      <c r="B202" s="198"/>
      <c r="C202" s="198"/>
      <c r="D202" s="198"/>
      <c r="E202" s="198"/>
      <c r="F202" s="198"/>
      <c r="G202" s="198"/>
      <c r="H202" s="198"/>
      <c r="I202" s="198"/>
      <c r="J202" s="198"/>
      <c r="K202" s="198"/>
      <c r="L202" s="198"/>
      <c r="M202" s="198"/>
      <c r="N202" s="199"/>
      <c r="O202" s="198"/>
      <c r="P202" s="200"/>
      <c r="Q202" s="198"/>
      <c r="R202" s="201"/>
      <c r="S202" s="202"/>
      <c r="T202" s="203"/>
      <c r="U202" s="204"/>
      <c r="V202" s="205"/>
      <c r="W202" s="206"/>
      <c r="X202" s="208"/>
      <c r="Y202" s="209"/>
      <c r="Z202" s="161"/>
    </row>
    <row r="203" spans="1:26" s="207" customFormat="1" ht="12.75" customHeight="1">
      <c r="A203" s="198"/>
      <c r="B203" s="198"/>
      <c r="C203" s="198"/>
      <c r="D203" s="198"/>
      <c r="E203" s="198"/>
      <c r="F203" s="198"/>
      <c r="G203" s="198"/>
      <c r="H203" s="198"/>
      <c r="I203" s="198"/>
      <c r="J203" s="198"/>
      <c r="K203" s="198"/>
      <c r="L203" s="198"/>
      <c r="M203" s="198"/>
      <c r="N203" s="199"/>
      <c r="O203" s="198"/>
      <c r="P203" s="200"/>
      <c r="Q203" s="198"/>
      <c r="R203" s="201"/>
      <c r="S203" s="202"/>
      <c r="T203" s="203"/>
      <c r="U203" s="204"/>
      <c r="V203" s="205"/>
      <c r="W203" s="206"/>
      <c r="X203" s="208"/>
      <c r="Y203" s="209"/>
      <c r="Z203" s="161"/>
    </row>
    <row r="204" spans="1:26" s="207" customFormat="1" ht="12.75" customHeight="1">
      <c r="A204" s="198"/>
      <c r="B204" s="198"/>
      <c r="C204" s="198"/>
      <c r="D204" s="198"/>
      <c r="E204" s="198"/>
      <c r="F204" s="198"/>
      <c r="G204" s="198"/>
      <c r="H204" s="198"/>
      <c r="I204" s="198"/>
      <c r="J204" s="198"/>
      <c r="K204" s="198"/>
      <c r="L204" s="198"/>
      <c r="M204" s="198"/>
      <c r="N204" s="199"/>
      <c r="O204" s="198"/>
      <c r="P204" s="200"/>
      <c r="Q204" s="198"/>
      <c r="R204" s="201"/>
      <c r="S204" s="202"/>
      <c r="T204" s="203"/>
      <c r="U204" s="204"/>
      <c r="V204" s="205"/>
      <c r="W204" s="206"/>
      <c r="X204" s="208"/>
      <c r="Y204" s="209"/>
      <c r="Z204" s="161"/>
    </row>
    <row r="205" spans="1:26" s="207" customFormat="1" ht="12.75" customHeight="1">
      <c r="A205" s="198"/>
      <c r="B205" s="198"/>
      <c r="C205" s="198"/>
      <c r="D205" s="198"/>
      <c r="E205" s="198"/>
      <c r="F205" s="198"/>
      <c r="G205" s="198"/>
      <c r="H205" s="198"/>
      <c r="I205" s="198"/>
      <c r="J205" s="198"/>
      <c r="K205" s="198"/>
      <c r="L205" s="198"/>
      <c r="M205" s="198"/>
      <c r="N205" s="199"/>
      <c r="O205" s="198"/>
      <c r="P205" s="200"/>
      <c r="Q205" s="198"/>
      <c r="R205" s="201"/>
      <c r="S205" s="202"/>
      <c r="T205" s="203"/>
      <c r="U205" s="204"/>
      <c r="V205" s="205"/>
      <c r="W205" s="206"/>
      <c r="X205" s="208"/>
      <c r="Y205" s="209"/>
      <c r="Z205" s="161"/>
    </row>
    <row r="206" spans="1:26" s="207" customFormat="1" ht="12.75" customHeight="1">
      <c r="A206" s="198"/>
      <c r="B206" s="198"/>
      <c r="C206" s="198"/>
      <c r="D206" s="198"/>
      <c r="E206" s="198"/>
      <c r="F206" s="198"/>
      <c r="G206" s="198"/>
      <c r="H206" s="198"/>
      <c r="I206" s="198"/>
      <c r="J206" s="198"/>
      <c r="K206" s="198"/>
      <c r="L206" s="198"/>
      <c r="M206" s="198"/>
      <c r="N206" s="199"/>
      <c r="O206" s="198"/>
      <c r="P206" s="200"/>
      <c r="Q206" s="198"/>
      <c r="R206" s="201"/>
      <c r="S206" s="202"/>
      <c r="T206" s="203"/>
      <c r="U206" s="204"/>
      <c r="V206" s="205"/>
      <c r="W206" s="206"/>
      <c r="X206" s="208"/>
      <c r="Y206" s="209"/>
      <c r="Z206" s="161"/>
    </row>
    <row r="207" spans="1:26" s="207" customFormat="1" ht="12.75" customHeight="1">
      <c r="A207" s="198"/>
      <c r="B207" s="198"/>
      <c r="C207" s="198"/>
      <c r="D207" s="198"/>
      <c r="E207" s="198"/>
      <c r="F207" s="198"/>
      <c r="G207" s="198"/>
      <c r="H207" s="198"/>
      <c r="I207" s="198"/>
      <c r="J207" s="198"/>
      <c r="K207" s="198"/>
      <c r="L207" s="198"/>
      <c r="M207" s="198"/>
      <c r="N207" s="199"/>
      <c r="O207" s="198"/>
      <c r="P207" s="200"/>
      <c r="Q207" s="198"/>
      <c r="R207" s="201"/>
      <c r="S207" s="202"/>
      <c r="T207" s="203"/>
      <c r="U207" s="204"/>
      <c r="V207" s="205"/>
      <c r="W207" s="206"/>
      <c r="X207" s="208"/>
      <c r="Y207" s="209"/>
      <c r="Z207" s="161"/>
    </row>
    <row r="208" spans="1:26" s="207" customFormat="1" ht="12.75" customHeight="1">
      <c r="A208" s="198"/>
      <c r="B208" s="198"/>
      <c r="C208" s="198"/>
      <c r="D208" s="198"/>
      <c r="E208" s="198"/>
      <c r="F208" s="198"/>
      <c r="G208" s="198"/>
      <c r="H208" s="198"/>
      <c r="I208" s="198"/>
      <c r="J208" s="198"/>
      <c r="K208" s="198"/>
      <c r="L208" s="198"/>
      <c r="M208" s="198"/>
      <c r="N208" s="199"/>
      <c r="O208" s="198"/>
      <c r="P208" s="200"/>
      <c r="Q208" s="198"/>
      <c r="R208" s="201"/>
      <c r="S208" s="202"/>
      <c r="T208" s="203"/>
      <c r="U208" s="204"/>
      <c r="V208" s="205"/>
      <c r="W208" s="206"/>
      <c r="X208" s="208"/>
      <c r="Y208" s="209"/>
      <c r="Z208" s="161"/>
    </row>
    <row r="209" spans="1:26" s="207" customFormat="1" ht="12.75" customHeight="1">
      <c r="A209" s="198"/>
      <c r="B209" s="198"/>
      <c r="C209" s="198"/>
      <c r="D209" s="198"/>
      <c r="E209" s="198"/>
      <c r="F209" s="198"/>
      <c r="G209" s="198"/>
      <c r="H209" s="198"/>
      <c r="I209" s="198"/>
      <c r="J209" s="198"/>
      <c r="K209" s="198"/>
      <c r="L209" s="198"/>
      <c r="M209" s="198"/>
      <c r="N209" s="199"/>
      <c r="O209" s="198"/>
      <c r="P209" s="200"/>
      <c r="Q209" s="198"/>
      <c r="R209" s="201"/>
      <c r="S209" s="202"/>
      <c r="T209" s="203"/>
      <c r="U209" s="204"/>
      <c r="V209" s="205"/>
      <c r="W209" s="206"/>
      <c r="X209" s="208"/>
      <c r="Y209" s="209"/>
      <c r="Z209" s="161"/>
    </row>
    <row r="210" spans="1:26" s="207" customFormat="1" ht="12.75" customHeight="1">
      <c r="A210" s="198"/>
      <c r="B210" s="198"/>
      <c r="C210" s="198"/>
      <c r="D210" s="198"/>
      <c r="E210" s="198"/>
      <c r="F210" s="198"/>
      <c r="G210" s="198"/>
      <c r="H210" s="198"/>
      <c r="I210" s="198"/>
      <c r="J210" s="198"/>
      <c r="K210" s="198"/>
      <c r="L210" s="198"/>
      <c r="M210" s="198"/>
      <c r="N210" s="199"/>
      <c r="O210" s="198"/>
      <c r="P210" s="200"/>
      <c r="Q210" s="198"/>
      <c r="R210" s="201"/>
      <c r="S210" s="202"/>
      <c r="T210" s="203"/>
      <c r="U210" s="204"/>
      <c r="V210" s="205"/>
      <c r="W210" s="206"/>
      <c r="X210" s="208"/>
      <c r="Y210" s="209"/>
      <c r="Z210" s="161"/>
    </row>
    <row r="211" spans="1:26" s="207" customFormat="1" ht="12.75" customHeight="1">
      <c r="A211" s="198"/>
      <c r="B211" s="198"/>
      <c r="C211" s="198"/>
      <c r="D211" s="198"/>
      <c r="E211" s="198"/>
      <c r="F211" s="198"/>
      <c r="G211" s="198"/>
      <c r="H211" s="198"/>
      <c r="I211" s="198"/>
      <c r="J211" s="198"/>
      <c r="K211" s="198"/>
      <c r="L211" s="198"/>
      <c r="M211" s="198"/>
      <c r="N211" s="199"/>
      <c r="O211" s="198"/>
      <c r="P211" s="200"/>
      <c r="Q211" s="198"/>
      <c r="R211" s="201"/>
      <c r="S211" s="202"/>
      <c r="T211" s="203"/>
      <c r="U211" s="204"/>
      <c r="V211" s="205"/>
      <c r="W211" s="206"/>
      <c r="X211" s="208"/>
      <c r="Y211" s="209"/>
      <c r="Z211" s="161"/>
    </row>
    <row r="212" spans="1:26" s="207" customFormat="1" ht="12.75" customHeight="1">
      <c r="A212" s="198"/>
      <c r="B212" s="198"/>
      <c r="C212" s="198"/>
      <c r="D212" s="198"/>
      <c r="E212" s="198"/>
      <c r="F212" s="198"/>
      <c r="G212" s="198"/>
      <c r="H212" s="198"/>
      <c r="I212" s="198"/>
      <c r="J212" s="198"/>
      <c r="K212" s="198"/>
      <c r="L212" s="198"/>
      <c r="M212" s="198"/>
      <c r="N212" s="199"/>
      <c r="O212" s="198"/>
      <c r="P212" s="200"/>
      <c r="Q212" s="198"/>
      <c r="R212" s="201"/>
      <c r="S212" s="202"/>
      <c r="T212" s="203"/>
      <c r="U212" s="204"/>
      <c r="V212" s="205"/>
      <c r="W212" s="206"/>
      <c r="X212" s="208"/>
      <c r="Y212" s="209"/>
      <c r="Z212" s="161"/>
    </row>
    <row r="213" spans="1:26" s="207" customFormat="1" ht="12.75" customHeight="1">
      <c r="A213" s="198"/>
      <c r="B213" s="198"/>
      <c r="C213" s="198"/>
      <c r="D213" s="198"/>
      <c r="E213" s="198"/>
      <c r="F213" s="198"/>
      <c r="G213" s="198"/>
      <c r="H213" s="198"/>
      <c r="I213" s="198"/>
      <c r="J213" s="198"/>
      <c r="K213" s="198"/>
      <c r="L213" s="198"/>
      <c r="M213" s="198"/>
      <c r="N213" s="199"/>
      <c r="O213" s="198"/>
      <c r="P213" s="200"/>
      <c r="Q213" s="198"/>
      <c r="R213" s="201"/>
      <c r="S213" s="202"/>
      <c r="T213" s="203"/>
      <c r="U213" s="204"/>
      <c r="V213" s="205"/>
      <c r="W213" s="206"/>
      <c r="X213" s="208"/>
      <c r="Y213" s="209"/>
      <c r="Z213" s="161"/>
    </row>
    <row r="214" spans="1:26" s="207" customFormat="1" ht="12.75" customHeight="1">
      <c r="A214" s="198"/>
      <c r="B214" s="198"/>
      <c r="C214" s="198"/>
      <c r="D214" s="198"/>
      <c r="E214" s="198"/>
      <c r="F214" s="198"/>
      <c r="G214" s="198"/>
      <c r="H214" s="198"/>
      <c r="I214" s="198"/>
      <c r="J214" s="198"/>
      <c r="K214" s="198"/>
      <c r="L214" s="198"/>
      <c r="M214" s="198"/>
      <c r="N214" s="199"/>
      <c r="O214" s="198"/>
      <c r="P214" s="200"/>
      <c r="Q214" s="198"/>
      <c r="R214" s="201"/>
      <c r="S214" s="202"/>
      <c r="T214" s="203"/>
      <c r="U214" s="204"/>
      <c r="V214" s="205"/>
      <c r="W214" s="206"/>
      <c r="X214" s="208"/>
      <c r="Y214" s="209"/>
      <c r="Z214" s="161"/>
    </row>
    <row r="215" spans="1:26" s="207" customFormat="1" ht="12.75" customHeight="1">
      <c r="A215" s="198"/>
      <c r="B215" s="198"/>
      <c r="C215" s="198"/>
      <c r="D215" s="198"/>
      <c r="E215" s="198"/>
      <c r="F215" s="198"/>
      <c r="G215" s="198"/>
      <c r="H215" s="198"/>
      <c r="I215" s="198"/>
      <c r="J215" s="198"/>
      <c r="K215" s="198"/>
      <c r="L215" s="198"/>
      <c r="M215" s="198"/>
      <c r="N215" s="199"/>
      <c r="O215" s="198"/>
      <c r="P215" s="200"/>
      <c r="Q215" s="198"/>
      <c r="R215" s="201"/>
      <c r="S215" s="202"/>
      <c r="T215" s="203"/>
      <c r="U215" s="204"/>
      <c r="V215" s="205"/>
      <c r="W215" s="206"/>
      <c r="X215" s="208"/>
      <c r="Y215" s="209"/>
      <c r="Z215" s="161"/>
    </row>
    <row r="216" spans="1:26" s="207" customFormat="1" ht="12.75" customHeight="1">
      <c r="A216" s="198"/>
      <c r="B216" s="198"/>
      <c r="C216" s="198"/>
      <c r="D216" s="198"/>
      <c r="E216" s="198"/>
      <c r="F216" s="198"/>
      <c r="G216" s="198"/>
      <c r="H216" s="198"/>
      <c r="I216" s="198"/>
      <c r="J216" s="198"/>
      <c r="K216" s="198"/>
      <c r="L216" s="198"/>
      <c r="M216" s="198"/>
      <c r="N216" s="199"/>
      <c r="O216" s="198"/>
      <c r="P216" s="200"/>
      <c r="Q216" s="198"/>
      <c r="R216" s="201"/>
      <c r="S216" s="202"/>
      <c r="T216" s="203"/>
      <c r="U216" s="204"/>
      <c r="V216" s="205"/>
      <c r="W216" s="206"/>
      <c r="X216" s="208"/>
      <c r="Y216" s="209"/>
      <c r="Z216" s="161"/>
    </row>
    <row r="217" spans="1:26" s="207" customFormat="1" ht="12.75" customHeight="1">
      <c r="A217" s="198"/>
      <c r="B217" s="198"/>
      <c r="C217" s="198"/>
      <c r="D217" s="198"/>
      <c r="E217" s="198"/>
      <c r="F217" s="198"/>
      <c r="G217" s="198"/>
      <c r="H217" s="198"/>
      <c r="I217" s="198"/>
      <c r="J217" s="198"/>
      <c r="K217" s="198"/>
      <c r="L217" s="198"/>
      <c r="M217" s="198"/>
      <c r="N217" s="199"/>
      <c r="O217" s="198"/>
      <c r="P217" s="200"/>
      <c r="Q217" s="198"/>
      <c r="R217" s="201"/>
      <c r="S217" s="202"/>
      <c r="T217" s="203"/>
      <c r="U217" s="204"/>
      <c r="V217" s="205"/>
      <c r="W217" s="206"/>
      <c r="X217" s="208"/>
      <c r="Y217" s="209"/>
      <c r="Z217" s="161"/>
    </row>
    <row r="218" spans="1:26" s="207" customFormat="1" ht="12.75" customHeight="1">
      <c r="A218" s="198"/>
      <c r="B218" s="198"/>
      <c r="C218" s="198"/>
      <c r="D218" s="198"/>
      <c r="E218" s="198"/>
      <c r="F218" s="198"/>
      <c r="G218" s="198"/>
      <c r="H218" s="198"/>
      <c r="I218" s="198"/>
      <c r="J218" s="198"/>
      <c r="K218" s="198"/>
      <c r="L218" s="198"/>
      <c r="M218" s="198"/>
      <c r="N218" s="199"/>
      <c r="O218" s="198"/>
      <c r="P218" s="200"/>
      <c r="Q218" s="198"/>
      <c r="R218" s="201"/>
      <c r="S218" s="202"/>
      <c r="T218" s="203"/>
      <c r="U218" s="204"/>
      <c r="V218" s="205"/>
      <c r="W218" s="206"/>
      <c r="X218" s="208"/>
      <c r="Y218" s="209"/>
      <c r="Z218" s="161"/>
    </row>
    <row r="219" spans="1:26" s="207" customFormat="1" ht="12.75" customHeight="1">
      <c r="A219" s="198"/>
      <c r="B219" s="198"/>
      <c r="C219" s="198"/>
      <c r="D219" s="198"/>
      <c r="E219" s="198"/>
      <c r="F219" s="198"/>
      <c r="G219" s="198"/>
      <c r="H219" s="198"/>
      <c r="I219" s="198"/>
      <c r="J219" s="198"/>
      <c r="K219" s="198"/>
      <c r="L219" s="198"/>
      <c r="M219" s="198"/>
      <c r="N219" s="199"/>
      <c r="O219" s="198"/>
      <c r="P219" s="200"/>
      <c r="Q219" s="198"/>
      <c r="R219" s="201"/>
      <c r="S219" s="202"/>
      <c r="T219" s="203"/>
      <c r="U219" s="204"/>
      <c r="V219" s="205"/>
      <c r="W219" s="206"/>
      <c r="X219" s="208"/>
      <c r="Y219" s="209"/>
      <c r="Z219" s="161"/>
    </row>
    <row r="220" spans="1:26" s="207" customFormat="1" ht="12.75" customHeight="1">
      <c r="A220" s="198"/>
      <c r="B220" s="198"/>
      <c r="C220" s="198"/>
      <c r="D220" s="198"/>
      <c r="E220" s="198"/>
      <c r="F220" s="198"/>
      <c r="G220" s="198"/>
      <c r="H220" s="198"/>
      <c r="I220" s="198"/>
      <c r="J220" s="198"/>
      <c r="K220" s="198"/>
      <c r="L220" s="198"/>
      <c r="M220" s="198"/>
      <c r="N220" s="199"/>
      <c r="O220" s="198"/>
      <c r="P220" s="200"/>
      <c r="Q220" s="198"/>
      <c r="R220" s="201"/>
      <c r="S220" s="202"/>
      <c r="T220" s="203"/>
      <c r="U220" s="204"/>
      <c r="V220" s="205"/>
      <c r="W220" s="206"/>
      <c r="X220" s="208"/>
      <c r="Y220" s="209"/>
      <c r="Z220" s="161"/>
    </row>
    <row r="221" spans="1:26" s="207" customFormat="1" ht="12.75" customHeight="1">
      <c r="A221" s="198"/>
      <c r="B221" s="198"/>
      <c r="C221" s="198"/>
      <c r="D221" s="198"/>
      <c r="E221" s="198"/>
      <c r="F221" s="198"/>
      <c r="G221" s="198"/>
      <c r="H221" s="198"/>
      <c r="I221" s="198"/>
      <c r="J221" s="198"/>
      <c r="K221" s="198"/>
      <c r="L221" s="198"/>
      <c r="M221" s="198"/>
      <c r="N221" s="199"/>
      <c r="O221" s="198"/>
      <c r="P221" s="200"/>
      <c r="Q221" s="198"/>
      <c r="R221" s="201"/>
      <c r="S221" s="202"/>
      <c r="T221" s="203"/>
      <c r="U221" s="204"/>
      <c r="V221" s="205"/>
      <c r="W221" s="206"/>
      <c r="X221" s="208"/>
      <c r="Y221" s="209"/>
      <c r="Z221" s="161"/>
    </row>
    <row r="222" spans="1:26" s="207" customFormat="1" ht="12.75" customHeight="1">
      <c r="A222" s="198"/>
      <c r="B222" s="198"/>
      <c r="C222" s="198"/>
      <c r="D222" s="198"/>
      <c r="E222" s="198"/>
      <c r="F222" s="198"/>
      <c r="G222" s="198"/>
      <c r="H222" s="198"/>
      <c r="I222" s="198"/>
      <c r="J222" s="198"/>
      <c r="K222" s="198"/>
      <c r="L222" s="198"/>
      <c r="M222" s="198"/>
      <c r="N222" s="199"/>
      <c r="O222" s="198"/>
      <c r="P222" s="200"/>
      <c r="Q222" s="198"/>
      <c r="R222" s="201"/>
      <c r="S222" s="202"/>
      <c r="T222" s="203"/>
      <c r="U222" s="204"/>
      <c r="V222" s="205"/>
      <c r="W222" s="206"/>
      <c r="X222" s="208"/>
      <c r="Y222" s="209"/>
      <c r="Z222" s="161"/>
    </row>
    <row r="223" spans="1:26" s="207" customFormat="1" ht="12.75" customHeight="1">
      <c r="A223" s="198"/>
      <c r="B223" s="198"/>
      <c r="C223" s="198"/>
      <c r="D223" s="198"/>
      <c r="E223" s="198"/>
      <c r="F223" s="198"/>
      <c r="G223" s="198"/>
      <c r="H223" s="198"/>
      <c r="I223" s="198"/>
      <c r="J223" s="198"/>
      <c r="K223" s="198"/>
      <c r="L223" s="198"/>
      <c r="M223" s="198"/>
      <c r="N223" s="199"/>
      <c r="O223" s="198"/>
      <c r="P223" s="200"/>
      <c r="Q223" s="198"/>
      <c r="R223" s="201"/>
      <c r="S223" s="202"/>
      <c r="T223" s="203"/>
      <c r="U223" s="204"/>
      <c r="V223" s="205"/>
      <c r="W223" s="206"/>
      <c r="X223" s="208"/>
      <c r="Y223" s="209"/>
      <c r="Z223" s="161"/>
    </row>
    <row r="224" spans="1:26" s="207" customFormat="1" ht="12.75" customHeight="1">
      <c r="A224" s="198"/>
      <c r="B224" s="198"/>
      <c r="C224" s="198"/>
      <c r="D224" s="198"/>
      <c r="E224" s="198"/>
      <c r="F224" s="198"/>
      <c r="G224" s="198"/>
      <c r="H224" s="198"/>
      <c r="I224" s="198"/>
      <c r="J224" s="198"/>
      <c r="K224" s="198"/>
      <c r="L224" s="198"/>
      <c r="M224" s="198"/>
      <c r="N224" s="199"/>
      <c r="O224" s="198"/>
      <c r="P224" s="200"/>
      <c r="Q224" s="198"/>
      <c r="R224" s="201"/>
      <c r="S224" s="202"/>
      <c r="T224" s="203"/>
      <c r="U224" s="204"/>
      <c r="V224" s="205"/>
      <c r="W224" s="206"/>
      <c r="X224" s="208"/>
      <c r="Y224" s="209"/>
      <c r="Z224" s="161"/>
    </row>
    <row r="225" spans="1:26" s="207" customFormat="1" ht="12.75" customHeight="1">
      <c r="A225" s="198"/>
      <c r="B225" s="198"/>
      <c r="C225" s="198"/>
      <c r="D225" s="198"/>
      <c r="E225" s="198"/>
      <c r="F225" s="198"/>
      <c r="G225" s="198"/>
      <c r="H225" s="198"/>
      <c r="I225" s="198"/>
      <c r="J225" s="198"/>
      <c r="K225" s="198"/>
      <c r="L225" s="198"/>
      <c r="M225" s="198"/>
      <c r="N225" s="199"/>
      <c r="O225" s="198"/>
      <c r="P225" s="200"/>
      <c r="Q225" s="198"/>
      <c r="R225" s="201"/>
      <c r="S225" s="202"/>
      <c r="T225" s="203"/>
      <c r="U225" s="204"/>
      <c r="V225" s="205"/>
      <c r="W225" s="206"/>
      <c r="X225" s="208"/>
      <c r="Y225" s="209"/>
      <c r="Z225" s="161"/>
    </row>
    <row r="226" spans="1:26" s="207" customFormat="1" ht="12.75" customHeight="1">
      <c r="A226" s="198"/>
      <c r="B226" s="198"/>
      <c r="C226" s="198"/>
      <c r="D226" s="198"/>
      <c r="E226" s="198"/>
      <c r="F226" s="198"/>
      <c r="G226" s="198"/>
      <c r="H226" s="198"/>
      <c r="I226" s="198"/>
      <c r="J226" s="198"/>
      <c r="K226" s="198"/>
      <c r="L226" s="198"/>
      <c r="M226" s="198"/>
      <c r="N226" s="199"/>
      <c r="O226" s="198"/>
      <c r="P226" s="200"/>
      <c r="Q226" s="198"/>
      <c r="R226" s="201"/>
      <c r="S226" s="202"/>
      <c r="T226" s="203"/>
      <c r="U226" s="204"/>
      <c r="V226" s="205"/>
      <c r="W226" s="206"/>
      <c r="X226" s="208"/>
      <c r="Y226" s="209"/>
      <c r="Z226" s="161"/>
    </row>
    <row r="227" spans="1:26" s="207" customFormat="1" ht="12.75" customHeight="1">
      <c r="A227" s="198"/>
      <c r="B227" s="198"/>
      <c r="C227" s="198"/>
      <c r="D227" s="198"/>
      <c r="E227" s="198"/>
      <c r="F227" s="198"/>
      <c r="G227" s="198"/>
      <c r="H227" s="198"/>
      <c r="I227" s="198"/>
      <c r="J227" s="198"/>
      <c r="K227" s="198"/>
      <c r="L227" s="198"/>
      <c r="M227" s="198"/>
      <c r="N227" s="199"/>
      <c r="O227" s="198"/>
      <c r="P227" s="200"/>
      <c r="Q227" s="198"/>
      <c r="R227" s="201"/>
      <c r="S227" s="202"/>
      <c r="T227" s="203"/>
      <c r="U227" s="204"/>
      <c r="V227" s="205"/>
      <c r="W227" s="206"/>
      <c r="X227" s="208"/>
      <c r="Y227" s="209"/>
      <c r="Z227" s="161"/>
    </row>
    <row r="228" spans="1:26" s="207" customFormat="1" ht="12.75" customHeight="1">
      <c r="A228" s="198"/>
      <c r="B228" s="198"/>
      <c r="C228" s="198"/>
      <c r="D228" s="198"/>
      <c r="E228" s="198"/>
      <c r="F228" s="198"/>
      <c r="G228" s="198"/>
      <c r="H228" s="198"/>
      <c r="I228" s="198"/>
      <c r="J228" s="198"/>
      <c r="K228" s="198"/>
      <c r="L228" s="198"/>
      <c r="M228" s="198"/>
      <c r="N228" s="199"/>
      <c r="O228" s="198"/>
      <c r="P228" s="200"/>
      <c r="Q228" s="198"/>
      <c r="R228" s="201"/>
      <c r="S228" s="202"/>
      <c r="T228" s="203"/>
      <c r="U228" s="204"/>
      <c r="V228" s="205"/>
      <c r="W228" s="206"/>
      <c r="X228" s="208"/>
      <c r="Y228" s="209"/>
      <c r="Z228" s="161"/>
    </row>
    <row r="229" spans="1:26" s="207" customFormat="1" ht="12.75" customHeight="1">
      <c r="A229" s="198"/>
      <c r="B229" s="198"/>
      <c r="C229" s="198"/>
      <c r="D229" s="198"/>
      <c r="E229" s="198"/>
      <c r="F229" s="198"/>
      <c r="G229" s="198"/>
      <c r="H229" s="198"/>
      <c r="I229" s="198"/>
      <c r="J229" s="198"/>
      <c r="K229" s="198"/>
      <c r="L229" s="198"/>
      <c r="M229" s="198"/>
      <c r="N229" s="199"/>
      <c r="O229" s="198"/>
      <c r="P229" s="200"/>
      <c r="Q229" s="198"/>
      <c r="R229" s="201"/>
      <c r="S229" s="202"/>
      <c r="T229" s="203"/>
      <c r="U229" s="204"/>
      <c r="V229" s="205"/>
      <c r="W229" s="206"/>
      <c r="X229" s="208"/>
      <c r="Y229" s="209"/>
      <c r="Z229" s="161"/>
    </row>
    <row r="230" spans="1:26" s="207" customFormat="1" ht="12.75" customHeight="1">
      <c r="A230" s="198"/>
      <c r="B230" s="198"/>
      <c r="C230" s="198"/>
      <c r="D230" s="198"/>
      <c r="E230" s="198"/>
      <c r="F230" s="198"/>
      <c r="G230" s="198"/>
      <c r="H230" s="198"/>
      <c r="I230" s="198"/>
      <c r="J230" s="198"/>
      <c r="K230" s="198"/>
      <c r="L230" s="198"/>
      <c r="M230" s="198"/>
      <c r="N230" s="199"/>
      <c r="O230" s="198"/>
      <c r="P230" s="200"/>
      <c r="Q230" s="198"/>
      <c r="R230" s="201"/>
      <c r="S230" s="202"/>
      <c r="T230" s="203"/>
      <c r="U230" s="204"/>
      <c r="V230" s="205"/>
      <c r="W230" s="206"/>
      <c r="X230" s="208"/>
      <c r="Y230" s="209"/>
      <c r="Z230" s="161"/>
    </row>
    <row r="231" spans="1:26" s="207" customFormat="1" ht="12.75" customHeight="1">
      <c r="A231" s="198"/>
      <c r="B231" s="198"/>
      <c r="C231" s="198"/>
      <c r="D231" s="198"/>
      <c r="E231" s="198"/>
      <c r="F231" s="198"/>
      <c r="G231" s="198"/>
      <c r="H231" s="198"/>
      <c r="I231" s="198"/>
      <c r="J231" s="198"/>
      <c r="K231" s="198"/>
      <c r="L231" s="198"/>
      <c r="M231" s="198"/>
      <c r="N231" s="199"/>
      <c r="O231" s="198"/>
      <c r="P231" s="200"/>
      <c r="Q231" s="198"/>
      <c r="R231" s="201"/>
      <c r="S231" s="202"/>
      <c r="T231" s="203"/>
      <c r="U231" s="204"/>
      <c r="V231" s="205"/>
      <c r="W231" s="206"/>
      <c r="X231" s="208"/>
      <c r="Y231" s="209"/>
      <c r="Z231" s="161"/>
    </row>
    <row r="232" spans="1:26" s="207" customFormat="1" ht="12.75" customHeight="1">
      <c r="A232" s="198"/>
      <c r="B232" s="198"/>
      <c r="C232" s="198"/>
      <c r="D232" s="198"/>
      <c r="E232" s="198"/>
      <c r="F232" s="198"/>
      <c r="G232" s="198"/>
      <c r="H232" s="198"/>
      <c r="I232" s="198"/>
      <c r="J232" s="198"/>
      <c r="K232" s="198"/>
      <c r="L232" s="198"/>
      <c r="M232" s="198"/>
      <c r="N232" s="199"/>
      <c r="O232" s="198"/>
      <c r="P232" s="200"/>
      <c r="Q232" s="198"/>
      <c r="R232" s="201"/>
      <c r="S232" s="202"/>
      <c r="T232" s="203"/>
      <c r="U232" s="204"/>
      <c r="V232" s="205"/>
      <c r="W232" s="206"/>
      <c r="X232" s="208"/>
      <c r="Y232" s="209"/>
      <c r="Z232" s="161"/>
    </row>
    <row r="233" spans="1:26" s="207" customFormat="1" ht="12.75" customHeight="1">
      <c r="A233" s="198"/>
      <c r="B233" s="198"/>
      <c r="C233" s="198"/>
      <c r="D233" s="198"/>
      <c r="E233" s="198"/>
      <c r="F233" s="198"/>
      <c r="G233" s="198"/>
      <c r="H233" s="198"/>
      <c r="I233" s="198"/>
      <c r="J233" s="198"/>
      <c r="K233" s="198"/>
      <c r="L233" s="198"/>
      <c r="M233" s="198"/>
      <c r="N233" s="199"/>
      <c r="O233" s="198"/>
      <c r="P233" s="200"/>
      <c r="Q233" s="198"/>
      <c r="R233" s="201"/>
      <c r="S233" s="202"/>
      <c r="T233" s="203"/>
      <c r="U233" s="204"/>
      <c r="V233" s="205"/>
      <c r="W233" s="206"/>
      <c r="X233" s="208"/>
      <c r="Y233" s="209"/>
      <c r="Z233" s="161"/>
    </row>
    <row r="234" spans="1:26" s="207" customFormat="1" ht="12.75" customHeight="1">
      <c r="A234" s="198"/>
      <c r="B234" s="198"/>
      <c r="C234" s="198"/>
      <c r="D234" s="198"/>
      <c r="E234" s="198"/>
      <c r="F234" s="198"/>
      <c r="G234" s="198"/>
      <c r="H234" s="198"/>
      <c r="I234" s="198"/>
      <c r="J234" s="198"/>
      <c r="K234" s="198"/>
      <c r="L234" s="198"/>
      <c r="M234" s="198"/>
      <c r="N234" s="199"/>
      <c r="O234" s="198"/>
      <c r="P234" s="200"/>
      <c r="Q234" s="198"/>
      <c r="R234" s="201"/>
      <c r="S234" s="202"/>
      <c r="T234" s="203"/>
      <c r="U234" s="204"/>
      <c r="V234" s="205"/>
      <c r="W234" s="206"/>
      <c r="X234" s="208"/>
      <c r="Y234" s="209"/>
      <c r="Z234" s="161"/>
    </row>
    <row r="235" spans="1:26" s="207" customFormat="1" ht="12.75" customHeight="1">
      <c r="A235" s="198"/>
      <c r="B235" s="198"/>
      <c r="C235" s="198"/>
      <c r="D235" s="198"/>
      <c r="E235" s="198"/>
      <c r="F235" s="198"/>
      <c r="G235" s="198"/>
      <c r="H235" s="198"/>
      <c r="I235" s="198"/>
      <c r="J235" s="198"/>
      <c r="K235" s="198"/>
      <c r="L235" s="198"/>
      <c r="M235" s="198"/>
      <c r="N235" s="199"/>
      <c r="O235" s="198"/>
      <c r="P235" s="200"/>
      <c r="Q235" s="198"/>
      <c r="R235" s="201"/>
      <c r="S235" s="202"/>
      <c r="T235" s="203"/>
      <c r="U235" s="204"/>
      <c r="V235" s="205"/>
      <c r="W235" s="206"/>
      <c r="X235" s="208"/>
      <c r="Y235" s="209"/>
      <c r="Z235" s="161"/>
    </row>
    <row r="236" spans="1:26" s="207" customFormat="1" ht="12.75" customHeight="1">
      <c r="A236" s="198"/>
      <c r="B236" s="198"/>
      <c r="C236" s="198"/>
      <c r="D236" s="198"/>
      <c r="E236" s="198"/>
      <c r="F236" s="198"/>
      <c r="G236" s="198"/>
      <c r="H236" s="198"/>
      <c r="I236" s="198"/>
      <c r="J236" s="198"/>
      <c r="K236" s="198"/>
      <c r="L236" s="198"/>
      <c r="M236" s="198"/>
      <c r="N236" s="199"/>
      <c r="O236" s="198"/>
      <c r="P236" s="200"/>
      <c r="Q236" s="198"/>
      <c r="R236" s="201"/>
      <c r="S236" s="202"/>
      <c r="T236" s="203"/>
      <c r="U236" s="204"/>
      <c r="V236" s="205"/>
      <c r="W236" s="206"/>
      <c r="X236" s="208"/>
      <c r="Y236" s="209"/>
      <c r="Z236" s="161"/>
    </row>
    <row r="237" spans="1:26" s="207" customFormat="1" ht="12.75" customHeight="1">
      <c r="A237" s="198"/>
      <c r="B237" s="198"/>
      <c r="C237" s="198"/>
      <c r="D237" s="198"/>
      <c r="E237" s="198"/>
      <c r="F237" s="198"/>
      <c r="G237" s="198"/>
      <c r="H237" s="198"/>
      <c r="I237" s="198"/>
      <c r="J237" s="198"/>
      <c r="K237" s="198"/>
      <c r="L237" s="198"/>
      <c r="M237" s="198"/>
      <c r="N237" s="199"/>
      <c r="O237" s="198"/>
      <c r="P237" s="200"/>
      <c r="Q237" s="198"/>
      <c r="R237" s="201"/>
      <c r="S237" s="202"/>
      <c r="T237" s="203"/>
      <c r="U237" s="204"/>
      <c r="V237" s="205"/>
      <c r="W237" s="206"/>
      <c r="X237" s="208"/>
      <c r="Y237" s="209"/>
      <c r="Z237" s="161"/>
    </row>
    <row r="238" spans="1:26" s="207" customFormat="1" ht="12.75" customHeight="1">
      <c r="A238" s="198"/>
      <c r="B238" s="198"/>
      <c r="C238" s="198"/>
      <c r="D238" s="198"/>
      <c r="E238" s="198"/>
      <c r="F238" s="198"/>
      <c r="G238" s="198"/>
      <c r="H238" s="198"/>
      <c r="I238" s="198"/>
      <c r="J238" s="198"/>
      <c r="K238" s="198"/>
      <c r="L238" s="198"/>
      <c r="M238" s="198"/>
      <c r="N238" s="199"/>
      <c r="O238" s="198"/>
      <c r="P238" s="200"/>
      <c r="Q238" s="198"/>
      <c r="R238" s="201"/>
      <c r="S238" s="202"/>
      <c r="T238" s="203"/>
      <c r="U238" s="204"/>
      <c r="V238" s="205"/>
      <c r="W238" s="206"/>
      <c r="X238" s="208"/>
      <c r="Y238" s="209"/>
      <c r="Z238" s="161"/>
    </row>
    <row r="239" spans="1:26" s="207" customFormat="1" ht="12.75" customHeight="1">
      <c r="A239" s="198"/>
      <c r="B239" s="198"/>
      <c r="C239" s="198"/>
      <c r="D239" s="198"/>
      <c r="E239" s="198"/>
      <c r="F239" s="198"/>
      <c r="G239" s="198"/>
      <c r="H239" s="198"/>
      <c r="I239" s="198"/>
      <c r="J239" s="198"/>
      <c r="K239" s="198"/>
      <c r="L239" s="198"/>
      <c r="M239" s="198"/>
      <c r="N239" s="199"/>
      <c r="O239" s="198"/>
      <c r="P239" s="200"/>
      <c r="Q239" s="198"/>
      <c r="R239" s="201"/>
      <c r="S239" s="202"/>
      <c r="T239" s="203"/>
      <c r="U239" s="204"/>
      <c r="V239" s="205"/>
      <c r="W239" s="206"/>
      <c r="X239" s="208"/>
      <c r="Y239" s="209"/>
      <c r="Z239" s="161"/>
    </row>
    <row r="240" spans="1:26" s="207" customFormat="1" ht="12.75" customHeight="1">
      <c r="A240" s="198"/>
      <c r="B240" s="198"/>
      <c r="C240" s="198"/>
      <c r="D240" s="198"/>
      <c r="E240" s="198"/>
      <c r="F240" s="198"/>
      <c r="G240" s="198"/>
      <c r="H240" s="198"/>
      <c r="I240" s="198"/>
      <c r="J240" s="198"/>
      <c r="K240" s="198"/>
      <c r="L240" s="198"/>
      <c r="M240" s="198"/>
      <c r="N240" s="199"/>
      <c r="O240" s="198"/>
      <c r="P240" s="200"/>
      <c r="Q240" s="198"/>
      <c r="R240" s="201"/>
      <c r="S240" s="202"/>
      <c r="T240" s="203"/>
      <c r="U240" s="204"/>
      <c r="V240" s="205"/>
      <c r="W240" s="206"/>
      <c r="X240" s="208"/>
      <c r="Y240" s="209"/>
      <c r="Z240" s="161"/>
    </row>
    <row r="241" spans="1:26" s="207" customFormat="1" ht="12.75" customHeight="1">
      <c r="A241" s="198"/>
      <c r="B241" s="198"/>
      <c r="C241" s="198"/>
      <c r="D241" s="198"/>
      <c r="E241" s="198"/>
      <c r="F241" s="198"/>
      <c r="G241" s="198"/>
      <c r="H241" s="198"/>
      <c r="I241" s="198"/>
      <c r="J241" s="198"/>
      <c r="K241" s="198"/>
      <c r="L241" s="198"/>
      <c r="M241" s="198"/>
      <c r="N241" s="199"/>
      <c r="O241" s="198"/>
      <c r="P241" s="200"/>
      <c r="Q241" s="198"/>
      <c r="R241" s="201"/>
      <c r="S241" s="202"/>
      <c r="T241" s="203"/>
      <c r="U241" s="204"/>
      <c r="V241" s="205"/>
      <c r="W241" s="206"/>
      <c r="X241" s="208"/>
      <c r="Y241" s="209"/>
      <c r="Z241" s="161"/>
    </row>
    <row r="242" spans="1:26" s="207" customFormat="1" ht="12.75" customHeight="1">
      <c r="A242" s="198"/>
      <c r="B242" s="198"/>
      <c r="C242" s="198"/>
      <c r="D242" s="198"/>
      <c r="E242" s="198"/>
      <c r="F242" s="198"/>
      <c r="G242" s="198"/>
      <c r="H242" s="198"/>
      <c r="I242" s="198"/>
      <c r="J242" s="198"/>
      <c r="K242" s="198"/>
      <c r="L242" s="198"/>
      <c r="M242" s="198"/>
      <c r="N242" s="199"/>
      <c r="O242" s="198"/>
      <c r="P242" s="200"/>
      <c r="Q242" s="198"/>
      <c r="R242" s="201"/>
      <c r="S242" s="202"/>
      <c r="T242" s="203"/>
      <c r="U242" s="204"/>
      <c r="V242" s="205"/>
      <c r="W242" s="206"/>
      <c r="X242" s="208"/>
      <c r="Y242" s="209"/>
      <c r="Z242" s="161"/>
    </row>
    <row r="243" spans="1:26" s="207" customFormat="1" ht="12.75" customHeight="1">
      <c r="A243" s="198"/>
      <c r="B243" s="198"/>
      <c r="C243" s="198"/>
      <c r="D243" s="198"/>
      <c r="E243" s="198"/>
      <c r="F243" s="198"/>
      <c r="G243" s="198"/>
      <c r="H243" s="198"/>
      <c r="I243" s="198"/>
      <c r="J243" s="198"/>
      <c r="K243" s="198"/>
      <c r="L243" s="198"/>
      <c r="M243" s="198"/>
      <c r="N243" s="199"/>
      <c r="O243" s="198"/>
      <c r="P243" s="200"/>
      <c r="Q243" s="198"/>
      <c r="R243" s="201"/>
      <c r="S243" s="202"/>
      <c r="T243" s="203"/>
      <c r="U243" s="204"/>
      <c r="V243" s="205"/>
      <c r="W243" s="206"/>
      <c r="X243" s="208"/>
      <c r="Y243" s="209"/>
      <c r="Z243" s="161"/>
    </row>
    <row r="244" spans="1:26" s="207" customFormat="1" ht="12.75" customHeight="1">
      <c r="A244" s="198"/>
      <c r="B244" s="198"/>
      <c r="C244" s="198"/>
      <c r="D244" s="198"/>
      <c r="E244" s="198"/>
      <c r="F244" s="198"/>
      <c r="G244" s="198"/>
      <c r="H244" s="198"/>
      <c r="I244" s="198"/>
      <c r="J244" s="198"/>
      <c r="K244" s="198"/>
      <c r="L244" s="198"/>
      <c r="M244" s="198"/>
      <c r="N244" s="199"/>
      <c r="O244" s="198"/>
      <c r="P244" s="200"/>
      <c r="Q244" s="198"/>
      <c r="R244" s="201"/>
      <c r="S244" s="202"/>
      <c r="T244" s="203"/>
      <c r="U244" s="204"/>
      <c r="V244" s="205"/>
      <c r="W244" s="206"/>
      <c r="X244" s="208"/>
      <c r="Y244" s="209"/>
      <c r="Z244" s="161"/>
    </row>
    <row r="245" spans="1:26" s="207" customFormat="1" ht="12.75" customHeight="1">
      <c r="A245" s="198"/>
      <c r="B245" s="198"/>
      <c r="C245" s="198"/>
      <c r="D245" s="198"/>
      <c r="E245" s="198"/>
      <c r="F245" s="198"/>
      <c r="G245" s="198"/>
      <c r="H245" s="198"/>
      <c r="I245" s="198"/>
      <c r="J245" s="198"/>
      <c r="K245" s="198"/>
      <c r="L245" s="198"/>
      <c r="M245" s="198"/>
      <c r="N245" s="199"/>
      <c r="O245" s="198"/>
      <c r="P245" s="200"/>
      <c r="Q245" s="198"/>
      <c r="R245" s="201"/>
      <c r="S245" s="202"/>
      <c r="T245" s="203"/>
      <c r="U245" s="204"/>
      <c r="V245" s="205"/>
      <c r="W245" s="206"/>
      <c r="X245" s="208"/>
      <c r="Y245" s="209"/>
      <c r="Z245" s="161"/>
    </row>
    <row r="246" spans="1:26" s="207" customFormat="1" ht="12.75" customHeight="1">
      <c r="A246" s="198"/>
      <c r="B246" s="198"/>
      <c r="C246" s="198"/>
      <c r="D246" s="198"/>
      <c r="E246" s="198"/>
      <c r="F246" s="198"/>
      <c r="G246" s="198"/>
      <c r="H246" s="198"/>
      <c r="I246" s="198"/>
      <c r="J246" s="198"/>
      <c r="K246" s="198"/>
      <c r="L246" s="198"/>
      <c r="M246" s="198"/>
      <c r="N246" s="199"/>
      <c r="O246" s="198"/>
      <c r="P246" s="200"/>
      <c r="Q246" s="198"/>
      <c r="R246" s="201"/>
      <c r="S246" s="202"/>
      <c r="T246" s="203"/>
      <c r="U246" s="204"/>
      <c r="V246" s="205"/>
      <c r="W246" s="206"/>
      <c r="X246" s="208"/>
      <c r="Y246" s="209"/>
      <c r="Z246" s="161"/>
    </row>
    <row r="247" spans="1:26" s="207" customFormat="1" ht="12.75" customHeight="1">
      <c r="A247" s="198"/>
      <c r="B247" s="198"/>
      <c r="C247" s="198"/>
      <c r="D247" s="198"/>
      <c r="E247" s="198"/>
      <c r="F247" s="198"/>
      <c r="G247" s="198"/>
      <c r="H247" s="198"/>
      <c r="I247" s="198"/>
      <c r="J247" s="198"/>
      <c r="K247" s="198"/>
      <c r="L247" s="198"/>
      <c r="M247" s="198"/>
      <c r="N247" s="199"/>
      <c r="O247" s="198"/>
      <c r="P247" s="200"/>
      <c r="Q247" s="198"/>
      <c r="R247" s="201"/>
      <c r="S247" s="202"/>
      <c r="T247" s="203"/>
      <c r="U247" s="204"/>
      <c r="V247" s="205"/>
      <c r="W247" s="206"/>
      <c r="X247" s="208"/>
      <c r="Y247" s="209"/>
      <c r="Z247" s="161"/>
    </row>
    <row r="248" spans="1:26" s="207" customFormat="1" ht="12.75" customHeight="1">
      <c r="A248" s="198"/>
      <c r="B248" s="198"/>
      <c r="C248" s="198"/>
      <c r="D248" s="198"/>
      <c r="E248" s="198"/>
      <c r="F248" s="198"/>
      <c r="G248" s="198"/>
      <c r="H248" s="198"/>
      <c r="I248" s="198"/>
      <c r="J248" s="198"/>
      <c r="K248" s="198"/>
      <c r="L248" s="198"/>
      <c r="M248" s="198"/>
      <c r="N248" s="199"/>
      <c r="O248" s="198"/>
      <c r="P248" s="200"/>
      <c r="Q248" s="198"/>
      <c r="R248" s="201"/>
      <c r="S248" s="202"/>
      <c r="T248" s="203"/>
      <c r="U248" s="204"/>
      <c r="V248" s="205"/>
      <c r="W248" s="206"/>
      <c r="X248" s="208"/>
      <c r="Y248" s="209"/>
      <c r="Z248" s="161"/>
    </row>
    <row r="249" spans="1:26" s="207" customFormat="1" ht="12.75" customHeight="1">
      <c r="A249" s="198"/>
      <c r="B249" s="198"/>
      <c r="C249" s="198"/>
      <c r="D249" s="198"/>
      <c r="E249" s="198"/>
      <c r="F249" s="198"/>
      <c r="G249" s="198"/>
      <c r="H249" s="198"/>
      <c r="I249" s="198"/>
      <c r="J249" s="198"/>
      <c r="K249" s="198"/>
      <c r="L249" s="198"/>
      <c r="M249" s="198"/>
      <c r="N249" s="199"/>
      <c r="O249" s="198"/>
      <c r="P249" s="200"/>
      <c r="Q249" s="198"/>
      <c r="R249" s="201"/>
      <c r="S249" s="202"/>
      <c r="T249" s="203"/>
      <c r="U249" s="204"/>
      <c r="V249" s="205"/>
      <c r="W249" s="206"/>
      <c r="X249" s="208"/>
      <c r="Y249" s="209"/>
      <c r="Z249" s="161"/>
    </row>
    <row r="250" spans="1:26" s="207" customFormat="1" ht="12.75" customHeight="1">
      <c r="A250" s="198"/>
      <c r="B250" s="198"/>
      <c r="C250" s="198"/>
      <c r="D250" s="198"/>
      <c r="E250" s="198"/>
      <c r="F250" s="198"/>
      <c r="G250" s="198"/>
      <c r="H250" s="198"/>
      <c r="I250" s="198"/>
      <c r="J250" s="198"/>
      <c r="K250" s="198"/>
      <c r="L250" s="198"/>
      <c r="M250" s="198"/>
      <c r="N250" s="199"/>
      <c r="O250" s="198"/>
      <c r="P250" s="200"/>
      <c r="Q250" s="198"/>
      <c r="R250" s="201"/>
      <c r="S250" s="202"/>
      <c r="T250" s="203"/>
      <c r="U250" s="204"/>
      <c r="V250" s="205"/>
      <c r="W250" s="206"/>
      <c r="X250" s="208"/>
      <c r="Y250" s="209"/>
      <c r="Z250" s="161"/>
    </row>
    <row r="251" spans="1:26" s="207" customFormat="1" ht="12.75" customHeight="1">
      <c r="A251" s="198"/>
      <c r="B251" s="198"/>
      <c r="C251" s="198"/>
      <c r="D251" s="198"/>
      <c r="E251" s="198"/>
      <c r="F251" s="198"/>
      <c r="G251" s="198"/>
      <c r="H251" s="198"/>
      <c r="I251" s="198"/>
      <c r="J251" s="198"/>
      <c r="K251" s="198"/>
      <c r="L251" s="198"/>
      <c r="M251" s="198"/>
      <c r="N251" s="199"/>
      <c r="O251" s="198"/>
      <c r="P251" s="200"/>
      <c r="Q251" s="198"/>
      <c r="R251" s="201"/>
      <c r="S251" s="202"/>
      <c r="T251" s="203"/>
      <c r="U251" s="204"/>
      <c r="V251" s="205"/>
      <c r="W251" s="206"/>
      <c r="X251" s="208"/>
      <c r="Y251" s="209"/>
      <c r="Z251" s="161"/>
    </row>
    <row r="252" spans="1:26" s="207" customFormat="1" ht="12.75" customHeight="1">
      <c r="A252" s="198"/>
      <c r="B252" s="198"/>
      <c r="C252" s="198"/>
      <c r="D252" s="198"/>
      <c r="E252" s="198"/>
      <c r="F252" s="198"/>
      <c r="G252" s="198"/>
      <c r="H252" s="198"/>
      <c r="I252" s="198"/>
      <c r="J252" s="198"/>
      <c r="K252" s="198"/>
      <c r="L252" s="198"/>
      <c r="M252" s="198"/>
      <c r="N252" s="199"/>
      <c r="O252" s="198"/>
      <c r="P252" s="200"/>
      <c r="Q252" s="198"/>
      <c r="R252" s="201"/>
      <c r="S252" s="202"/>
      <c r="T252" s="203"/>
      <c r="U252" s="204"/>
      <c r="V252" s="205"/>
      <c r="W252" s="206"/>
      <c r="X252" s="208"/>
      <c r="Y252" s="209"/>
      <c r="Z252" s="161"/>
    </row>
    <row r="253" spans="1:26" s="207" customFormat="1" ht="12.75" customHeight="1">
      <c r="A253" s="198"/>
      <c r="B253" s="198"/>
      <c r="C253" s="198"/>
      <c r="D253" s="198"/>
      <c r="E253" s="198"/>
      <c r="F253" s="198"/>
      <c r="G253" s="198"/>
      <c r="H253" s="198"/>
      <c r="I253" s="198"/>
      <c r="J253" s="198"/>
      <c r="K253" s="198"/>
      <c r="L253" s="198"/>
      <c r="M253" s="198"/>
      <c r="N253" s="199"/>
      <c r="O253" s="198"/>
      <c r="P253" s="200"/>
      <c r="Q253" s="198"/>
      <c r="R253" s="201"/>
      <c r="S253" s="202"/>
      <c r="T253" s="203"/>
      <c r="U253" s="204"/>
      <c r="V253" s="205"/>
      <c r="W253" s="206"/>
      <c r="X253" s="208"/>
      <c r="Y253" s="209"/>
      <c r="Z253" s="161"/>
    </row>
    <row r="254" spans="1:26" s="207" customFormat="1" ht="12.75" customHeight="1">
      <c r="A254" s="198"/>
      <c r="B254" s="198"/>
      <c r="C254" s="198"/>
      <c r="D254" s="198"/>
      <c r="E254" s="198"/>
      <c r="F254" s="198"/>
      <c r="G254" s="198"/>
      <c r="H254" s="198"/>
      <c r="I254" s="198"/>
      <c r="J254" s="198"/>
      <c r="K254" s="198"/>
      <c r="L254" s="198"/>
      <c r="M254" s="198"/>
      <c r="N254" s="199"/>
      <c r="O254" s="198"/>
      <c r="P254" s="200"/>
      <c r="Q254" s="198"/>
      <c r="R254" s="201"/>
      <c r="S254" s="202"/>
      <c r="T254" s="203"/>
      <c r="U254" s="204"/>
      <c r="V254" s="205"/>
      <c r="W254" s="206"/>
      <c r="X254" s="208"/>
      <c r="Y254" s="209"/>
      <c r="Z254" s="161"/>
    </row>
    <row r="255" spans="1:26" s="207" customFormat="1" ht="12.75" customHeight="1">
      <c r="A255" s="198"/>
      <c r="B255" s="198"/>
      <c r="C255" s="198"/>
      <c r="D255" s="198"/>
      <c r="E255" s="198"/>
      <c r="F255" s="198"/>
      <c r="G255" s="198"/>
      <c r="H255" s="198"/>
      <c r="I255" s="198"/>
      <c r="J255" s="198"/>
      <c r="K255" s="198"/>
      <c r="L255" s="198"/>
      <c r="M255" s="198"/>
      <c r="N255" s="199"/>
      <c r="O255" s="198"/>
      <c r="P255" s="200"/>
      <c r="Q255" s="198"/>
      <c r="R255" s="201"/>
      <c r="S255" s="202"/>
      <c r="T255" s="203"/>
      <c r="U255" s="204"/>
      <c r="V255" s="205"/>
      <c r="W255" s="206"/>
      <c r="X255" s="208"/>
      <c r="Y255" s="209"/>
      <c r="Z255" s="161"/>
    </row>
    <row r="256" spans="1:26" s="207" customFormat="1" ht="12.75" customHeight="1">
      <c r="A256" s="198"/>
      <c r="B256" s="198"/>
      <c r="C256" s="198"/>
      <c r="D256" s="198"/>
      <c r="E256" s="198"/>
      <c r="F256" s="198"/>
      <c r="G256" s="198"/>
      <c r="H256" s="198"/>
      <c r="I256" s="198"/>
      <c r="J256" s="198"/>
      <c r="K256" s="198"/>
      <c r="L256" s="198"/>
      <c r="M256" s="198"/>
      <c r="N256" s="199"/>
      <c r="O256" s="198"/>
      <c r="P256" s="200"/>
      <c r="Q256" s="198"/>
      <c r="R256" s="201"/>
      <c r="S256" s="202"/>
      <c r="T256" s="203"/>
      <c r="U256" s="204"/>
      <c r="V256" s="205"/>
      <c r="W256" s="206"/>
      <c r="X256" s="208"/>
      <c r="Y256" s="209"/>
      <c r="Z256" s="161"/>
    </row>
    <row r="257" spans="1:26" s="207" customFormat="1" ht="12.75" customHeight="1">
      <c r="A257" s="198"/>
      <c r="B257" s="198"/>
      <c r="C257" s="198"/>
      <c r="D257" s="198"/>
      <c r="E257" s="198"/>
      <c r="F257" s="198"/>
      <c r="G257" s="198"/>
      <c r="H257" s="198"/>
      <c r="I257" s="198"/>
      <c r="J257" s="198"/>
      <c r="K257" s="198"/>
      <c r="L257" s="198"/>
      <c r="M257" s="198"/>
      <c r="N257" s="199"/>
      <c r="O257" s="198"/>
      <c r="P257" s="200"/>
      <c r="Q257" s="198"/>
      <c r="R257" s="201"/>
      <c r="S257" s="202"/>
      <c r="T257" s="203"/>
      <c r="U257" s="204"/>
      <c r="V257" s="205"/>
      <c r="W257" s="206"/>
      <c r="X257" s="208"/>
      <c r="Y257" s="209"/>
      <c r="Z257" s="161"/>
    </row>
    <row r="258" spans="1:26" s="207" customFormat="1" ht="12.75" customHeight="1">
      <c r="A258" s="198"/>
      <c r="B258" s="198"/>
      <c r="C258" s="198"/>
      <c r="D258" s="198"/>
      <c r="E258" s="198"/>
      <c r="F258" s="198"/>
      <c r="G258" s="198"/>
      <c r="H258" s="198"/>
      <c r="I258" s="198"/>
      <c r="J258" s="198"/>
      <c r="K258" s="198"/>
      <c r="L258" s="198"/>
      <c r="M258" s="198"/>
      <c r="N258" s="199"/>
      <c r="O258" s="198"/>
      <c r="P258" s="200"/>
      <c r="Q258" s="198"/>
      <c r="R258" s="201"/>
      <c r="S258" s="202"/>
      <c r="T258" s="203"/>
      <c r="U258" s="204"/>
      <c r="V258" s="205"/>
      <c r="W258" s="206"/>
      <c r="X258" s="208"/>
      <c r="Y258" s="209"/>
      <c r="Z258" s="161"/>
    </row>
    <row r="259" spans="1:26" s="207" customFormat="1" ht="12.75" customHeight="1">
      <c r="A259" s="198"/>
      <c r="B259" s="198"/>
      <c r="C259" s="198"/>
      <c r="D259" s="198"/>
      <c r="E259" s="198"/>
      <c r="F259" s="198"/>
      <c r="G259" s="198"/>
      <c r="H259" s="198"/>
      <c r="I259" s="198"/>
      <c r="J259" s="198"/>
      <c r="K259" s="198"/>
      <c r="L259" s="198"/>
      <c r="M259" s="198"/>
      <c r="N259" s="199"/>
      <c r="O259" s="198"/>
      <c r="P259" s="200"/>
      <c r="Q259" s="198"/>
      <c r="R259" s="201"/>
      <c r="S259" s="202"/>
      <c r="T259" s="203"/>
      <c r="U259" s="204"/>
      <c r="V259" s="205"/>
      <c r="W259" s="206"/>
      <c r="X259" s="208"/>
      <c r="Y259" s="209"/>
      <c r="Z259" s="161"/>
    </row>
    <row r="260" spans="1:26" s="207" customFormat="1" ht="12.75" customHeight="1">
      <c r="A260" s="198"/>
      <c r="B260" s="198"/>
      <c r="C260" s="198"/>
      <c r="D260" s="198"/>
      <c r="E260" s="198"/>
      <c r="F260" s="198"/>
      <c r="G260" s="198"/>
      <c r="H260" s="198"/>
      <c r="I260" s="198"/>
      <c r="J260" s="198"/>
      <c r="K260" s="198"/>
      <c r="L260" s="198"/>
      <c r="M260" s="198"/>
      <c r="N260" s="199"/>
      <c r="O260" s="198"/>
      <c r="P260" s="200"/>
      <c r="Q260" s="198"/>
      <c r="R260" s="201"/>
      <c r="S260" s="202"/>
      <c r="T260" s="203"/>
      <c r="U260" s="204"/>
      <c r="V260" s="205"/>
      <c r="W260" s="206"/>
      <c r="X260" s="208"/>
      <c r="Y260" s="209"/>
      <c r="Z260" s="161"/>
    </row>
    <row r="261" spans="1:26" s="207" customFormat="1" ht="12.75" customHeight="1">
      <c r="A261" s="198"/>
      <c r="B261" s="198"/>
      <c r="C261" s="198"/>
      <c r="D261" s="198"/>
      <c r="E261" s="198"/>
      <c r="F261" s="198"/>
      <c r="G261" s="198"/>
      <c r="H261" s="198"/>
      <c r="I261" s="198"/>
      <c r="J261" s="198"/>
      <c r="K261" s="198"/>
      <c r="L261" s="198"/>
      <c r="M261" s="198"/>
      <c r="N261" s="199"/>
      <c r="O261" s="198"/>
      <c r="P261" s="200"/>
      <c r="Q261" s="198"/>
      <c r="R261" s="201"/>
      <c r="S261" s="202"/>
      <c r="T261" s="203"/>
      <c r="U261" s="204"/>
      <c r="V261" s="205"/>
      <c r="W261" s="206"/>
      <c r="X261" s="208"/>
      <c r="Y261" s="209"/>
      <c r="Z261" s="161"/>
    </row>
    <row r="262" spans="1:26" s="207" customFormat="1" ht="12.75" customHeight="1">
      <c r="A262" s="198"/>
      <c r="B262" s="198"/>
      <c r="C262" s="198"/>
      <c r="D262" s="198"/>
      <c r="E262" s="198"/>
      <c r="F262" s="198"/>
      <c r="G262" s="198"/>
      <c r="H262" s="198"/>
      <c r="I262" s="198"/>
      <c r="J262" s="198"/>
      <c r="K262" s="198"/>
      <c r="L262" s="198"/>
      <c r="M262" s="198"/>
      <c r="N262" s="199"/>
      <c r="O262" s="198"/>
      <c r="P262" s="200"/>
      <c r="Q262" s="198"/>
      <c r="R262" s="201"/>
      <c r="S262" s="202"/>
      <c r="T262" s="203"/>
      <c r="U262" s="204"/>
      <c r="V262" s="205"/>
      <c r="W262" s="206"/>
      <c r="X262" s="208"/>
      <c r="Y262" s="209"/>
      <c r="Z262" s="161"/>
    </row>
    <row r="263" spans="1:26" s="207" customFormat="1" ht="12.75" customHeight="1">
      <c r="A263" s="198"/>
      <c r="B263" s="198"/>
      <c r="C263" s="198"/>
      <c r="D263" s="198"/>
      <c r="E263" s="198"/>
      <c r="F263" s="198"/>
      <c r="G263" s="198"/>
      <c r="H263" s="198"/>
      <c r="I263" s="198"/>
      <c r="J263" s="198"/>
      <c r="K263" s="198"/>
      <c r="L263" s="198"/>
      <c r="M263" s="198"/>
      <c r="N263" s="199"/>
      <c r="O263" s="198"/>
      <c r="P263" s="200"/>
      <c r="Q263" s="198"/>
      <c r="R263" s="201"/>
      <c r="S263" s="202"/>
      <c r="T263" s="203"/>
      <c r="U263" s="204"/>
      <c r="V263" s="205"/>
      <c r="W263" s="206"/>
      <c r="X263" s="208"/>
      <c r="Y263" s="209"/>
      <c r="Z263" s="161"/>
    </row>
    <row r="264" spans="1:26" s="207" customFormat="1" ht="12.75" customHeight="1">
      <c r="A264" s="198"/>
      <c r="B264" s="198"/>
      <c r="C264" s="198"/>
      <c r="D264" s="198"/>
      <c r="E264" s="198"/>
      <c r="F264" s="198"/>
      <c r="G264" s="198"/>
      <c r="H264" s="198"/>
      <c r="I264" s="198"/>
      <c r="J264" s="198"/>
      <c r="K264" s="198"/>
      <c r="L264" s="198"/>
      <c r="M264" s="198"/>
      <c r="N264" s="199"/>
      <c r="O264" s="198"/>
      <c r="P264" s="200"/>
      <c r="Q264" s="198"/>
      <c r="R264" s="201"/>
      <c r="S264" s="202"/>
      <c r="T264" s="203"/>
      <c r="U264" s="204"/>
      <c r="V264" s="205"/>
      <c r="W264" s="206"/>
      <c r="X264" s="208"/>
      <c r="Y264" s="209"/>
      <c r="Z264" s="161"/>
    </row>
    <row r="265" spans="1:26" s="207" customFormat="1" ht="12.75" customHeight="1">
      <c r="A265" s="198"/>
      <c r="B265" s="198"/>
      <c r="C265" s="198"/>
      <c r="D265" s="198"/>
      <c r="E265" s="198"/>
      <c r="F265" s="198"/>
      <c r="G265" s="198"/>
      <c r="H265" s="198"/>
      <c r="I265" s="198"/>
      <c r="J265" s="198"/>
      <c r="K265" s="198"/>
      <c r="L265" s="198"/>
      <c r="M265" s="198"/>
      <c r="N265" s="199"/>
      <c r="O265" s="198"/>
      <c r="P265" s="200"/>
      <c r="Q265" s="198"/>
      <c r="R265" s="201"/>
      <c r="S265" s="202"/>
      <c r="T265" s="203"/>
      <c r="U265" s="204"/>
      <c r="V265" s="205"/>
      <c r="W265" s="206"/>
      <c r="X265" s="208"/>
      <c r="Y265" s="209"/>
      <c r="Z265" s="161"/>
    </row>
    <row r="266" spans="1:26" s="207" customFormat="1" ht="12.75" customHeight="1">
      <c r="A266" s="198"/>
      <c r="B266" s="198"/>
      <c r="C266" s="198"/>
      <c r="D266" s="198"/>
      <c r="E266" s="198"/>
      <c r="F266" s="198"/>
      <c r="G266" s="198"/>
      <c r="H266" s="198"/>
      <c r="I266" s="198"/>
      <c r="J266" s="198"/>
      <c r="K266" s="198"/>
      <c r="L266" s="198"/>
      <c r="M266" s="198"/>
      <c r="N266" s="199"/>
      <c r="O266" s="198"/>
      <c r="P266" s="200"/>
      <c r="Q266" s="198"/>
      <c r="R266" s="201"/>
      <c r="S266" s="202"/>
      <c r="T266" s="203"/>
      <c r="U266" s="204"/>
      <c r="V266" s="205"/>
      <c r="W266" s="206"/>
      <c r="X266" s="208"/>
      <c r="Y266" s="209"/>
      <c r="Z266" s="161"/>
    </row>
    <row r="267" spans="1:26" s="207" customFormat="1" ht="12.75" customHeight="1">
      <c r="A267" s="198"/>
      <c r="B267" s="198"/>
      <c r="C267" s="198"/>
      <c r="D267" s="198"/>
      <c r="E267" s="198"/>
      <c r="F267" s="198"/>
      <c r="G267" s="198"/>
      <c r="H267" s="198"/>
      <c r="I267" s="198"/>
      <c r="J267" s="198"/>
      <c r="K267" s="198"/>
      <c r="L267" s="198"/>
      <c r="M267" s="198"/>
      <c r="N267" s="199"/>
      <c r="O267" s="198"/>
      <c r="P267" s="200"/>
      <c r="Q267" s="198"/>
      <c r="R267" s="201"/>
      <c r="S267" s="202"/>
      <c r="T267" s="203"/>
      <c r="U267" s="204"/>
      <c r="V267" s="205"/>
      <c r="W267" s="206"/>
      <c r="X267" s="208"/>
      <c r="Y267" s="209"/>
      <c r="Z267" s="161"/>
    </row>
    <row r="268" spans="1:26" s="207" customFormat="1" ht="12.75" customHeight="1">
      <c r="A268" s="198"/>
      <c r="B268" s="198"/>
      <c r="C268" s="198"/>
      <c r="D268" s="198"/>
      <c r="E268" s="198"/>
      <c r="F268" s="198"/>
      <c r="G268" s="198"/>
      <c r="H268" s="198"/>
      <c r="I268" s="198"/>
      <c r="J268" s="198"/>
      <c r="K268" s="198"/>
      <c r="L268" s="198"/>
      <c r="M268" s="198"/>
      <c r="N268" s="199"/>
      <c r="O268" s="198"/>
      <c r="P268" s="200"/>
      <c r="Q268" s="198"/>
      <c r="R268" s="201"/>
      <c r="S268" s="202"/>
      <c r="T268" s="203"/>
      <c r="U268" s="204"/>
      <c r="V268" s="205"/>
      <c r="W268" s="206"/>
      <c r="X268" s="208"/>
      <c r="Y268" s="209"/>
      <c r="Z268" s="161"/>
    </row>
    <row r="269" spans="1:26" s="207" customFormat="1" ht="12.75" customHeight="1">
      <c r="A269" s="198"/>
      <c r="B269" s="198"/>
      <c r="C269" s="198"/>
      <c r="D269" s="198"/>
      <c r="E269" s="198"/>
      <c r="F269" s="198"/>
      <c r="G269" s="198"/>
      <c r="H269" s="198"/>
      <c r="I269" s="198"/>
      <c r="J269" s="198"/>
      <c r="K269" s="198"/>
      <c r="L269" s="198"/>
      <c r="M269" s="198"/>
      <c r="N269" s="199"/>
      <c r="O269" s="198"/>
      <c r="P269" s="200"/>
      <c r="Q269" s="198"/>
      <c r="R269" s="201"/>
      <c r="S269" s="202"/>
      <c r="T269" s="203"/>
      <c r="U269" s="204"/>
      <c r="V269" s="205"/>
      <c r="W269" s="206"/>
      <c r="X269" s="208"/>
      <c r="Y269" s="209"/>
      <c r="Z269" s="161"/>
    </row>
    <row r="270" spans="1:26" s="207" customFormat="1" ht="12.75" customHeight="1">
      <c r="A270" s="198"/>
      <c r="B270" s="198"/>
      <c r="C270" s="198"/>
      <c r="D270" s="198"/>
      <c r="E270" s="198"/>
      <c r="F270" s="198"/>
      <c r="G270" s="198"/>
      <c r="H270" s="198"/>
      <c r="I270" s="198"/>
      <c r="J270" s="198"/>
      <c r="K270" s="198"/>
      <c r="L270" s="198"/>
      <c r="M270" s="198"/>
      <c r="N270" s="199"/>
      <c r="O270" s="198"/>
      <c r="P270" s="200"/>
      <c r="Q270" s="198"/>
      <c r="R270" s="201"/>
      <c r="S270" s="202"/>
      <c r="T270" s="203"/>
      <c r="U270" s="204"/>
      <c r="V270" s="205"/>
      <c r="W270" s="206"/>
      <c r="X270" s="208"/>
      <c r="Y270" s="209"/>
      <c r="Z270" s="161"/>
    </row>
    <row r="271" spans="1:26" s="207" customFormat="1" ht="12.75" customHeight="1">
      <c r="A271" s="198"/>
      <c r="B271" s="198"/>
      <c r="C271" s="198"/>
      <c r="D271" s="198"/>
      <c r="E271" s="198"/>
      <c r="F271" s="198"/>
      <c r="G271" s="198"/>
      <c r="H271" s="198"/>
      <c r="I271" s="198"/>
      <c r="J271" s="198"/>
      <c r="K271" s="198"/>
      <c r="L271" s="198"/>
      <c r="M271" s="198"/>
      <c r="N271" s="199"/>
      <c r="O271" s="198"/>
      <c r="P271" s="200"/>
      <c r="Q271" s="198"/>
      <c r="R271" s="201"/>
      <c r="S271" s="202"/>
      <c r="T271" s="203"/>
      <c r="U271" s="204"/>
      <c r="V271" s="205"/>
      <c r="W271" s="206"/>
      <c r="X271" s="208"/>
      <c r="Y271" s="209"/>
      <c r="Z271" s="161"/>
    </row>
    <row r="272" spans="1:26" s="207" customFormat="1" ht="12.75" customHeight="1">
      <c r="A272" s="198"/>
      <c r="B272" s="198"/>
      <c r="C272" s="198"/>
      <c r="D272" s="198"/>
      <c r="E272" s="198"/>
      <c r="F272" s="198"/>
      <c r="G272" s="198"/>
      <c r="H272" s="198"/>
      <c r="I272" s="198"/>
      <c r="J272" s="198"/>
      <c r="K272" s="198"/>
      <c r="L272" s="198"/>
      <c r="M272" s="198"/>
      <c r="N272" s="199"/>
      <c r="O272" s="198"/>
      <c r="P272" s="200"/>
      <c r="Q272" s="198"/>
      <c r="R272" s="201"/>
      <c r="S272" s="202"/>
      <c r="T272" s="203"/>
      <c r="U272" s="204"/>
      <c r="V272" s="205"/>
      <c r="W272" s="206"/>
      <c r="X272" s="208"/>
      <c r="Y272" s="209"/>
      <c r="Z272" s="161"/>
    </row>
    <row r="273" spans="1:26" s="207" customFormat="1" ht="12.75" customHeight="1">
      <c r="A273" s="198"/>
      <c r="B273" s="198"/>
      <c r="C273" s="198"/>
      <c r="D273" s="198"/>
      <c r="E273" s="198"/>
      <c r="F273" s="198"/>
      <c r="G273" s="198"/>
      <c r="H273" s="198"/>
      <c r="I273" s="198"/>
      <c r="J273" s="198"/>
      <c r="K273" s="198"/>
      <c r="L273" s="198"/>
      <c r="M273" s="198"/>
      <c r="N273" s="199"/>
      <c r="O273" s="198"/>
      <c r="P273" s="200"/>
      <c r="Q273" s="198"/>
      <c r="R273" s="201"/>
      <c r="S273" s="202"/>
      <c r="T273" s="203"/>
      <c r="U273" s="204"/>
      <c r="V273" s="205"/>
      <c r="W273" s="206"/>
      <c r="X273" s="208"/>
      <c r="Y273" s="209"/>
      <c r="Z273" s="161"/>
    </row>
    <row r="274" spans="1:26" s="207" customFormat="1" ht="12.75" customHeight="1">
      <c r="A274" s="198"/>
      <c r="B274" s="198"/>
      <c r="C274" s="198"/>
      <c r="D274" s="198"/>
      <c r="E274" s="198"/>
      <c r="F274" s="198"/>
      <c r="G274" s="198"/>
      <c r="H274" s="198"/>
      <c r="I274" s="198"/>
      <c r="J274" s="198"/>
      <c r="K274" s="198"/>
      <c r="L274" s="198"/>
      <c r="M274" s="198"/>
      <c r="N274" s="199"/>
      <c r="O274" s="198"/>
      <c r="P274" s="200"/>
      <c r="Q274" s="198"/>
      <c r="R274" s="201"/>
      <c r="S274" s="202"/>
      <c r="T274" s="203"/>
      <c r="U274" s="204"/>
      <c r="V274" s="205"/>
      <c r="W274" s="206"/>
      <c r="X274" s="208"/>
      <c r="Y274" s="209"/>
      <c r="Z274" s="161"/>
    </row>
    <row r="275" spans="1:26" s="207" customFormat="1" ht="12.75" customHeight="1">
      <c r="A275" s="198"/>
      <c r="B275" s="198"/>
      <c r="C275" s="198"/>
      <c r="D275" s="198"/>
      <c r="E275" s="198"/>
      <c r="F275" s="198"/>
      <c r="G275" s="198"/>
      <c r="H275" s="198"/>
      <c r="I275" s="198"/>
      <c r="J275" s="198"/>
      <c r="K275" s="198"/>
      <c r="L275" s="198"/>
      <c r="M275" s="198"/>
      <c r="N275" s="199"/>
      <c r="O275" s="198"/>
      <c r="P275" s="200"/>
      <c r="Q275" s="198"/>
      <c r="R275" s="201"/>
      <c r="S275" s="202"/>
      <c r="T275" s="203"/>
      <c r="U275" s="204"/>
      <c r="V275" s="205"/>
      <c r="W275" s="206"/>
      <c r="X275" s="208"/>
      <c r="Y275" s="209"/>
      <c r="Z275" s="161"/>
    </row>
    <row r="276" spans="1:26" s="207" customFormat="1" ht="12.75" customHeight="1">
      <c r="A276" s="198"/>
      <c r="B276" s="198"/>
      <c r="C276" s="198"/>
      <c r="D276" s="198"/>
      <c r="E276" s="198"/>
      <c r="F276" s="198"/>
      <c r="G276" s="198"/>
      <c r="H276" s="198"/>
      <c r="I276" s="198"/>
      <c r="J276" s="198"/>
      <c r="K276" s="198"/>
      <c r="L276" s="198"/>
      <c r="M276" s="198"/>
      <c r="N276" s="199"/>
      <c r="O276" s="198"/>
      <c r="P276" s="200"/>
      <c r="Q276" s="198"/>
      <c r="R276" s="201"/>
      <c r="S276" s="202"/>
      <c r="T276" s="203"/>
      <c r="U276" s="204"/>
      <c r="V276" s="205"/>
      <c r="W276" s="206"/>
      <c r="X276" s="208"/>
      <c r="Y276" s="209"/>
      <c r="Z276" s="161"/>
    </row>
    <row r="277" spans="1:26" s="207" customFormat="1" ht="12.75" customHeight="1">
      <c r="A277" s="198"/>
      <c r="B277" s="198"/>
      <c r="C277" s="198"/>
      <c r="D277" s="198"/>
      <c r="E277" s="198"/>
      <c r="F277" s="198"/>
      <c r="G277" s="198"/>
      <c r="H277" s="198"/>
      <c r="I277" s="198"/>
      <c r="J277" s="198"/>
      <c r="K277" s="198"/>
      <c r="L277" s="198"/>
      <c r="M277" s="198"/>
      <c r="N277" s="199"/>
      <c r="O277" s="198"/>
      <c r="P277" s="200"/>
      <c r="Q277" s="198"/>
      <c r="R277" s="201"/>
      <c r="S277" s="202"/>
      <c r="T277" s="203"/>
      <c r="U277" s="204"/>
      <c r="V277" s="205"/>
      <c r="W277" s="206"/>
      <c r="X277" s="208"/>
      <c r="Y277" s="209"/>
      <c r="Z277" s="161"/>
    </row>
    <row r="278" spans="1:26" s="207" customFormat="1" ht="12.75" customHeight="1">
      <c r="A278" s="198"/>
      <c r="B278" s="198"/>
      <c r="C278" s="198"/>
      <c r="D278" s="198"/>
      <c r="E278" s="198"/>
      <c r="F278" s="198"/>
      <c r="G278" s="198"/>
      <c r="H278" s="198"/>
      <c r="I278" s="198"/>
      <c r="J278" s="198"/>
      <c r="K278" s="198"/>
      <c r="L278" s="198"/>
      <c r="M278" s="198"/>
      <c r="N278" s="199"/>
      <c r="O278" s="198"/>
      <c r="P278" s="200"/>
      <c r="Q278" s="198"/>
      <c r="R278" s="201"/>
      <c r="S278" s="202"/>
      <c r="T278" s="203"/>
      <c r="U278" s="204"/>
      <c r="V278" s="205"/>
      <c r="W278" s="206"/>
      <c r="X278" s="208"/>
      <c r="Y278" s="209"/>
      <c r="Z278" s="161"/>
    </row>
    <row r="279" spans="1:26" s="207" customFormat="1" ht="12.75" customHeight="1">
      <c r="A279" s="198"/>
      <c r="B279" s="198"/>
      <c r="C279" s="198"/>
      <c r="D279" s="198"/>
      <c r="E279" s="198"/>
      <c r="F279" s="198"/>
      <c r="G279" s="198"/>
      <c r="H279" s="198"/>
      <c r="I279" s="198"/>
      <c r="J279" s="198"/>
      <c r="K279" s="198"/>
      <c r="L279" s="198"/>
      <c r="M279" s="198"/>
      <c r="N279" s="199"/>
      <c r="O279" s="198"/>
      <c r="P279" s="200"/>
      <c r="Q279" s="198"/>
      <c r="R279" s="201"/>
      <c r="S279" s="202"/>
      <c r="T279" s="203"/>
      <c r="U279" s="204"/>
      <c r="V279" s="205"/>
      <c r="W279" s="206"/>
      <c r="X279" s="208"/>
      <c r="Y279" s="209"/>
      <c r="Z279" s="161"/>
    </row>
    <row r="280" spans="1:26" s="207" customFormat="1" ht="12.75" customHeight="1">
      <c r="A280" s="198"/>
      <c r="B280" s="198"/>
      <c r="C280" s="198"/>
      <c r="D280" s="198"/>
      <c r="E280" s="198"/>
      <c r="F280" s="198"/>
      <c r="G280" s="198"/>
      <c r="H280" s="198"/>
      <c r="I280" s="198"/>
      <c r="J280" s="198"/>
      <c r="K280" s="198"/>
      <c r="L280" s="198"/>
      <c r="M280" s="198"/>
      <c r="N280" s="199"/>
      <c r="O280" s="198"/>
      <c r="P280" s="200"/>
      <c r="Q280" s="198"/>
      <c r="R280" s="201"/>
      <c r="S280" s="202"/>
      <c r="T280" s="203"/>
      <c r="U280" s="204"/>
      <c r="V280" s="205"/>
      <c r="W280" s="206"/>
      <c r="X280" s="208"/>
      <c r="Y280" s="209"/>
      <c r="Z280" s="161"/>
    </row>
    <row r="281" spans="1:26" s="207" customFormat="1" ht="12.75" customHeight="1">
      <c r="A281" s="198"/>
      <c r="B281" s="198"/>
      <c r="C281" s="198"/>
      <c r="D281" s="198"/>
      <c r="E281" s="198"/>
      <c r="F281" s="198"/>
      <c r="G281" s="198"/>
      <c r="H281" s="198"/>
      <c r="I281" s="198"/>
      <c r="J281" s="198"/>
      <c r="K281" s="198"/>
      <c r="L281" s="198"/>
      <c r="M281" s="198"/>
      <c r="N281" s="199"/>
      <c r="O281" s="198"/>
      <c r="P281" s="200"/>
      <c r="Q281" s="198"/>
      <c r="R281" s="201"/>
      <c r="S281" s="202"/>
      <c r="T281" s="203"/>
      <c r="U281" s="204"/>
      <c r="V281" s="205"/>
      <c r="W281" s="206"/>
      <c r="X281" s="208"/>
      <c r="Y281" s="209"/>
      <c r="Z281" s="161"/>
    </row>
    <row r="282" spans="1:26" s="207" customFormat="1" ht="12.75" customHeight="1">
      <c r="A282" s="198"/>
      <c r="B282" s="198"/>
      <c r="C282" s="198"/>
      <c r="D282" s="198"/>
      <c r="E282" s="198"/>
      <c r="F282" s="198"/>
      <c r="G282" s="198"/>
      <c r="H282" s="198"/>
      <c r="I282" s="198"/>
      <c r="J282" s="198"/>
      <c r="K282" s="198"/>
      <c r="L282" s="198"/>
      <c r="M282" s="198"/>
      <c r="N282" s="199"/>
      <c r="O282" s="198"/>
      <c r="P282" s="200"/>
      <c r="Q282" s="198"/>
      <c r="R282" s="201"/>
      <c r="S282" s="202"/>
      <c r="T282" s="203"/>
      <c r="U282" s="204"/>
      <c r="V282" s="205"/>
      <c r="W282" s="206"/>
      <c r="X282" s="208"/>
      <c r="Y282" s="209"/>
      <c r="Z282" s="161"/>
    </row>
    <row r="283" spans="1:26" s="207" customFormat="1" ht="12.75" customHeight="1">
      <c r="A283" s="198"/>
      <c r="B283" s="198"/>
      <c r="C283" s="198"/>
      <c r="D283" s="198"/>
      <c r="E283" s="198"/>
      <c r="F283" s="198"/>
      <c r="G283" s="198"/>
      <c r="H283" s="198"/>
      <c r="I283" s="198"/>
      <c r="J283" s="198"/>
      <c r="K283" s="198"/>
      <c r="L283" s="198"/>
      <c r="M283" s="198"/>
      <c r="N283" s="199"/>
      <c r="O283" s="198"/>
      <c r="P283" s="200"/>
      <c r="Q283" s="198"/>
      <c r="R283" s="201"/>
      <c r="S283" s="202"/>
      <c r="T283" s="203"/>
      <c r="U283" s="204"/>
      <c r="V283" s="205"/>
      <c r="W283" s="206"/>
      <c r="X283" s="208"/>
      <c r="Y283" s="209"/>
      <c r="Z283" s="161"/>
    </row>
    <row r="284" spans="1:26" s="207" customFormat="1" ht="12.75" customHeight="1">
      <c r="A284" s="198"/>
      <c r="B284" s="198"/>
      <c r="C284" s="198"/>
      <c r="D284" s="198"/>
      <c r="E284" s="198"/>
      <c r="F284" s="198"/>
      <c r="G284" s="198"/>
      <c r="H284" s="198"/>
      <c r="I284" s="198"/>
      <c r="J284" s="198"/>
      <c r="K284" s="198"/>
      <c r="L284" s="198"/>
      <c r="M284" s="198"/>
      <c r="N284" s="199"/>
      <c r="O284" s="198"/>
      <c r="P284" s="200"/>
      <c r="Q284" s="198"/>
      <c r="R284" s="201"/>
      <c r="S284" s="202"/>
      <c r="T284" s="203"/>
      <c r="U284" s="204"/>
      <c r="V284" s="205"/>
      <c r="W284" s="206"/>
      <c r="X284" s="208"/>
      <c r="Y284" s="209"/>
      <c r="Z284" s="161"/>
    </row>
    <row r="285" spans="1:26" s="207" customFormat="1" ht="12.75" customHeight="1">
      <c r="A285" s="198"/>
      <c r="B285" s="198"/>
      <c r="C285" s="198"/>
      <c r="D285" s="198"/>
      <c r="E285" s="198"/>
      <c r="F285" s="198"/>
      <c r="G285" s="198"/>
      <c r="H285" s="198"/>
      <c r="I285" s="198"/>
      <c r="J285" s="198"/>
      <c r="K285" s="198"/>
      <c r="L285" s="198"/>
      <c r="M285" s="198"/>
      <c r="N285" s="199"/>
      <c r="O285" s="198"/>
      <c r="P285" s="200"/>
      <c r="Q285" s="198"/>
      <c r="R285" s="201"/>
      <c r="S285" s="202"/>
      <c r="T285" s="203"/>
      <c r="U285" s="204"/>
      <c r="V285" s="205"/>
      <c r="W285" s="206"/>
      <c r="X285" s="208"/>
      <c r="Y285" s="209"/>
      <c r="Z285" s="161"/>
    </row>
    <row r="286" spans="1:26" s="207" customFormat="1" ht="12.75" customHeight="1">
      <c r="A286" s="198"/>
      <c r="B286" s="198"/>
      <c r="C286" s="198"/>
      <c r="D286" s="198"/>
      <c r="E286" s="198"/>
      <c r="F286" s="198"/>
      <c r="G286" s="198"/>
      <c r="H286" s="198"/>
      <c r="I286" s="198"/>
      <c r="J286" s="198"/>
      <c r="K286" s="198"/>
      <c r="L286" s="198"/>
      <c r="M286" s="198"/>
      <c r="N286" s="199"/>
      <c r="O286" s="198"/>
      <c r="P286" s="200"/>
      <c r="Q286" s="198"/>
      <c r="R286" s="201"/>
      <c r="S286" s="202"/>
      <c r="T286" s="203"/>
      <c r="U286" s="204"/>
      <c r="V286" s="205"/>
      <c r="W286" s="206"/>
      <c r="X286" s="208"/>
      <c r="Y286" s="209"/>
      <c r="Z286" s="161"/>
    </row>
    <row r="287" spans="1:26" s="207" customFormat="1" ht="12.75" customHeight="1">
      <c r="A287" s="198"/>
      <c r="B287" s="198"/>
      <c r="C287" s="198"/>
      <c r="D287" s="198"/>
      <c r="E287" s="198"/>
      <c r="F287" s="198"/>
      <c r="G287" s="198"/>
      <c r="H287" s="198"/>
      <c r="I287" s="198"/>
      <c r="J287" s="198"/>
      <c r="K287" s="198"/>
      <c r="L287" s="198"/>
      <c r="M287" s="198"/>
      <c r="N287" s="199"/>
      <c r="O287" s="198"/>
      <c r="P287" s="200"/>
      <c r="Q287" s="198"/>
      <c r="R287" s="201"/>
      <c r="S287" s="202"/>
      <c r="T287" s="203"/>
      <c r="U287" s="204"/>
      <c r="V287" s="205"/>
      <c r="W287" s="206"/>
      <c r="X287" s="208"/>
      <c r="Y287" s="209"/>
      <c r="Z287" s="161"/>
    </row>
    <row r="288" spans="1:26" s="207" customFormat="1" ht="12.75" customHeight="1">
      <c r="A288" s="198"/>
      <c r="B288" s="198"/>
      <c r="C288" s="198"/>
      <c r="D288" s="198"/>
      <c r="E288" s="198"/>
      <c r="F288" s="198"/>
      <c r="G288" s="198"/>
      <c r="H288" s="198"/>
      <c r="I288" s="198"/>
      <c r="J288" s="198"/>
      <c r="K288" s="198"/>
      <c r="L288" s="198"/>
      <c r="M288" s="198"/>
      <c r="N288" s="199"/>
      <c r="O288" s="198"/>
      <c r="P288" s="200"/>
      <c r="Q288" s="198"/>
      <c r="R288" s="201"/>
      <c r="S288" s="202"/>
      <c r="T288" s="203"/>
      <c r="U288" s="204"/>
      <c r="V288" s="205"/>
      <c r="W288" s="206"/>
      <c r="X288" s="208"/>
      <c r="Y288" s="209"/>
      <c r="Z288" s="161"/>
    </row>
  </sheetData>
  <mergeCells count="34">
    <mergeCell ref="D13:E13"/>
    <mergeCell ref="D14:E14"/>
    <mergeCell ref="X1:X15"/>
    <mergeCell ref="A7:C8"/>
    <mergeCell ref="D7:E8"/>
    <mergeCell ref="A9:C10"/>
    <mergeCell ref="D9:E10"/>
    <mergeCell ref="A12:C12"/>
    <mergeCell ref="D12:E12"/>
    <mergeCell ref="K5:K16"/>
    <mergeCell ref="L5:L16"/>
    <mergeCell ref="M5:M16"/>
    <mergeCell ref="N5:N16"/>
    <mergeCell ref="O5:O16"/>
    <mergeCell ref="U5:V5"/>
    <mergeCell ref="U6:V6"/>
    <mergeCell ref="U2:V2"/>
    <mergeCell ref="A3:C4"/>
    <mergeCell ref="D3:E4"/>
    <mergeCell ref="F3:O4"/>
    <mergeCell ref="U3:V3"/>
    <mergeCell ref="U4:V4"/>
    <mergeCell ref="A5:C6"/>
    <mergeCell ref="D5:E6"/>
    <mergeCell ref="F5:F16"/>
    <mergeCell ref="A1:C2"/>
    <mergeCell ref="D1:E2"/>
    <mergeCell ref="P1:R2"/>
    <mergeCell ref="S1:T6"/>
    <mergeCell ref="U1:V1"/>
    <mergeCell ref="G5:G16"/>
    <mergeCell ref="H5:H16"/>
    <mergeCell ref="I5:I16"/>
    <mergeCell ref="J5:J16"/>
  </mergeCells>
  <conditionalFormatting sqref="Y16">
    <cfRule type="cellIs" dxfId="3" priority="172" stopIfTrue="1" operator="equal">
      <formula>"Y"</formula>
    </cfRule>
  </conditionalFormatting>
  <conditionalFormatting sqref="Y17:Y193">
    <cfRule type="cellIs" dxfId="2" priority="173" stopIfTrue="1" operator="equal">
      <formula>"p"</formula>
    </cfRule>
    <cfRule type="cellIs" dxfId="1" priority="174" stopIfTrue="1" operator="equal">
      <formula>"f"</formula>
    </cfRule>
    <cfRule type="cellIs" dxfId="0" priority="175" stopIfTrue="1" operator="equal">
      <formula>"b"</formula>
    </cfRule>
  </conditionalFormatting>
  <dataValidations count="8">
    <dataValidation type="list" allowBlank="1" sqref="JR6:JU6 TN6:TQ6 ADJ6:ADM6 ANF6:ANI6 AXB6:AXE6 BGX6:BHA6 BQT6:BQW6 CAP6:CAS6 CKL6:CKO6 CUH6:CUK6 DED6:DEG6 DNZ6:DOC6 DXV6:DXY6 EHR6:EHU6 ERN6:ERQ6 FBJ6:FBM6 FLF6:FLI6 FVB6:FVE6 GEX6:GFA6 GOT6:GOW6 GYP6:GYS6 HIL6:HIO6 HSH6:HSK6 ICD6:ICG6 ILZ6:IMC6 IVV6:IVY6 JFR6:JFU6 JPN6:JPQ6 JZJ6:JZM6 KJF6:KJI6 KTB6:KTE6 LCX6:LDA6 LMT6:LMW6 LWP6:LWS6 MGL6:MGO6 MQH6:MQK6 NAD6:NAG6 NJZ6:NKC6 NTV6:NTY6 ODR6:ODU6 ONN6:ONQ6 OXJ6:OXM6 PHF6:PHI6 PRB6:PRE6 QAX6:QBA6 QKT6:QKW6 QUP6:QUS6 REL6:REO6 ROH6:ROK6 RYD6:RYG6 SHZ6:SIC6 SRV6:SRY6 TBR6:TBU6 TLN6:TLQ6 TVJ6:TVM6 UFF6:UFI6 UPB6:UPE6 UYX6:UZA6 VIT6:VIW6 VSP6:VSS6 WCL6:WCO6 WMH6:WMK6 WWD6:WWG6 JR65690:JU65690 TN65690:TQ65690 ADJ65690:ADM65690 ANF65690:ANI65690 AXB65690:AXE65690 BGX65690:BHA65690 BQT65690:BQW65690 CAP65690:CAS65690 CKL65690:CKO65690 CUH65690:CUK65690 DED65690:DEG65690 DNZ65690:DOC65690 DXV65690:DXY65690 EHR65690:EHU65690 ERN65690:ERQ65690 FBJ65690:FBM65690 FLF65690:FLI65690 FVB65690:FVE65690 GEX65690:GFA65690 GOT65690:GOW65690 GYP65690:GYS65690 HIL65690:HIO65690 HSH65690:HSK65690 ICD65690:ICG65690 ILZ65690:IMC65690 IVV65690:IVY65690 JFR65690:JFU65690 JPN65690:JPQ65690 JZJ65690:JZM65690 KJF65690:KJI65690 KTB65690:KTE65690 LCX65690:LDA65690 LMT65690:LMW65690 LWP65690:LWS65690 MGL65690:MGO65690 MQH65690:MQK65690 NAD65690:NAG65690 NJZ65690:NKC65690 NTV65690:NTY65690 ODR65690:ODU65690 ONN65690:ONQ65690 OXJ65690:OXM65690 PHF65690:PHI65690 PRB65690:PRE65690 QAX65690:QBA65690 QKT65690:QKW65690 QUP65690:QUS65690 REL65690:REO65690 ROH65690:ROK65690 RYD65690:RYG65690 SHZ65690:SIC65690 SRV65690:SRY65690 TBR65690:TBU65690 TLN65690:TLQ65690 TVJ65690:TVM65690 UFF65690:UFI65690 UPB65690:UPE65690 UYX65690:UZA65690 VIT65690:VIW65690 VSP65690:VSS65690 WCL65690:WCO65690 WMH65690:WMK65690 WWD65690:WWG65690 JR131226:JU131226 TN131226:TQ131226 ADJ131226:ADM131226 ANF131226:ANI131226 AXB131226:AXE131226 BGX131226:BHA131226 BQT131226:BQW131226 CAP131226:CAS131226 CKL131226:CKO131226 CUH131226:CUK131226 DED131226:DEG131226 DNZ131226:DOC131226 DXV131226:DXY131226 EHR131226:EHU131226 ERN131226:ERQ131226 FBJ131226:FBM131226 FLF131226:FLI131226 FVB131226:FVE131226 GEX131226:GFA131226 GOT131226:GOW131226 GYP131226:GYS131226 HIL131226:HIO131226 HSH131226:HSK131226 ICD131226:ICG131226 ILZ131226:IMC131226 IVV131226:IVY131226 JFR131226:JFU131226 JPN131226:JPQ131226 JZJ131226:JZM131226 KJF131226:KJI131226 KTB131226:KTE131226 LCX131226:LDA131226 LMT131226:LMW131226 LWP131226:LWS131226 MGL131226:MGO131226 MQH131226:MQK131226 NAD131226:NAG131226 NJZ131226:NKC131226 NTV131226:NTY131226 ODR131226:ODU131226 ONN131226:ONQ131226 OXJ131226:OXM131226 PHF131226:PHI131226 PRB131226:PRE131226 QAX131226:QBA131226 QKT131226:QKW131226 QUP131226:QUS131226 REL131226:REO131226 ROH131226:ROK131226 RYD131226:RYG131226 SHZ131226:SIC131226 SRV131226:SRY131226 TBR131226:TBU131226 TLN131226:TLQ131226 TVJ131226:TVM131226 UFF131226:UFI131226 UPB131226:UPE131226 UYX131226:UZA131226 VIT131226:VIW131226 VSP131226:VSS131226 WCL131226:WCO131226 WMH131226:WMK131226 WWD131226:WWG131226 JR196762:JU196762 TN196762:TQ196762 ADJ196762:ADM196762 ANF196762:ANI196762 AXB196762:AXE196762 BGX196762:BHA196762 BQT196762:BQW196762 CAP196762:CAS196762 CKL196762:CKO196762 CUH196762:CUK196762 DED196762:DEG196762 DNZ196762:DOC196762 DXV196762:DXY196762 EHR196762:EHU196762 ERN196762:ERQ196762 FBJ196762:FBM196762 FLF196762:FLI196762 FVB196762:FVE196762 GEX196762:GFA196762 GOT196762:GOW196762 GYP196762:GYS196762 HIL196762:HIO196762 HSH196762:HSK196762 ICD196762:ICG196762 ILZ196762:IMC196762 IVV196762:IVY196762 JFR196762:JFU196762 JPN196762:JPQ196762 JZJ196762:JZM196762 KJF196762:KJI196762 KTB196762:KTE196762 LCX196762:LDA196762 LMT196762:LMW196762 LWP196762:LWS196762 MGL196762:MGO196762 MQH196762:MQK196762 NAD196762:NAG196762 NJZ196762:NKC196762 NTV196762:NTY196762 ODR196762:ODU196762 ONN196762:ONQ196762 OXJ196762:OXM196762 PHF196762:PHI196762 PRB196762:PRE196762 QAX196762:QBA196762 QKT196762:QKW196762 QUP196762:QUS196762 REL196762:REO196762 ROH196762:ROK196762 RYD196762:RYG196762 SHZ196762:SIC196762 SRV196762:SRY196762 TBR196762:TBU196762 TLN196762:TLQ196762 TVJ196762:TVM196762 UFF196762:UFI196762 UPB196762:UPE196762 UYX196762:UZA196762 VIT196762:VIW196762 VSP196762:VSS196762 WCL196762:WCO196762 WMH196762:WMK196762 WWD196762:WWG196762 JR262298:JU262298 TN262298:TQ262298 ADJ262298:ADM262298 ANF262298:ANI262298 AXB262298:AXE262298 BGX262298:BHA262298 BQT262298:BQW262298 CAP262298:CAS262298 CKL262298:CKO262298 CUH262298:CUK262298 DED262298:DEG262298 DNZ262298:DOC262298 DXV262298:DXY262298 EHR262298:EHU262298 ERN262298:ERQ262298 FBJ262298:FBM262298 FLF262298:FLI262298 FVB262298:FVE262298 GEX262298:GFA262298 GOT262298:GOW262298 GYP262298:GYS262298 HIL262298:HIO262298 HSH262298:HSK262298 ICD262298:ICG262298 ILZ262298:IMC262298 IVV262298:IVY262298 JFR262298:JFU262298 JPN262298:JPQ262298 JZJ262298:JZM262298 KJF262298:KJI262298 KTB262298:KTE262298 LCX262298:LDA262298 LMT262298:LMW262298 LWP262298:LWS262298 MGL262298:MGO262298 MQH262298:MQK262298 NAD262298:NAG262298 NJZ262298:NKC262298 NTV262298:NTY262298 ODR262298:ODU262298 ONN262298:ONQ262298 OXJ262298:OXM262298 PHF262298:PHI262298 PRB262298:PRE262298 QAX262298:QBA262298 QKT262298:QKW262298 QUP262298:QUS262298 REL262298:REO262298 ROH262298:ROK262298 RYD262298:RYG262298 SHZ262298:SIC262298 SRV262298:SRY262298 TBR262298:TBU262298 TLN262298:TLQ262298 TVJ262298:TVM262298 UFF262298:UFI262298 UPB262298:UPE262298 UYX262298:UZA262298 VIT262298:VIW262298 VSP262298:VSS262298 WCL262298:WCO262298 WMH262298:WMK262298 WWD262298:WWG262298 JR327834:JU327834 TN327834:TQ327834 ADJ327834:ADM327834 ANF327834:ANI327834 AXB327834:AXE327834 BGX327834:BHA327834 BQT327834:BQW327834 CAP327834:CAS327834 CKL327834:CKO327834 CUH327834:CUK327834 DED327834:DEG327834 DNZ327834:DOC327834 DXV327834:DXY327834 EHR327834:EHU327834 ERN327834:ERQ327834 FBJ327834:FBM327834 FLF327834:FLI327834 FVB327834:FVE327834 GEX327834:GFA327834 GOT327834:GOW327834 GYP327834:GYS327834 HIL327834:HIO327834 HSH327834:HSK327834 ICD327834:ICG327834 ILZ327834:IMC327834 IVV327834:IVY327834 JFR327834:JFU327834 JPN327834:JPQ327834 JZJ327834:JZM327834 KJF327834:KJI327834 KTB327834:KTE327834 LCX327834:LDA327834 LMT327834:LMW327834 LWP327834:LWS327834 MGL327834:MGO327834 MQH327834:MQK327834 NAD327834:NAG327834 NJZ327834:NKC327834 NTV327834:NTY327834 ODR327834:ODU327834 ONN327834:ONQ327834 OXJ327834:OXM327834 PHF327834:PHI327834 PRB327834:PRE327834 QAX327834:QBA327834 QKT327834:QKW327834 QUP327834:QUS327834 REL327834:REO327834 ROH327834:ROK327834 RYD327834:RYG327834 SHZ327834:SIC327834 SRV327834:SRY327834 TBR327834:TBU327834 TLN327834:TLQ327834 TVJ327834:TVM327834 UFF327834:UFI327834 UPB327834:UPE327834 UYX327834:UZA327834 VIT327834:VIW327834 VSP327834:VSS327834 WCL327834:WCO327834 WMH327834:WMK327834 WWD327834:WWG327834 JR393370:JU393370 TN393370:TQ393370 ADJ393370:ADM393370 ANF393370:ANI393370 AXB393370:AXE393370 BGX393370:BHA393370 BQT393370:BQW393370 CAP393370:CAS393370 CKL393370:CKO393370 CUH393370:CUK393370 DED393370:DEG393370 DNZ393370:DOC393370 DXV393370:DXY393370 EHR393370:EHU393370 ERN393370:ERQ393370 FBJ393370:FBM393370 FLF393370:FLI393370 FVB393370:FVE393370 GEX393370:GFA393370 GOT393370:GOW393370 GYP393370:GYS393370 HIL393370:HIO393370 HSH393370:HSK393370 ICD393370:ICG393370 ILZ393370:IMC393370 IVV393370:IVY393370 JFR393370:JFU393370 JPN393370:JPQ393370 JZJ393370:JZM393370 KJF393370:KJI393370 KTB393370:KTE393370 LCX393370:LDA393370 LMT393370:LMW393370 LWP393370:LWS393370 MGL393370:MGO393370 MQH393370:MQK393370 NAD393370:NAG393370 NJZ393370:NKC393370 NTV393370:NTY393370 ODR393370:ODU393370 ONN393370:ONQ393370 OXJ393370:OXM393370 PHF393370:PHI393370 PRB393370:PRE393370 QAX393370:QBA393370 QKT393370:QKW393370 QUP393370:QUS393370 REL393370:REO393370 ROH393370:ROK393370 RYD393370:RYG393370 SHZ393370:SIC393370 SRV393370:SRY393370 TBR393370:TBU393370 TLN393370:TLQ393370 TVJ393370:TVM393370 UFF393370:UFI393370 UPB393370:UPE393370 UYX393370:UZA393370 VIT393370:VIW393370 VSP393370:VSS393370 WCL393370:WCO393370 WMH393370:WMK393370 WWD393370:WWG393370 JR458906:JU458906 TN458906:TQ458906 ADJ458906:ADM458906 ANF458906:ANI458906 AXB458906:AXE458906 BGX458906:BHA458906 BQT458906:BQW458906 CAP458906:CAS458906 CKL458906:CKO458906 CUH458906:CUK458906 DED458906:DEG458906 DNZ458906:DOC458906 DXV458906:DXY458906 EHR458906:EHU458906 ERN458906:ERQ458906 FBJ458906:FBM458906 FLF458906:FLI458906 FVB458906:FVE458906 GEX458906:GFA458906 GOT458906:GOW458906 GYP458906:GYS458906 HIL458906:HIO458906 HSH458906:HSK458906 ICD458906:ICG458906 ILZ458906:IMC458906 IVV458906:IVY458906 JFR458906:JFU458906 JPN458906:JPQ458906 JZJ458906:JZM458906 KJF458906:KJI458906 KTB458906:KTE458906 LCX458906:LDA458906 LMT458906:LMW458906 LWP458906:LWS458906 MGL458906:MGO458906 MQH458906:MQK458906 NAD458906:NAG458906 NJZ458906:NKC458906 NTV458906:NTY458906 ODR458906:ODU458906 ONN458906:ONQ458906 OXJ458906:OXM458906 PHF458906:PHI458906 PRB458906:PRE458906 QAX458906:QBA458906 QKT458906:QKW458906 QUP458906:QUS458906 REL458906:REO458906 ROH458906:ROK458906 RYD458906:RYG458906 SHZ458906:SIC458906 SRV458906:SRY458906 TBR458906:TBU458906 TLN458906:TLQ458906 TVJ458906:TVM458906 UFF458906:UFI458906 UPB458906:UPE458906 UYX458906:UZA458906 VIT458906:VIW458906 VSP458906:VSS458906 WCL458906:WCO458906 WMH458906:WMK458906 WWD458906:WWG458906 JR524442:JU524442 TN524442:TQ524442 ADJ524442:ADM524442 ANF524442:ANI524442 AXB524442:AXE524442 BGX524442:BHA524442 BQT524442:BQW524442 CAP524442:CAS524442 CKL524442:CKO524442 CUH524442:CUK524442 DED524442:DEG524442 DNZ524442:DOC524442 DXV524442:DXY524442 EHR524442:EHU524442 ERN524442:ERQ524442 FBJ524442:FBM524442 FLF524442:FLI524442 FVB524442:FVE524442 GEX524442:GFA524442 GOT524442:GOW524442 GYP524442:GYS524442 HIL524442:HIO524442 HSH524442:HSK524442 ICD524442:ICG524442 ILZ524442:IMC524442 IVV524442:IVY524442 JFR524442:JFU524442 JPN524442:JPQ524442 JZJ524442:JZM524442 KJF524442:KJI524442 KTB524442:KTE524442 LCX524442:LDA524442 LMT524442:LMW524442 LWP524442:LWS524442 MGL524442:MGO524442 MQH524442:MQK524442 NAD524442:NAG524442 NJZ524442:NKC524442 NTV524442:NTY524442 ODR524442:ODU524442 ONN524442:ONQ524442 OXJ524442:OXM524442 PHF524442:PHI524442 PRB524442:PRE524442 QAX524442:QBA524442 QKT524442:QKW524442 QUP524442:QUS524442 REL524442:REO524442 ROH524442:ROK524442 RYD524442:RYG524442 SHZ524442:SIC524442 SRV524442:SRY524442 TBR524442:TBU524442 TLN524442:TLQ524442 TVJ524442:TVM524442 UFF524442:UFI524442 UPB524442:UPE524442 UYX524442:UZA524442 VIT524442:VIW524442 VSP524442:VSS524442 WCL524442:WCO524442 WMH524442:WMK524442 WWD524442:WWG524442 JR589978:JU589978 TN589978:TQ589978 ADJ589978:ADM589978 ANF589978:ANI589978 AXB589978:AXE589978 BGX589978:BHA589978 BQT589978:BQW589978 CAP589978:CAS589978 CKL589978:CKO589978 CUH589978:CUK589978 DED589978:DEG589978 DNZ589978:DOC589978 DXV589978:DXY589978 EHR589978:EHU589978 ERN589978:ERQ589978 FBJ589978:FBM589978 FLF589978:FLI589978 FVB589978:FVE589978 GEX589978:GFA589978 GOT589978:GOW589978 GYP589978:GYS589978 HIL589978:HIO589978 HSH589978:HSK589978 ICD589978:ICG589978 ILZ589978:IMC589978 IVV589978:IVY589978 JFR589978:JFU589978 JPN589978:JPQ589978 JZJ589978:JZM589978 KJF589978:KJI589978 KTB589978:KTE589978 LCX589978:LDA589978 LMT589978:LMW589978 LWP589978:LWS589978 MGL589978:MGO589978 MQH589978:MQK589978 NAD589978:NAG589978 NJZ589978:NKC589978 NTV589978:NTY589978 ODR589978:ODU589978 ONN589978:ONQ589978 OXJ589978:OXM589978 PHF589978:PHI589978 PRB589978:PRE589978 QAX589978:QBA589978 QKT589978:QKW589978 QUP589978:QUS589978 REL589978:REO589978 ROH589978:ROK589978 RYD589978:RYG589978 SHZ589978:SIC589978 SRV589978:SRY589978 TBR589978:TBU589978 TLN589978:TLQ589978 TVJ589978:TVM589978 UFF589978:UFI589978 UPB589978:UPE589978 UYX589978:UZA589978 VIT589978:VIW589978 VSP589978:VSS589978 WCL589978:WCO589978 WMH589978:WMK589978 WWD589978:WWG589978 JR655514:JU655514 TN655514:TQ655514 ADJ655514:ADM655514 ANF655514:ANI655514 AXB655514:AXE655514 BGX655514:BHA655514 BQT655514:BQW655514 CAP655514:CAS655514 CKL655514:CKO655514 CUH655514:CUK655514 DED655514:DEG655514 DNZ655514:DOC655514 DXV655514:DXY655514 EHR655514:EHU655514 ERN655514:ERQ655514 FBJ655514:FBM655514 FLF655514:FLI655514 FVB655514:FVE655514 GEX655514:GFA655514 GOT655514:GOW655514 GYP655514:GYS655514 HIL655514:HIO655514 HSH655514:HSK655514 ICD655514:ICG655514 ILZ655514:IMC655514 IVV655514:IVY655514 JFR655514:JFU655514 JPN655514:JPQ655514 JZJ655514:JZM655514 KJF655514:KJI655514 KTB655514:KTE655514 LCX655514:LDA655514 LMT655514:LMW655514 LWP655514:LWS655514 MGL655514:MGO655514 MQH655514:MQK655514 NAD655514:NAG655514 NJZ655514:NKC655514 NTV655514:NTY655514 ODR655514:ODU655514 ONN655514:ONQ655514 OXJ655514:OXM655514 PHF655514:PHI655514 PRB655514:PRE655514 QAX655514:QBA655514 QKT655514:QKW655514 QUP655514:QUS655514 REL655514:REO655514 ROH655514:ROK655514 RYD655514:RYG655514 SHZ655514:SIC655514 SRV655514:SRY655514 TBR655514:TBU655514 TLN655514:TLQ655514 TVJ655514:TVM655514 UFF655514:UFI655514 UPB655514:UPE655514 UYX655514:UZA655514 VIT655514:VIW655514 VSP655514:VSS655514 WCL655514:WCO655514 WMH655514:WMK655514 WWD655514:WWG655514 JR721050:JU721050 TN721050:TQ721050 ADJ721050:ADM721050 ANF721050:ANI721050 AXB721050:AXE721050 BGX721050:BHA721050 BQT721050:BQW721050 CAP721050:CAS721050 CKL721050:CKO721050 CUH721050:CUK721050 DED721050:DEG721050 DNZ721050:DOC721050 DXV721050:DXY721050 EHR721050:EHU721050 ERN721050:ERQ721050 FBJ721050:FBM721050 FLF721050:FLI721050 FVB721050:FVE721050 GEX721050:GFA721050 GOT721050:GOW721050 GYP721050:GYS721050 HIL721050:HIO721050 HSH721050:HSK721050 ICD721050:ICG721050 ILZ721050:IMC721050 IVV721050:IVY721050 JFR721050:JFU721050 JPN721050:JPQ721050 JZJ721050:JZM721050 KJF721050:KJI721050 KTB721050:KTE721050 LCX721050:LDA721050 LMT721050:LMW721050 LWP721050:LWS721050 MGL721050:MGO721050 MQH721050:MQK721050 NAD721050:NAG721050 NJZ721050:NKC721050 NTV721050:NTY721050 ODR721050:ODU721050 ONN721050:ONQ721050 OXJ721050:OXM721050 PHF721050:PHI721050 PRB721050:PRE721050 QAX721050:QBA721050 QKT721050:QKW721050 QUP721050:QUS721050 REL721050:REO721050 ROH721050:ROK721050 RYD721050:RYG721050 SHZ721050:SIC721050 SRV721050:SRY721050 TBR721050:TBU721050 TLN721050:TLQ721050 TVJ721050:TVM721050 UFF721050:UFI721050 UPB721050:UPE721050 UYX721050:UZA721050 VIT721050:VIW721050 VSP721050:VSS721050 WCL721050:WCO721050 WMH721050:WMK721050 WWD721050:WWG721050 JR786586:JU786586 TN786586:TQ786586 ADJ786586:ADM786586 ANF786586:ANI786586 AXB786586:AXE786586 BGX786586:BHA786586 BQT786586:BQW786586 CAP786586:CAS786586 CKL786586:CKO786586 CUH786586:CUK786586 DED786586:DEG786586 DNZ786586:DOC786586 DXV786586:DXY786586 EHR786586:EHU786586 ERN786586:ERQ786586 FBJ786586:FBM786586 FLF786586:FLI786586 FVB786586:FVE786586 GEX786586:GFA786586 GOT786586:GOW786586 GYP786586:GYS786586 HIL786586:HIO786586 HSH786586:HSK786586 ICD786586:ICG786586 ILZ786586:IMC786586 IVV786586:IVY786586 JFR786586:JFU786586 JPN786586:JPQ786586 JZJ786586:JZM786586 KJF786586:KJI786586 KTB786586:KTE786586 LCX786586:LDA786586 LMT786586:LMW786586 LWP786586:LWS786586 MGL786586:MGO786586 MQH786586:MQK786586 NAD786586:NAG786586 NJZ786586:NKC786586 NTV786586:NTY786586 ODR786586:ODU786586 ONN786586:ONQ786586 OXJ786586:OXM786586 PHF786586:PHI786586 PRB786586:PRE786586 QAX786586:QBA786586 QKT786586:QKW786586 QUP786586:QUS786586 REL786586:REO786586 ROH786586:ROK786586 RYD786586:RYG786586 SHZ786586:SIC786586 SRV786586:SRY786586 TBR786586:TBU786586 TLN786586:TLQ786586 TVJ786586:TVM786586 UFF786586:UFI786586 UPB786586:UPE786586 UYX786586:UZA786586 VIT786586:VIW786586 VSP786586:VSS786586 WCL786586:WCO786586 WMH786586:WMK786586 WWD786586:WWG786586 JR852122:JU852122 TN852122:TQ852122 ADJ852122:ADM852122 ANF852122:ANI852122 AXB852122:AXE852122 BGX852122:BHA852122 BQT852122:BQW852122 CAP852122:CAS852122 CKL852122:CKO852122 CUH852122:CUK852122 DED852122:DEG852122 DNZ852122:DOC852122 DXV852122:DXY852122 EHR852122:EHU852122 ERN852122:ERQ852122 FBJ852122:FBM852122 FLF852122:FLI852122 FVB852122:FVE852122 GEX852122:GFA852122 GOT852122:GOW852122 GYP852122:GYS852122 HIL852122:HIO852122 HSH852122:HSK852122 ICD852122:ICG852122 ILZ852122:IMC852122 IVV852122:IVY852122 JFR852122:JFU852122 JPN852122:JPQ852122 JZJ852122:JZM852122 KJF852122:KJI852122 KTB852122:KTE852122 LCX852122:LDA852122 LMT852122:LMW852122 LWP852122:LWS852122 MGL852122:MGO852122 MQH852122:MQK852122 NAD852122:NAG852122 NJZ852122:NKC852122 NTV852122:NTY852122 ODR852122:ODU852122 ONN852122:ONQ852122 OXJ852122:OXM852122 PHF852122:PHI852122 PRB852122:PRE852122 QAX852122:QBA852122 QKT852122:QKW852122 QUP852122:QUS852122 REL852122:REO852122 ROH852122:ROK852122 RYD852122:RYG852122 SHZ852122:SIC852122 SRV852122:SRY852122 TBR852122:TBU852122 TLN852122:TLQ852122 TVJ852122:TVM852122 UFF852122:UFI852122 UPB852122:UPE852122 UYX852122:UZA852122 VIT852122:VIW852122 VSP852122:VSS852122 WCL852122:WCO852122 WMH852122:WMK852122 WWD852122:WWG852122 JR917658:JU917658 TN917658:TQ917658 ADJ917658:ADM917658 ANF917658:ANI917658 AXB917658:AXE917658 BGX917658:BHA917658 BQT917658:BQW917658 CAP917658:CAS917658 CKL917658:CKO917658 CUH917658:CUK917658 DED917658:DEG917658 DNZ917658:DOC917658 DXV917658:DXY917658 EHR917658:EHU917658 ERN917658:ERQ917658 FBJ917658:FBM917658 FLF917658:FLI917658 FVB917658:FVE917658 GEX917658:GFA917658 GOT917658:GOW917658 GYP917658:GYS917658 HIL917658:HIO917658 HSH917658:HSK917658 ICD917658:ICG917658 ILZ917658:IMC917658 IVV917658:IVY917658 JFR917658:JFU917658 JPN917658:JPQ917658 JZJ917658:JZM917658 KJF917658:KJI917658 KTB917658:KTE917658 LCX917658:LDA917658 LMT917658:LMW917658 LWP917658:LWS917658 MGL917658:MGO917658 MQH917658:MQK917658 NAD917658:NAG917658 NJZ917658:NKC917658 NTV917658:NTY917658 ODR917658:ODU917658 ONN917658:ONQ917658 OXJ917658:OXM917658 PHF917658:PHI917658 PRB917658:PRE917658 QAX917658:QBA917658 QKT917658:QKW917658 QUP917658:QUS917658 REL917658:REO917658 ROH917658:ROK917658 RYD917658:RYG917658 SHZ917658:SIC917658 SRV917658:SRY917658 TBR917658:TBU917658 TLN917658:TLQ917658 TVJ917658:TVM917658 UFF917658:UFI917658 UPB917658:UPE917658 UYX917658:UZA917658 VIT917658:VIW917658 VSP917658:VSS917658 WCL917658:WCO917658 WMH917658:WMK917658 WWD917658:WWG917658 JR983194:JU983194 TN983194:TQ983194 ADJ983194:ADM983194 ANF983194:ANI983194 AXB983194:AXE983194 BGX983194:BHA983194 BQT983194:BQW983194 CAP983194:CAS983194 CKL983194:CKO983194 CUH983194:CUK983194 DED983194:DEG983194 DNZ983194:DOC983194 DXV983194:DXY983194 EHR983194:EHU983194 ERN983194:ERQ983194 FBJ983194:FBM983194 FLF983194:FLI983194 FVB983194:FVE983194 GEX983194:GFA983194 GOT983194:GOW983194 GYP983194:GYS983194 HIL983194:HIO983194 HSH983194:HSK983194 ICD983194:ICG983194 ILZ983194:IMC983194 IVV983194:IVY983194 JFR983194:JFU983194 JPN983194:JPQ983194 JZJ983194:JZM983194 KJF983194:KJI983194 KTB983194:KTE983194 LCX983194:LDA983194 LMT983194:LMW983194 LWP983194:LWS983194 MGL983194:MGO983194 MQH983194:MQK983194 NAD983194:NAG983194 NJZ983194:NKC983194 NTV983194:NTY983194 ODR983194:ODU983194 ONN983194:ONQ983194 OXJ983194:OXM983194 PHF983194:PHI983194 PRB983194:PRE983194 QAX983194:QBA983194 QKT983194:QKW983194 QUP983194:QUS983194 REL983194:REO983194 ROH983194:ROK983194 RYD983194:RYG983194 SHZ983194:SIC983194 SRV983194:SRY983194 TBR983194:TBU983194 TLN983194:TLQ983194 TVJ983194:TVM983194 UFF983194:UFI983194 UPB983194:UPE983194 UYX983194:UZA983194 VIT983194:VIW983194 VSP983194:VSS983194 WCL983194:WCO983194 WMH983194:WMK983194 WWD983194:WWG983194 Y6 Y65690 Y131226 Y196762 Y262298 Y327834 Y393370 Y458906 Y524442 Y589978 Y655514 Y721050 Y786586 Y852122 Y917658 Y983194" xr:uid="{5BDF896C-ABDC-49B1-8365-48D8892F3C3A}">
      <formula1>Install_Method</formula1>
    </dataValidation>
    <dataValidation type="list" allowBlank="1" sqref="JR9:JU9 TN9:TQ9 ADJ9:ADM9 ANF9:ANI9 AXB9:AXE9 BGX9:BHA9 BQT9:BQW9 CAP9:CAS9 CKL9:CKO9 CUH9:CUK9 DED9:DEG9 DNZ9:DOC9 DXV9:DXY9 EHR9:EHU9 ERN9:ERQ9 FBJ9:FBM9 FLF9:FLI9 FVB9:FVE9 GEX9:GFA9 GOT9:GOW9 GYP9:GYS9 HIL9:HIO9 HSH9:HSK9 ICD9:ICG9 ILZ9:IMC9 IVV9:IVY9 JFR9:JFU9 JPN9:JPQ9 JZJ9:JZM9 KJF9:KJI9 KTB9:KTE9 LCX9:LDA9 LMT9:LMW9 LWP9:LWS9 MGL9:MGO9 MQH9:MQK9 NAD9:NAG9 NJZ9:NKC9 NTV9:NTY9 ODR9:ODU9 ONN9:ONQ9 OXJ9:OXM9 PHF9:PHI9 PRB9:PRE9 QAX9:QBA9 QKT9:QKW9 QUP9:QUS9 REL9:REO9 ROH9:ROK9 RYD9:RYG9 SHZ9:SIC9 SRV9:SRY9 TBR9:TBU9 TLN9:TLQ9 TVJ9:TVM9 UFF9:UFI9 UPB9:UPE9 UYX9:UZA9 VIT9:VIW9 VSP9:VSS9 WCL9:WCO9 WMH9:WMK9 WWD9:WWG9 JR65693:JU65693 TN65693:TQ65693 ADJ65693:ADM65693 ANF65693:ANI65693 AXB65693:AXE65693 BGX65693:BHA65693 BQT65693:BQW65693 CAP65693:CAS65693 CKL65693:CKO65693 CUH65693:CUK65693 DED65693:DEG65693 DNZ65693:DOC65693 DXV65693:DXY65693 EHR65693:EHU65693 ERN65693:ERQ65693 FBJ65693:FBM65693 FLF65693:FLI65693 FVB65693:FVE65693 GEX65693:GFA65693 GOT65693:GOW65693 GYP65693:GYS65693 HIL65693:HIO65693 HSH65693:HSK65693 ICD65693:ICG65693 ILZ65693:IMC65693 IVV65693:IVY65693 JFR65693:JFU65693 JPN65693:JPQ65693 JZJ65693:JZM65693 KJF65693:KJI65693 KTB65693:KTE65693 LCX65693:LDA65693 LMT65693:LMW65693 LWP65693:LWS65693 MGL65693:MGO65693 MQH65693:MQK65693 NAD65693:NAG65693 NJZ65693:NKC65693 NTV65693:NTY65693 ODR65693:ODU65693 ONN65693:ONQ65693 OXJ65693:OXM65693 PHF65693:PHI65693 PRB65693:PRE65693 QAX65693:QBA65693 QKT65693:QKW65693 QUP65693:QUS65693 REL65693:REO65693 ROH65693:ROK65693 RYD65693:RYG65693 SHZ65693:SIC65693 SRV65693:SRY65693 TBR65693:TBU65693 TLN65693:TLQ65693 TVJ65693:TVM65693 UFF65693:UFI65693 UPB65693:UPE65693 UYX65693:UZA65693 VIT65693:VIW65693 VSP65693:VSS65693 WCL65693:WCO65693 WMH65693:WMK65693 WWD65693:WWG65693 JR131229:JU131229 TN131229:TQ131229 ADJ131229:ADM131229 ANF131229:ANI131229 AXB131229:AXE131229 BGX131229:BHA131229 BQT131229:BQW131229 CAP131229:CAS131229 CKL131229:CKO131229 CUH131229:CUK131229 DED131229:DEG131229 DNZ131229:DOC131229 DXV131229:DXY131229 EHR131229:EHU131229 ERN131229:ERQ131229 FBJ131229:FBM131229 FLF131229:FLI131229 FVB131229:FVE131229 GEX131229:GFA131229 GOT131229:GOW131229 GYP131229:GYS131229 HIL131229:HIO131229 HSH131229:HSK131229 ICD131229:ICG131229 ILZ131229:IMC131229 IVV131229:IVY131229 JFR131229:JFU131229 JPN131229:JPQ131229 JZJ131229:JZM131229 KJF131229:KJI131229 KTB131229:KTE131229 LCX131229:LDA131229 LMT131229:LMW131229 LWP131229:LWS131229 MGL131229:MGO131229 MQH131229:MQK131229 NAD131229:NAG131229 NJZ131229:NKC131229 NTV131229:NTY131229 ODR131229:ODU131229 ONN131229:ONQ131229 OXJ131229:OXM131229 PHF131229:PHI131229 PRB131229:PRE131229 QAX131229:QBA131229 QKT131229:QKW131229 QUP131229:QUS131229 REL131229:REO131229 ROH131229:ROK131229 RYD131229:RYG131229 SHZ131229:SIC131229 SRV131229:SRY131229 TBR131229:TBU131229 TLN131229:TLQ131229 TVJ131229:TVM131229 UFF131229:UFI131229 UPB131229:UPE131229 UYX131229:UZA131229 VIT131229:VIW131229 VSP131229:VSS131229 WCL131229:WCO131229 WMH131229:WMK131229 WWD131229:WWG131229 JR196765:JU196765 TN196765:TQ196765 ADJ196765:ADM196765 ANF196765:ANI196765 AXB196765:AXE196765 BGX196765:BHA196765 BQT196765:BQW196765 CAP196765:CAS196765 CKL196765:CKO196765 CUH196765:CUK196765 DED196765:DEG196765 DNZ196765:DOC196765 DXV196765:DXY196765 EHR196765:EHU196765 ERN196765:ERQ196765 FBJ196765:FBM196765 FLF196765:FLI196765 FVB196765:FVE196765 GEX196765:GFA196765 GOT196765:GOW196765 GYP196765:GYS196765 HIL196765:HIO196765 HSH196765:HSK196765 ICD196765:ICG196765 ILZ196765:IMC196765 IVV196765:IVY196765 JFR196765:JFU196765 JPN196765:JPQ196765 JZJ196765:JZM196765 KJF196765:KJI196765 KTB196765:KTE196765 LCX196765:LDA196765 LMT196765:LMW196765 LWP196765:LWS196765 MGL196765:MGO196765 MQH196765:MQK196765 NAD196765:NAG196765 NJZ196765:NKC196765 NTV196765:NTY196765 ODR196765:ODU196765 ONN196765:ONQ196765 OXJ196765:OXM196765 PHF196765:PHI196765 PRB196765:PRE196765 QAX196765:QBA196765 QKT196765:QKW196765 QUP196765:QUS196765 REL196765:REO196765 ROH196765:ROK196765 RYD196765:RYG196765 SHZ196765:SIC196765 SRV196765:SRY196765 TBR196765:TBU196765 TLN196765:TLQ196765 TVJ196765:TVM196765 UFF196765:UFI196765 UPB196765:UPE196765 UYX196765:UZA196765 VIT196765:VIW196765 VSP196765:VSS196765 WCL196765:WCO196765 WMH196765:WMK196765 WWD196765:WWG196765 JR262301:JU262301 TN262301:TQ262301 ADJ262301:ADM262301 ANF262301:ANI262301 AXB262301:AXE262301 BGX262301:BHA262301 BQT262301:BQW262301 CAP262301:CAS262301 CKL262301:CKO262301 CUH262301:CUK262301 DED262301:DEG262301 DNZ262301:DOC262301 DXV262301:DXY262301 EHR262301:EHU262301 ERN262301:ERQ262301 FBJ262301:FBM262301 FLF262301:FLI262301 FVB262301:FVE262301 GEX262301:GFA262301 GOT262301:GOW262301 GYP262301:GYS262301 HIL262301:HIO262301 HSH262301:HSK262301 ICD262301:ICG262301 ILZ262301:IMC262301 IVV262301:IVY262301 JFR262301:JFU262301 JPN262301:JPQ262301 JZJ262301:JZM262301 KJF262301:KJI262301 KTB262301:KTE262301 LCX262301:LDA262301 LMT262301:LMW262301 LWP262301:LWS262301 MGL262301:MGO262301 MQH262301:MQK262301 NAD262301:NAG262301 NJZ262301:NKC262301 NTV262301:NTY262301 ODR262301:ODU262301 ONN262301:ONQ262301 OXJ262301:OXM262301 PHF262301:PHI262301 PRB262301:PRE262301 QAX262301:QBA262301 QKT262301:QKW262301 QUP262301:QUS262301 REL262301:REO262301 ROH262301:ROK262301 RYD262301:RYG262301 SHZ262301:SIC262301 SRV262301:SRY262301 TBR262301:TBU262301 TLN262301:TLQ262301 TVJ262301:TVM262301 UFF262301:UFI262301 UPB262301:UPE262301 UYX262301:UZA262301 VIT262301:VIW262301 VSP262301:VSS262301 WCL262301:WCO262301 WMH262301:WMK262301 WWD262301:WWG262301 JR327837:JU327837 TN327837:TQ327837 ADJ327837:ADM327837 ANF327837:ANI327837 AXB327837:AXE327837 BGX327837:BHA327837 BQT327837:BQW327837 CAP327837:CAS327837 CKL327837:CKO327837 CUH327837:CUK327837 DED327837:DEG327837 DNZ327837:DOC327837 DXV327837:DXY327837 EHR327837:EHU327837 ERN327837:ERQ327837 FBJ327837:FBM327837 FLF327837:FLI327837 FVB327837:FVE327837 GEX327837:GFA327837 GOT327837:GOW327837 GYP327837:GYS327837 HIL327837:HIO327837 HSH327837:HSK327837 ICD327837:ICG327837 ILZ327837:IMC327837 IVV327837:IVY327837 JFR327837:JFU327837 JPN327837:JPQ327837 JZJ327837:JZM327837 KJF327837:KJI327837 KTB327837:KTE327837 LCX327837:LDA327837 LMT327837:LMW327837 LWP327837:LWS327837 MGL327837:MGO327837 MQH327837:MQK327837 NAD327837:NAG327837 NJZ327837:NKC327837 NTV327837:NTY327837 ODR327837:ODU327837 ONN327837:ONQ327837 OXJ327837:OXM327837 PHF327837:PHI327837 PRB327837:PRE327837 QAX327837:QBA327837 QKT327837:QKW327837 QUP327837:QUS327837 REL327837:REO327837 ROH327837:ROK327837 RYD327837:RYG327837 SHZ327837:SIC327837 SRV327837:SRY327837 TBR327837:TBU327837 TLN327837:TLQ327837 TVJ327837:TVM327837 UFF327837:UFI327837 UPB327837:UPE327837 UYX327837:UZA327837 VIT327837:VIW327837 VSP327837:VSS327837 WCL327837:WCO327837 WMH327837:WMK327837 WWD327837:WWG327837 JR393373:JU393373 TN393373:TQ393373 ADJ393373:ADM393373 ANF393373:ANI393373 AXB393373:AXE393373 BGX393373:BHA393373 BQT393373:BQW393373 CAP393373:CAS393373 CKL393373:CKO393373 CUH393373:CUK393373 DED393373:DEG393373 DNZ393373:DOC393373 DXV393373:DXY393373 EHR393373:EHU393373 ERN393373:ERQ393373 FBJ393373:FBM393373 FLF393373:FLI393373 FVB393373:FVE393373 GEX393373:GFA393373 GOT393373:GOW393373 GYP393373:GYS393373 HIL393373:HIO393373 HSH393373:HSK393373 ICD393373:ICG393373 ILZ393373:IMC393373 IVV393373:IVY393373 JFR393373:JFU393373 JPN393373:JPQ393373 JZJ393373:JZM393373 KJF393373:KJI393373 KTB393373:KTE393373 LCX393373:LDA393373 LMT393373:LMW393373 LWP393373:LWS393373 MGL393373:MGO393373 MQH393373:MQK393373 NAD393373:NAG393373 NJZ393373:NKC393373 NTV393373:NTY393373 ODR393373:ODU393373 ONN393373:ONQ393373 OXJ393373:OXM393373 PHF393373:PHI393373 PRB393373:PRE393373 QAX393373:QBA393373 QKT393373:QKW393373 QUP393373:QUS393373 REL393373:REO393373 ROH393373:ROK393373 RYD393373:RYG393373 SHZ393373:SIC393373 SRV393373:SRY393373 TBR393373:TBU393373 TLN393373:TLQ393373 TVJ393373:TVM393373 UFF393373:UFI393373 UPB393373:UPE393373 UYX393373:UZA393373 VIT393373:VIW393373 VSP393373:VSS393373 WCL393373:WCO393373 WMH393373:WMK393373 WWD393373:WWG393373 JR458909:JU458909 TN458909:TQ458909 ADJ458909:ADM458909 ANF458909:ANI458909 AXB458909:AXE458909 BGX458909:BHA458909 BQT458909:BQW458909 CAP458909:CAS458909 CKL458909:CKO458909 CUH458909:CUK458909 DED458909:DEG458909 DNZ458909:DOC458909 DXV458909:DXY458909 EHR458909:EHU458909 ERN458909:ERQ458909 FBJ458909:FBM458909 FLF458909:FLI458909 FVB458909:FVE458909 GEX458909:GFA458909 GOT458909:GOW458909 GYP458909:GYS458909 HIL458909:HIO458909 HSH458909:HSK458909 ICD458909:ICG458909 ILZ458909:IMC458909 IVV458909:IVY458909 JFR458909:JFU458909 JPN458909:JPQ458909 JZJ458909:JZM458909 KJF458909:KJI458909 KTB458909:KTE458909 LCX458909:LDA458909 LMT458909:LMW458909 LWP458909:LWS458909 MGL458909:MGO458909 MQH458909:MQK458909 NAD458909:NAG458909 NJZ458909:NKC458909 NTV458909:NTY458909 ODR458909:ODU458909 ONN458909:ONQ458909 OXJ458909:OXM458909 PHF458909:PHI458909 PRB458909:PRE458909 QAX458909:QBA458909 QKT458909:QKW458909 QUP458909:QUS458909 REL458909:REO458909 ROH458909:ROK458909 RYD458909:RYG458909 SHZ458909:SIC458909 SRV458909:SRY458909 TBR458909:TBU458909 TLN458909:TLQ458909 TVJ458909:TVM458909 UFF458909:UFI458909 UPB458909:UPE458909 UYX458909:UZA458909 VIT458909:VIW458909 VSP458909:VSS458909 WCL458909:WCO458909 WMH458909:WMK458909 WWD458909:WWG458909 JR524445:JU524445 TN524445:TQ524445 ADJ524445:ADM524445 ANF524445:ANI524445 AXB524445:AXE524445 BGX524445:BHA524445 BQT524445:BQW524445 CAP524445:CAS524445 CKL524445:CKO524445 CUH524445:CUK524445 DED524445:DEG524445 DNZ524445:DOC524445 DXV524445:DXY524445 EHR524445:EHU524445 ERN524445:ERQ524445 FBJ524445:FBM524445 FLF524445:FLI524445 FVB524445:FVE524445 GEX524445:GFA524445 GOT524445:GOW524445 GYP524445:GYS524445 HIL524445:HIO524445 HSH524445:HSK524445 ICD524445:ICG524445 ILZ524445:IMC524445 IVV524445:IVY524445 JFR524445:JFU524445 JPN524445:JPQ524445 JZJ524445:JZM524445 KJF524445:KJI524445 KTB524445:KTE524445 LCX524445:LDA524445 LMT524445:LMW524445 LWP524445:LWS524445 MGL524445:MGO524445 MQH524445:MQK524445 NAD524445:NAG524445 NJZ524445:NKC524445 NTV524445:NTY524445 ODR524445:ODU524445 ONN524445:ONQ524445 OXJ524445:OXM524445 PHF524445:PHI524445 PRB524445:PRE524445 QAX524445:QBA524445 QKT524445:QKW524445 QUP524445:QUS524445 REL524445:REO524445 ROH524445:ROK524445 RYD524445:RYG524445 SHZ524445:SIC524445 SRV524445:SRY524445 TBR524445:TBU524445 TLN524445:TLQ524445 TVJ524445:TVM524445 UFF524445:UFI524445 UPB524445:UPE524445 UYX524445:UZA524445 VIT524445:VIW524445 VSP524445:VSS524445 WCL524445:WCO524445 WMH524445:WMK524445 WWD524445:WWG524445 JR589981:JU589981 TN589981:TQ589981 ADJ589981:ADM589981 ANF589981:ANI589981 AXB589981:AXE589981 BGX589981:BHA589981 BQT589981:BQW589981 CAP589981:CAS589981 CKL589981:CKO589981 CUH589981:CUK589981 DED589981:DEG589981 DNZ589981:DOC589981 DXV589981:DXY589981 EHR589981:EHU589981 ERN589981:ERQ589981 FBJ589981:FBM589981 FLF589981:FLI589981 FVB589981:FVE589981 GEX589981:GFA589981 GOT589981:GOW589981 GYP589981:GYS589981 HIL589981:HIO589981 HSH589981:HSK589981 ICD589981:ICG589981 ILZ589981:IMC589981 IVV589981:IVY589981 JFR589981:JFU589981 JPN589981:JPQ589981 JZJ589981:JZM589981 KJF589981:KJI589981 KTB589981:KTE589981 LCX589981:LDA589981 LMT589981:LMW589981 LWP589981:LWS589981 MGL589981:MGO589981 MQH589981:MQK589981 NAD589981:NAG589981 NJZ589981:NKC589981 NTV589981:NTY589981 ODR589981:ODU589981 ONN589981:ONQ589981 OXJ589981:OXM589981 PHF589981:PHI589981 PRB589981:PRE589981 QAX589981:QBA589981 QKT589981:QKW589981 QUP589981:QUS589981 REL589981:REO589981 ROH589981:ROK589981 RYD589981:RYG589981 SHZ589981:SIC589981 SRV589981:SRY589981 TBR589981:TBU589981 TLN589981:TLQ589981 TVJ589981:TVM589981 UFF589981:UFI589981 UPB589981:UPE589981 UYX589981:UZA589981 VIT589981:VIW589981 VSP589981:VSS589981 WCL589981:WCO589981 WMH589981:WMK589981 WWD589981:WWG589981 JR655517:JU655517 TN655517:TQ655517 ADJ655517:ADM655517 ANF655517:ANI655517 AXB655517:AXE655517 BGX655517:BHA655517 BQT655517:BQW655517 CAP655517:CAS655517 CKL655517:CKO655517 CUH655517:CUK655517 DED655517:DEG655517 DNZ655517:DOC655517 DXV655517:DXY655517 EHR655517:EHU655517 ERN655517:ERQ655517 FBJ655517:FBM655517 FLF655517:FLI655517 FVB655517:FVE655517 GEX655517:GFA655517 GOT655517:GOW655517 GYP655517:GYS655517 HIL655517:HIO655517 HSH655517:HSK655517 ICD655517:ICG655517 ILZ655517:IMC655517 IVV655517:IVY655517 JFR655517:JFU655517 JPN655517:JPQ655517 JZJ655517:JZM655517 KJF655517:KJI655517 KTB655517:KTE655517 LCX655517:LDA655517 LMT655517:LMW655517 LWP655517:LWS655517 MGL655517:MGO655517 MQH655517:MQK655517 NAD655517:NAG655517 NJZ655517:NKC655517 NTV655517:NTY655517 ODR655517:ODU655517 ONN655517:ONQ655517 OXJ655517:OXM655517 PHF655517:PHI655517 PRB655517:PRE655517 QAX655517:QBA655517 QKT655517:QKW655517 QUP655517:QUS655517 REL655517:REO655517 ROH655517:ROK655517 RYD655517:RYG655517 SHZ655517:SIC655517 SRV655517:SRY655517 TBR655517:TBU655517 TLN655517:TLQ655517 TVJ655517:TVM655517 UFF655517:UFI655517 UPB655517:UPE655517 UYX655517:UZA655517 VIT655517:VIW655517 VSP655517:VSS655517 WCL655517:WCO655517 WMH655517:WMK655517 WWD655517:WWG655517 JR721053:JU721053 TN721053:TQ721053 ADJ721053:ADM721053 ANF721053:ANI721053 AXB721053:AXE721053 BGX721053:BHA721053 BQT721053:BQW721053 CAP721053:CAS721053 CKL721053:CKO721053 CUH721053:CUK721053 DED721053:DEG721053 DNZ721053:DOC721053 DXV721053:DXY721053 EHR721053:EHU721053 ERN721053:ERQ721053 FBJ721053:FBM721053 FLF721053:FLI721053 FVB721053:FVE721053 GEX721053:GFA721053 GOT721053:GOW721053 GYP721053:GYS721053 HIL721053:HIO721053 HSH721053:HSK721053 ICD721053:ICG721053 ILZ721053:IMC721053 IVV721053:IVY721053 JFR721053:JFU721053 JPN721053:JPQ721053 JZJ721053:JZM721053 KJF721053:KJI721053 KTB721053:KTE721053 LCX721053:LDA721053 LMT721053:LMW721053 LWP721053:LWS721053 MGL721053:MGO721053 MQH721053:MQK721053 NAD721053:NAG721053 NJZ721053:NKC721053 NTV721053:NTY721053 ODR721053:ODU721053 ONN721053:ONQ721053 OXJ721053:OXM721053 PHF721053:PHI721053 PRB721053:PRE721053 QAX721053:QBA721053 QKT721053:QKW721053 QUP721053:QUS721053 REL721053:REO721053 ROH721053:ROK721053 RYD721053:RYG721053 SHZ721053:SIC721053 SRV721053:SRY721053 TBR721053:TBU721053 TLN721053:TLQ721053 TVJ721053:TVM721053 UFF721053:UFI721053 UPB721053:UPE721053 UYX721053:UZA721053 VIT721053:VIW721053 VSP721053:VSS721053 WCL721053:WCO721053 WMH721053:WMK721053 WWD721053:WWG721053 JR786589:JU786589 TN786589:TQ786589 ADJ786589:ADM786589 ANF786589:ANI786589 AXB786589:AXE786589 BGX786589:BHA786589 BQT786589:BQW786589 CAP786589:CAS786589 CKL786589:CKO786589 CUH786589:CUK786589 DED786589:DEG786589 DNZ786589:DOC786589 DXV786589:DXY786589 EHR786589:EHU786589 ERN786589:ERQ786589 FBJ786589:FBM786589 FLF786589:FLI786589 FVB786589:FVE786589 GEX786589:GFA786589 GOT786589:GOW786589 GYP786589:GYS786589 HIL786589:HIO786589 HSH786589:HSK786589 ICD786589:ICG786589 ILZ786589:IMC786589 IVV786589:IVY786589 JFR786589:JFU786589 JPN786589:JPQ786589 JZJ786589:JZM786589 KJF786589:KJI786589 KTB786589:KTE786589 LCX786589:LDA786589 LMT786589:LMW786589 LWP786589:LWS786589 MGL786589:MGO786589 MQH786589:MQK786589 NAD786589:NAG786589 NJZ786589:NKC786589 NTV786589:NTY786589 ODR786589:ODU786589 ONN786589:ONQ786589 OXJ786589:OXM786589 PHF786589:PHI786589 PRB786589:PRE786589 QAX786589:QBA786589 QKT786589:QKW786589 QUP786589:QUS786589 REL786589:REO786589 ROH786589:ROK786589 RYD786589:RYG786589 SHZ786589:SIC786589 SRV786589:SRY786589 TBR786589:TBU786589 TLN786589:TLQ786589 TVJ786589:TVM786589 UFF786589:UFI786589 UPB786589:UPE786589 UYX786589:UZA786589 VIT786589:VIW786589 VSP786589:VSS786589 WCL786589:WCO786589 WMH786589:WMK786589 WWD786589:WWG786589 JR852125:JU852125 TN852125:TQ852125 ADJ852125:ADM852125 ANF852125:ANI852125 AXB852125:AXE852125 BGX852125:BHA852125 BQT852125:BQW852125 CAP852125:CAS852125 CKL852125:CKO852125 CUH852125:CUK852125 DED852125:DEG852125 DNZ852125:DOC852125 DXV852125:DXY852125 EHR852125:EHU852125 ERN852125:ERQ852125 FBJ852125:FBM852125 FLF852125:FLI852125 FVB852125:FVE852125 GEX852125:GFA852125 GOT852125:GOW852125 GYP852125:GYS852125 HIL852125:HIO852125 HSH852125:HSK852125 ICD852125:ICG852125 ILZ852125:IMC852125 IVV852125:IVY852125 JFR852125:JFU852125 JPN852125:JPQ852125 JZJ852125:JZM852125 KJF852125:KJI852125 KTB852125:KTE852125 LCX852125:LDA852125 LMT852125:LMW852125 LWP852125:LWS852125 MGL852125:MGO852125 MQH852125:MQK852125 NAD852125:NAG852125 NJZ852125:NKC852125 NTV852125:NTY852125 ODR852125:ODU852125 ONN852125:ONQ852125 OXJ852125:OXM852125 PHF852125:PHI852125 PRB852125:PRE852125 QAX852125:QBA852125 QKT852125:QKW852125 QUP852125:QUS852125 REL852125:REO852125 ROH852125:ROK852125 RYD852125:RYG852125 SHZ852125:SIC852125 SRV852125:SRY852125 TBR852125:TBU852125 TLN852125:TLQ852125 TVJ852125:TVM852125 UFF852125:UFI852125 UPB852125:UPE852125 UYX852125:UZA852125 VIT852125:VIW852125 VSP852125:VSS852125 WCL852125:WCO852125 WMH852125:WMK852125 WWD852125:WWG852125 JR917661:JU917661 TN917661:TQ917661 ADJ917661:ADM917661 ANF917661:ANI917661 AXB917661:AXE917661 BGX917661:BHA917661 BQT917661:BQW917661 CAP917661:CAS917661 CKL917661:CKO917661 CUH917661:CUK917661 DED917661:DEG917661 DNZ917661:DOC917661 DXV917661:DXY917661 EHR917661:EHU917661 ERN917661:ERQ917661 FBJ917661:FBM917661 FLF917661:FLI917661 FVB917661:FVE917661 GEX917661:GFA917661 GOT917661:GOW917661 GYP917661:GYS917661 HIL917661:HIO917661 HSH917661:HSK917661 ICD917661:ICG917661 ILZ917661:IMC917661 IVV917661:IVY917661 JFR917661:JFU917661 JPN917661:JPQ917661 JZJ917661:JZM917661 KJF917661:KJI917661 KTB917661:KTE917661 LCX917661:LDA917661 LMT917661:LMW917661 LWP917661:LWS917661 MGL917661:MGO917661 MQH917661:MQK917661 NAD917661:NAG917661 NJZ917661:NKC917661 NTV917661:NTY917661 ODR917661:ODU917661 ONN917661:ONQ917661 OXJ917661:OXM917661 PHF917661:PHI917661 PRB917661:PRE917661 QAX917661:QBA917661 QKT917661:QKW917661 QUP917661:QUS917661 REL917661:REO917661 ROH917661:ROK917661 RYD917661:RYG917661 SHZ917661:SIC917661 SRV917661:SRY917661 TBR917661:TBU917661 TLN917661:TLQ917661 TVJ917661:TVM917661 UFF917661:UFI917661 UPB917661:UPE917661 UYX917661:UZA917661 VIT917661:VIW917661 VSP917661:VSS917661 WCL917661:WCO917661 WMH917661:WMK917661 WWD917661:WWG917661 JR983197:JU983197 TN983197:TQ983197 ADJ983197:ADM983197 ANF983197:ANI983197 AXB983197:AXE983197 BGX983197:BHA983197 BQT983197:BQW983197 CAP983197:CAS983197 CKL983197:CKO983197 CUH983197:CUK983197 DED983197:DEG983197 DNZ983197:DOC983197 DXV983197:DXY983197 EHR983197:EHU983197 ERN983197:ERQ983197 FBJ983197:FBM983197 FLF983197:FLI983197 FVB983197:FVE983197 GEX983197:GFA983197 GOT983197:GOW983197 GYP983197:GYS983197 HIL983197:HIO983197 HSH983197:HSK983197 ICD983197:ICG983197 ILZ983197:IMC983197 IVV983197:IVY983197 JFR983197:JFU983197 JPN983197:JPQ983197 JZJ983197:JZM983197 KJF983197:KJI983197 KTB983197:KTE983197 LCX983197:LDA983197 LMT983197:LMW983197 LWP983197:LWS983197 MGL983197:MGO983197 MQH983197:MQK983197 NAD983197:NAG983197 NJZ983197:NKC983197 NTV983197:NTY983197 ODR983197:ODU983197 ONN983197:ONQ983197 OXJ983197:OXM983197 PHF983197:PHI983197 PRB983197:PRE983197 QAX983197:QBA983197 QKT983197:QKW983197 QUP983197:QUS983197 REL983197:REO983197 ROH983197:ROK983197 RYD983197:RYG983197 SHZ983197:SIC983197 SRV983197:SRY983197 TBR983197:TBU983197 TLN983197:TLQ983197 TVJ983197:TVM983197 UFF983197:UFI983197 UPB983197:UPE983197 UYX983197:UZA983197 VIT983197:VIW983197 VSP983197:VSS983197 WCL983197:WCO983197 WMH983197:WMK983197 WWD983197:WWG983197 Y9 Y65693 Y131229 Y196765 Y262301 Y327837 Y393373 Y458909 Y524445 Y589981 Y655517 Y721053 Y786589 Y852125 Y917661 Y983197" xr:uid="{81661C21-F8AB-43C3-A4EA-7D2692C75DEC}">
      <formula1>$D$12</formula1>
    </dataValidation>
    <dataValidation type="list" allowBlank="1" sqref="WVR983194:WVS983194 JF6:JG6 TB6:TC6 ACX6:ACY6 AMT6:AMU6 AWP6:AWQ6 BGL6:BGM6 BQH6:BQI6 CAD6:CAE6 CJZ6:CKA6 CTV6:CTW6 DDR6:DDS6 DNN6:DNO6 DXJ6:DXK6 EHF6:EHG6 ERB6:ERC6 FAX6:FAY6 FKT6:FKU6 FUP6:FUQ6 GEL6:GEM6 GOH6:GOI6 GYD6:GYE6 HHZ6:HIA6 HRV6:HRW6 IBR6:IBS6 ILN6:ILO6 IVJ6:IVK6 JFF6:JFG6 JPB6:JPC6 JYX6:JYY6 KIT6:KIU6 KSP6:KSQ6 LCL6:LCM6 LMH6:LMI6 LWD6:LWE6 MFZ6:MGA6 MPV6:MPW6 MZR6:MZS6 NJN6:NJO6 NTJ6:NTK6 ODF6:ODG6 ONB6:ONC6 OWX6:OWY6 PGT6:PGU6 PQP6:PQQ6 QAL6:QAM6 QKH6:QKI6 QUD6:QUE6 RDZ6:REA6 RNV6:RNW6 RXR6:RXS6 SHN6:SHO6 SRJ6:SRK6 TBF6:TBG6 TLB6:TLC6 TUX6:TUY6 UET6:UEU6 UOP6:UOQ6 UYL6:UYM6 VIH6:VII6 VSD6:VSE6 WBZ6:WCA6 WLV6:WLW6 WVR6:WVS6 U65690:V65690 JF65690:JG65690 TB65690:TC65690 ACX65690:ACY65690 AMT65690:AMU65690 AWP65690:AWQ65690 BGL65690:BGM65690 BQH65690:BQI65690 CAD65690:CAE65690 CJZ65690:CKA65690 CTV65690:CTW65690 DDR65690:DDS65690 DNN65690:DNO65690 DXJ65690:DXK65690 EHF65690:EHG65690 ERB65690:ERC65690 FAX65690:FAY65690 FKT65690:FKU65690 FUP65690:FUQ65690 GEL65690:GEM65690 GOH65690:GOI65690 GYD65690:GYE65690 HHZ65690:HIA65690 HRV65690:HRW65690 IBR65690:IBS65690 ILN65690:ILO65690 IVJ65690:IVK65690 JFF65690:JFG65690 JPB65690:JPC65690 JYX65690:JYY65690 KIT65690:KIU65690 KSP65690:KSQ65690 LCL65690:LCM65690 LMH65690:LMI65690 LWD65690:LWE65690 MFZ65690:MGA65690 MPV65690:MPW65690 MZR65690:MZS65690 NJN65690:NJO65690 NTJ65690:NTK65690 ODF65690:ODG65690 ONB65690:ONC65690 OWX65690:OWY65690 PGT65690:PGU65690 PQP65690:PQQ65690 QAL65690:QAM65690 QKH65690:QKI65690 QUD65690:QUE65690 RDZ65690:REA65690 RNV65690:RNW65690 RXR65690:RXS65690 SHN65690:SHO65690 SRJ65690:SRK65690 TBF65690:TBG65690 TLB65690:TLC65690 TUX65690:TUY65690 UET65690:UEU65690 UOP65690:UOQ65690 UYL65690:UYM65690 VIH65690:VII65690 VSD65690:VSE65690 WBZ65690:WCA65690 WLV65690:WLW65690 WVR65690:WVS65690 U131226:V131226 JF131226:JG131226 TB131226:TC131226 ACX131226:ACY131226 AMT131226:AMU131226 AWP131226:AWQ131226 BGL131226:BGM131226 BQH131226:BQI131226 CAD131226:CAE131226 CJZ131226:CKA131226 CTV131226:CTW131226 DDR131226:DDS131226 DNN131226:DNO131226 DXJ131226:DXK131226 EHF131226:EHG131226 ERB131226:ERC131226 FAX131226:FAY131226 FKT131226:FKU131226 FUP131226:FUQ131226 GEL131226:GEM131226 GOH131226:GOI131226 GYD131226:GYE131226 HHZ131226:HIA131226 HRV131226:HRW131226 IBR131226:IBS131226 ILN131226:ILO131226 IVJ131226:IVK131226 JFF131226:JFG131226 JPB131226:JPC131226 JYX131226:JYY131226 KIT131226:KIU131226 KSP131226:KSQ131226 LCL131226:LCM131226 LMH131226:LMI131226 LWD131226:LWE131226 MFZ131226:MGA131226 MPV131226:MPW131226 MZR131226:MZS131226 NJN131226:NJO131226 NTJ131226:NTK131226 ODF131226:ODG131226 ONB131226:ONC131226 OWX131226:OWY131226 PGT131226:PGU131226 PQP131226:PQQ131226 QAL131226:QAM131226 QKH131226:QKI131226 QUD131226:QUE131226 RDZ131226:REA131226 RNV131226:RNW131226 RXR131226:RXS131226 SHN131226:SHO131226 SRJ131226:SRK131226 TBF131226:TBG131226 TLB131226:TLC131226 TUX131226:TUY131226 UET131226:UEU131226 UOP131226:UOQ131226 UYL131226:UYM131226 VIH131226:VII131226 VSD131226:VSE131226 WBZ131226:WCA131226 WLV131226:WLW131226 WVR131226:WVS131226 U196762:V196762 JF196762:JG196762 TB196762:TC196762 ACX196762:ACY196762 AMT196762:AMU196762 AWP196762:AWQ196762 BGL196762:BGM196762 BQH196762:BQI196762 CAD196762:CAE196762 CJZ196762:CKA196762 CTV196762:CTW196762 DDR196762:DDS196762 DNN196762:DNO196762 DXJ196762:DXK196762 EHF196762:EHG196762 ERB196762:ERC196762 FAX196762:FAY196762 FKT196762:FKU196762 FUP196762:FUQ196762 GEL196762:GEM196762 GOH196762:GOI196762 GYD196762:GYE196762 HHZ196762:HIA196762 HRV196762:HRW196762 IBR196762:IBS196762 ILN196762:ILO196762 IVJ196762:IVK196762 JFF196762:JFG196762 JPB196762:JPC196762 JYX196762:JYY196762 KIT196762:KIU196762 KSP196762:KSQ196762 LCL196762:LCM196762 LMH196762:LMI196762 LWD196762:LWE196762 MFZ196762:MGA196762 MPV196762:MPW196762 MZR196762:MZS196762 NJN196762:NJO196762 NTJ196762:NTK196762 ODF196762:ODG196762 ONB196762:ONC196762 OWX196762:OWY196762 PGT196762:PGU196762 PQP196762:PQQ196762 QAL196762:QAM196762 QKH196762:QKI196762 QUD196762:QUE196762 RDZ196762:REA196762 RNV196762:RNW196762 RXR196762:RXS196762 SHN196762:SHO196762 SRJ196762:SRK196762 TBF196762:TBG196762 TLB196762:TLC196762 TUX196762:TUY196762 UET196762:UEU196762 UOP196762:UOQ196762 UYL196762:UYM196762 VIH196762:VII196762 VSD196762:VSE196762 WBZ196762:WCA196762 WLV196762:WLW196762 WVR196762:WVS196762 U262298:V262298 JF262298:JG262298 TB262298:TC262298 ACX262298:ACY262298 AMT262298:AMU262298 AWP262298:AWQ262298 BGL262298:BGM262298 BQH262298:BQI262298 CAD262298:CAE262298 CJZ262298:CKA262298 CTV262298:CTW262298 DDR262298:DDS262298 DNN262298:DNO262298 DXJ262298:DXK262298 EHF262298:EHG262298 ERB262298:ERC262298 FAX262298:FAY262298 FKT262298:FKU262298 FUP262298:FUQ262298 GEL262298:GEM262298 GOH262298:GOI262298 GYD262298:GYE262298 HHZ262298:HIA262298 HRV262298:HRW262298 IBR262298:IBS262298 ILN262298:ILO262298 IVJ262298:IVK262298 JFF262298:JFG262298 JPB262298:JPC262298 JYX262298:JYY262298 KIT262298:KIU262298 KSP262298:KSQ262298 LCL262298:LCM262298 LMH262298:LMI262298 LWD262298:LWE262298 MFZ262298:MGA262298 MPV262298:MPW262298 MZR262298:MZS262298 NJN262298:NJO262298 NTJ262298:NTK262298 ODF262298:ODG262298 ONB262298:ONC262298 OWX262298:OWY262298 PGT262298:PGU262298 PQP262298:PQQ262298 QAL262298:QAM262298 QKH262298:QKI262298 QUD262298:QUE262298 RDZ262298:REA262298 RNV262298:RNW262298 RXR262298:RXS262298 SHN262298:SHO262298 SRJ262298:SRK262298 TBF262298:TBG262298 TLB262298:TLC262298 TUX262298:TUY262298 UET262298:UEU262298 UOP262298:UOQ262298 UYL262298:UYM262298 VIH262298:VII262298 VSD262298:VSE262298 WBZ262298:WCA262298 WLV262298:WLW262298 WVR262298:WVS262298 U327834:V327834 JF327834:JG327834 TB327834:TC327834 ACX327834:ACY327834 AMT327834:AMU327834 AWP327834:AWQ327834 BGL327834:BGM327834 BQH327834:BQI327834 CAD327834:CAE327834 CJZ327834:CKA327834 CTV327834:CTW327834 DDR327834:DDS327834 DNN327834:DNO327834 DXJ327834:DXK327834 EHF327834:EHG327834 ERB327834:ERC327834 FAX327834:FAY327834 FKT327834:FKU327834 FUP327834:FUQ327834 GEL327834:GEM327834 GOH327834:GOI327834 GYD327834:GYE327834 HHZ327834:HIA327834 HRV327834:HRW327834 IBR327834:IBS327834 ILN327834:ILO327834 IVJ327834:IVK327834 JFF327834:JFG327834 JPB327834:JPC327834 JYX327834:JYY327834 KIT327834:KIU327834 KSP327834:KSQ327834 LCL327834:LCM327834 LMH327834:LMI327834 LWD327834:LWE327834 MFZ327834:MGA327834 MPV327834:MPW327834 MZR327834:MZS327834 NJN327834:NJO327834 NTJ327834:NTK327834 ODF327834:ODG327834 ONB327834:ONC327834 OWX327834:OWY327834 PGT327834:PGU327834 PQP327834:PQQ327834 QAL327834:QAM327834 QKH327834:QKI327834 QUD327834:QUE327834 RDZ327834:REA327834 RNV327834:RNW327834 RXR327834:RXS327834 SHN327834:SHO327834 SRJ327834:SRK327834 TBF327834:TBG327834 TLB327834:TLC327834 TUX327834:TUY327834 UET327834:UEU327834 UOP327834:UOQ327834 UYL327834:UYM327834 VIH327834:VII327834 VSD327834:VSE327834 WBZ327834:WCA327834 WLV327834:WLW327834 WVR327834:WVS327834 U393370:V393370 JF393370:JG393370 TB393370:TC393370 ACX393370:ACY393370 AMT393370:AMU393370 AWP393370:AWQ393370 BGL393370:BGM393370 BQH393370:BQI393370 CAD393370:CAE393370 CJZ393370:CKA393370 CTV393370:CTW393370 DDR393370:DDS393370 DNN393370:DNO393370 DXJ393370:DXK393370 EHF393370:EHG393370 ERB393370:ERC393370 FAX393370:FAY393370 FKT393370:FKU393370 FUP393370:FUQ393370 GEL393370:GEM393370 GOH393370:GOI393370 GYD393370:GYE393370 HHZ393370:HIA393370 HRV393370:HRW393370 IBR393370:IBS393370 ILN393370:ILO393370 IVJ393370:IVK393370 JFF393370:JFG393370 JPB393370:JPC393370 JYX393370:JYY393370 KIT393370:KIU393370 KSP393370:KSQ393370 LCL393370:LCM393370 LMH393370:LMI393370 LWD393370:LWE393370 MFZ393370:MGA393370 MPV393370:MPW393370 MZR393370:MZS393370 NJN393370:NJO393370 NTJ393370:NTK393370 ODF393370:ODG393370 ONB393370:ONC393370 OWX393370:OWY393370 PGT393370:PGU393370 PQP393370:PQQ393370 QAL393370:QAM393370 QKH393370:QKI393370 QUD393370:QUE393370 RDZ393370:REA393370 RNV393370:RNW393370 RXR393370:RXS393370 SHN393370:SHO393370 SRJ393370:SRK393370 TBF393370:TBG393370 TLB393370:TLC393370 TUX393370:TUY393370 UET393370:UEU393370 UOP393370:UOQ393370 UYL393370:UYM393370 VIH393370:VII393370 VSD393370:VSE393370 WBZ393370:WCA393370 WLV393370:WLW393370 WVR393370:WVS393370 U458906:V458906 JF458906:JG458906 TB458906:TC458906 ACX458906:ACY458906 AMT458906:AMU458906 AWP458906:AWQ458906 BGL458906:BGM458906 BQH458906:BQI458906 CAD458906:CAE458906 CJZ458906:CKA458906 CTV458906:CTW458906 DDR458906:DDS458906 DNN458906:DNO458906 DXJ458906:DXK458906 EHF458906:EHG458906 ERB458906:ERC458906 FAX458906:FAY458906 FKT458906:FKU458906 FUP458906:FUQ458906 GEL458906:GEM458906 GOH458906:GOI458906 GYD458906:GYE458906 HHZ458906:HIA458906 HRV458906:HRW458906 IBR458906:IBS458906 ILN458906:ILO458906 IVJ458906:IVK458906 JFF458906:JFG458906 JPB458906:JPC458906 JYX458906:JYY458906 KIT458906:KIU458906 KSP458906:KSQ458906 LCL458906:LCM458906 LMH458906:LMI458906 LWD458906:LWE458906 MFZ458906:MGA458906 MPV458906:MPW458906 MZR458906:MZS458906 NJN458906:NJO458906 NTJ458906:NTK458906 ODF458906:ODG458906 ONB458906:ONC458906 OWX458906:OWY458906 PGT458906:PGU458906 PQP458906:PQQ458906 QAL458906:QAM458906 QKH458906:QKI458906 QUD458906:QUE458906 RDZ458906:REA458906 RNV458906:RNW458906 RXR458906:RXS458906 SHN458906:SHO458906 SRJ458906:SRK458906 TBF458906:TBG458906 TLB458906:TLC458906 TUX458906:TUY458906 UET458906:UEU458906 UOP458906:UOQ458906 UYL458906:UYM458906 VIH458906:VII458906 VSD458906:VSE458906 WBZ458906:WCA458906 WLV458906:WLW458906 WVR458906:WVS458906 U524442:V524442 JF524442:JG524442 TB524442:TC524442 ACX524442:ACY524442 AMT524442:AMU524442 AWP524442:AWQ524442 BGL524442:BGM524442 BQH524442:BQI524442 CAD524442:CAE524442 CJZ524442:CKA524442 CTV524442:CTW524442 DDR524442:DDS524442 DNN524442:DNO524442 DXJ524442:DXK524442 EHF524442:EHG524442 ERB524442:ERC524442 FAX524442:FAY524442 FKT524442:FKU524442 FUP524442:FUQ524442 GEL524442:GEM524442 GOH524442:GOI524442 GYD524442:GYE524442 HHZ524442:HIA524442 HRV524442:HRW524442 IBR524442:IBS524442 ILN524442:ILO524442 IVJ524442:IVK524442 JFF524442:JFG524442 JPB524442:JPC524442 JYX524442:JYY524442 KIT524442:KIU524442 KSP524442:KSQ524442 LCL524442:LCM524442 LMH524442:LMI524442 LWD524442:LWE524442 MFZ524442:MGA524442 MPV524442:MPW524442 MZR524442:MZS524442 NJN524442:NJO524442 NTJ524442:NTK524442 ODF524442:ODG524442 ONB524442:ONC524442 OWX524442:OWY524442 PGT524442:PGU524442 PQP524442:PQQ524442 QAL524442:QAM524442 QKH524442:QKI524442 QUD524442:QUE524442 RDZ524442:REA524442 RNV524442:RNW524442 RXR524442:RXS524442 SHN524442:SHO524442 SRJ524442:SRK524442 TBF524442:TBG524442 TLB524442:TLC524442 TUX524442:TUY524442 UET524442:UEU524442 UOP524442:UOQ524442 UYL524442:UYM524442 VIH524442:VII524442 VSD524442:VSE524442 WBZ524442:WCA524442 WLV524442:WLW524442 WVR524442:WVS524442 U589978:V589978 JF589978:JG589978 TB589978:TC589978 ACX589978:ACY589978 AMT589978:AMU589978 AWP589978:AWQ589978 BGL589978:BGM589978 BQH589978:BQI589978 CAD589978:CAE589978 CJZ589978:CKA589978 CTV589978:CTW589978 DDR589978:DDS589978 DNN589978:DNO589978 DXJ589978:DXK589978 EHF589978:EHG589978 ERB589978:ERC589978 FAX589978:FAY589978 FKT589978:FKU589978 FUP589978:FUQ589978 GEL589978:GEM589978 GOH589978:GOI589978 GYD589978:GYE589978 HHZ589978:HIA589978 HRV589978:HRW589978 IBR589978:IBS589978 ILN589978:ILO589978 IVJ589978:IVK589978 JFF589978:JFG589978 JPB589978:JPC589978 JYX589978:JYY589978 KIT589978:KIU589978 KSP589978:KSQ589978 LCL589978:LCM589978 LMH589978:LMI589978 LWD589978:LWE589978 MFZ589978:MGA589978 MPV589978:MPW589978 MZR589978:MZS589978 NJN589978:NJO589978 NTJ589978:NTK589978 ODF589978:ODG589978 ONB589978:ONC589978 OWX589978:OWY589978 PGT589978:PGU589978 PQP589978:PQQ589978 QAL589978:QAM589978 QKH589978:QKI589978 QUD589978:QUE589978 RDZ589978:REA589978 RNV589978:RNW589978 RXR589978:RXS589978 SHN589978:SHO589978 SRJ589978:SRK589978 TBF589978:TBG589978 TLB589978:TLC589978 TUX589978:TUY589978 UET589978:UEU589978 UOP589978:UOQ589978 UYL589978:UYM589978 VIH589978:VII589978 VSD589978:VSE589978 WBZ589978:WCA589978 WLV589978:WLW589978 WVR589978:WVS589978 U655514:V655514 JF655514:JG655514 TB655514:TC655514 ACX655514:ACY655514 AMT655514:AMU655514 AWP655514:AWQ655514 BGL655514:BGM655514 BQH655514:BQI655514 CAD655514:CAE655514 CJZ655514:CKA655514 CTV655514:CTW655514 DDR655514:DDS655514 DNN655514:DNO655514 DXJ655514:DXK655514 EHF655514:EHG655514 ERB655514:ERC655514 FAX655514:FAY655514 FKT655514:FKU655514 FUP655514:FUQ655514 GEL655514:GEM655514 GOH655514:GOI655514 GYD655514:GYE655514 HHZ655514:HIA655514 HRV655514:HRW655514 IBR655514:IBS655514 ILN655514:ILO655514 IVJ655514:IVK655514 JFF655514:JFG655514 JPB655514:JPC655514 JYX655514:JYY655514 KIT655514:KIU655514 KSP655514:KSQ655514 LCL655514:LCM655514 LMH655514:LMI655514 LWD655514:LWE655514 MFZ655514:MGA655514 MPV655514:MPW655514 MZR655514:MZS655514 NJN655514:NJO655514 NTJ655514:NTK655514 ODF655514:ODG655514 ONB655514:ONC655514 OWX655514:OWY655514 PGT655514:PGU655514 PQP655514:PQQ655514 QAL655514:QAM655514 QKH655514:QKI655514 QUD655514:QUE655514 RDZ655514:REA655514 RNV655514:RNW655514 RXR655514:RXS655514 SHN655514:SHO655514 SRJ655514:SRK655514 TBF655514:TBG655514 TLB655514:TLC655514 TUX655514:TUY655514 UET655514:UEU655514 UOP655514:UOQ655514 UYL655514:UYM655514 VIH655514:VII655514 VSD655514:VSE655514 WBZ655514:WCA655514 WLV655514:WLW655514 WVR655514:WVS655514 U721050:V721050 JF721050:JG721050 TB721050:TC721050 ACX721050:ACY721050 AMT721050:AMU721050 AWP721050:AWQ721050 BGL721050:BGM721050 BQH721050:BQI721050 CAD721050:CAE721050 CJZ721050:CKA721050 CTV721050:CTW721050 DDR721050:DDS721050 DNN721050:DNO721050 DXJ721050:DXK721050 EHF721050:EHG721050 ERB721050:ERC721050 FAX721050:FAY721050 FKT721050:FKU721050 FUP721050:FUQ721050 GEL721050:GEM721050 GOH721050:GOI721050 GYD721050:GYE721050 HHZ721050:HIA721050 HRV721050:HRW721050 IBR721050:IBS721050 ILN721050:ILO721050 IVJ721050:IVK721050 JFF721050:JFG721050 JPB721050:JPC721050 JYX721050:JYY721050 KIT721050:KIU721050 KSP721050:KSQ721050 LCL721050:LCM721050 LMH721050:LMI721050 LWD721050:LWE721050 MFZ721050:MGA721050 MPV721050:MPW721050 MZR721050:MZS721050 NJN721050:NJO721050 NTJ721050:NTK721050 ODF721050:ODG721050 ONB721050:ONC721050 OWX721050:OWY721050 PGT721050:PGU721050 PQP721050:PQQ721050 QAL721050:QAM721050 QKH721050:QKI721050 QUD721050:QUE721050 RDZ721050:REA721050 RNV721050:RNW721050 RXR721050:RXS721050 SHN721050:SHO721050 SRJ721050:SRK721050 TBF721050:TBG721050 TLB721050:TLC721050 TUX721050:TUY721050 UET721050:UEU721050 UOP721050:UOQ721050 UYL721050:UYM721050 VIH721050:VII721050 VSD721050:VSE721050 WBZ721050:WCA721050 WLV721050:WLW721050 WVR721050:WVS721050 U786586:V786586 JF786586:JG786586 TB786586:TC786586 ACX786586:ACY786586 AMT786586:AMU786586 AWP786586:AWQ786586 BGL786586:BGM786586 BQH786586:BQI786586 CAD786586:CAE786586 CJZ786586:CKA786586 CTV786586:CTW786586 DDR786586:DDS786586 DNN786586:DNO786586 DXJ786586:DXK786586 EHF786586:EHG786586 ERB786586:ERC786586 FAX786586:FAY786586 FKT786586:FKU786586 FUP786586:FUQ786586 GEL786586:GEM786586 GOH786586:GOI786586 GYD786586:GYE786586 HHZ786586:HIA786586 HRV786586:HRW786586 IBR786586:IBS786586 ILN786586:ILO786586 IVJ786586:IVK786586 JFF786586:JFG786586 JPB786586:JPC786586 JYX786586:JYY786586 KIT786586:KIU786586 KSP786586:KSQ786586 LCL786586:LCM786586 LMH786586:LMI786586 LWD786586:LWE786586 MFZ786586:MGA786586 MPV786586:MPW786586 MZR786586:MZS786586 NJN786586:NJO786586 NTJ786586:NTK786586 ODF786586:ODG786586 ONB786586:ONC786586 OWX786586:OWY786586 PGT786586:PGU786586 PQP786586:PQQ786586 QAL786586:QAM786586 QKH786586:QKI786586 QUD786586:QUE786586 RDZ786586:REA786586 RNV786586:RNW786586 RXR786586:RXS786586 SHN786586:SHO786586 SRJ786586:SRK786586 TBF786586:TBG786586 TLB786586:TLC786586 TUX786586:TUY786586 UET786586:UEU786586 UOP786586:UOQ786586 UYL786586:UYM786586 VIH786586:VII786586 VSD786586:VSE786586 WBZ786586:WCA786586 WLV786586:WLW786586 WVR786586:WVS786586 U852122:V852122 JF852122:JG852122 TB852122:TC852122 ACX852122:ACY852122 AMT852122:AMU852122 AWP852122:AWQ852122 BGL852122:BGM852122 BQH852122:BQI852122 CAD852122:CAE852122 CJZ852122:CKA852122 CTV852122:CTW852122 DDR852122:DDS852122 DNN852122:DNO852122 DXJ852122:DXK852122 EHF852122:EHG852122 ERB852122:ERC852122 FAX852122:FAY852122 FKT852122:FKU852122 FUP852122:FUQ852122 GEL852122:GEM852122 GOH852122:GOI852122 GYD852122:GYE852122 HHZ852122:HIA852122 HRV852122:HRW852122 IBR852122:IBS852122 ILN852122:ILO852122 IVJ852122:IVK852122 JFF852122:JFG852122 JPB852122:JPC852122 JYX852122:JYY852122 KIT852122:KIU852122 KSP852122:KSQ852122 LCL852122:LCM852122 LMH852122:LMI852122 LWD852122:LWE852122 MFZ852122:MGA852122 MPV852122:MPW852122 MZR852122:MZS852122 NJN852122:NJO852122 NTJ852122:NTK852122 ODF852122:ODG852122 ONB852122:ONC852122 OWX852122:OWY852122 PGT852122:PGU852122 PQP852122:PQQ852122 QAL852122:QAM852122 QKH852122:QKI852122 QUD852122:QUE852122 RDZ852122:REA852122 RNV852122:RNW852122 RXR852122:RXS852122 SHN852122:SHO852122 SRJ852122:SRK852122 TBF852122:TBG852122 TLB852122:TLC852122 TUX852122:TUY852122 UET852122:UEU852122 UOP852122:UOQ852122 UYL852122:UYM852122 VIH852122:VII852122 VSD852122:VSE852122 WBZ852122:WCA852122 WLV852122:WLW852122 WVR852122:WVS852122 U917658:V917658 JF917658:JG917658 TB917658:TC917658 ACX917658:ACY917658 AMT917658:AMU917658 AWP917658:AWQ917658 BGL917658:BGM917658 BQH917658:BQI917658 CAD917658:CAE917658 CJZ917658:CKA917658 CTV917658:CTW917658 DDR917658:DDS917658 DNN917658:DNO917658 DXJ917658:DXK917658 EHF917658:EHG917658 ERB917658:ERC917658 FAX917658:FAY917658 FKT917658:FKU917658 FUP917658:FUQ917658 GEL917658:GEM917658 GOH917658:GOI917658 GYD917658:GYE917658 HHZ917658:HIA917658 HRV917658:HRW917658 IBR917658:IBS917658 ILN917658:ILO917658 IVJ917658:IVK917658 JFF917658:JFG917658 JPB917658:JPC917658 JYX917658:JYY917658 KIT917658:KIU917658 KSP917658:KSQ917658 LCL917658:LCM917658 LMH917658:LMI917658 LWD917658:LWE917658 MFZ917658:MGA917658 MPV917658:MPW917658 MZR917658:MZS917658 NJN917658:NJO917658 NTJ917658:NTK917658 ODF917658:ODG917658 ONB917658:ONC917658 OWX917658:OWY917658 PGT917658:PGU917658 PQP917658:PQQ917658 QAL917658:QAM917658 QKH917658:QKI917658 QUD917658:QUE917658 RDZ917658:REA917658 RNV917658:RNW917658 RXR917658:RXS917658 SHN917658:SHO917658 SRJ917658:SRK917658 TBF917658:TBG917658 TLB917658:TLC917658 TUX917658:TUY917658 UET917658:UEU917658 UOP917658:UOQ917658 UYL917658:UYM917658 VIH917658:VII917658 VSD917658:VSE917658 WBZ917658:WCA917658 WLV917658:WLW917658 WVR917658:WVS917658 U983194:V983194 JF983194:JG983194 TB983194:TC983194 ACX983194:ACY983194 AMT983194:AMU983194 AWP983194:AWQ983194 BGL983194:BGM983194 BQH983194:BQI983194 CAD983194:CAE983194 CJZ983194:CKA983194 CTV983194:CTW983194 DDR983194:DDS983194 DNN983194:DNO983194 DXJ983194:DXK983194 EHF983194:EHG983194 ERB983194:ERC983194 FAX983194:FAY983194 FKT983194:FKU983194 FUP983194:FUQ983194 GEL983194:GEM983194 GOH983194:GOI983194 GYD983194:GYE983194 HHZ983194:HIA983194 HRV983194:HRW983194 IBR983194:IBS983194 ILN983194:ILO983194 IVJ983194:IVK983194 JFF983194:JFG983194 JPB983194:JPC983194 JYX983194:JYY983194 KIT983194:KIU983194 KSP983194:KSQ983194 LCL983194:LCM983194 LMH983194:LMI983194 LWD983194:LWE983194 MFZ983194:MGA983194 MPV983194:MPW983194 MZR983194:MZS983194 NJN983194:NJO983194 NTJ983194:NTK983194 ODF983194:ODG983194 ONB983194:ONC983194 OWX983194:OWY983194 PGT983194:PGU983194 PQP983194:PQQ983194 QAL983194:QAM983194 QKH983194:QKI983194 QUD983194:QUE983194 RDZ983194:REA983194 RNV983194:RNW983194 RXR983194:RXS983194 SHN983194:SHO983194 SRJ983194:SRK983194 TBF983194:TBG983194 TLB983194:TLC983194 TUX983194:TUY983194 UET983194:UEU983194 UOP983194:UOQ983194 UYL983194:UYM983194 VIH983194:VII983194 VSD983194:VSE983194 WBZ983194:WCA983194 WLV983194:WLW983194" xr:uid="{0D6312A0-53B1-4D3C-A6C6-1F580428C812}">
      <formula1>Derivative</formula1>
    </dataValidation>
    <dataValidation type="list" errorStyle="warning" allowBlank="1" errorTitle="IO Connection" error="Please select a value from the list." sqref="JR5:JU5 TN5:TQ5 ADJ5:ADM5 ANF5:ANI5 AXB5:AXE5 BGX5:BHA5 BQT5:BQW5 CAP5:CAS5 CKL5:CKO5 CUH5:CUK5 DED5:DEG5 DNZ5:DOC5 DXV5:DXY5 EHR5:EHU5 ERN5:ERQ5 FBJ5:FBM5 FLF5:FLI5 FVB5:FVE5 GEX5:GFA5 GOT5:GOW5 GYP5:GYS5 HIL5:HIO5 HSH5:HSK5 ICD5:ICG5 ILZ5:IMC5 IVV5:IVY5 JFR5:JFU5 JPN5:JPQ5 JZJ5:JZM5 KJF5:KJI5 KTB5:KTE5 LCX5:LDA5 LMT5:LMW5 LWP5:LWS5 MGL5:MGO5 MQH5:MQK5 NAD5:NAG5 NJZ5:NKC5 NTV5:NTY5 ODR5:ODU5 ONN5:ONQ5 OXJ5:OXM5 PHF5:PHI5 PRB5:PRE5 QAX5:QBA5 QKT5:QKW5 QUP5:QUS5 REL5:REO5 ROH5:ROK5 RYD5:RYG5 SHZ5:SIC5 SRV5:SRY5 TBR5:TBU5 TLN5:TLQ5 TVJ5:TVM5 UFF5:UFI5 UPB5:UPE5 UYX5:UZA5 VIT5:VIW5 VSP5:VSS5 WCL5:WCO5 WMH5:WMK5 WWD5:WWG5 JR65689:JU65689 TN65689:TQ65689 ADJ65689:ADM65689 ANF65689:ANI65689 AXB65689:AXE65689 BGX65689:BHA65689 BQT65689:BQW65689 CAP65689:CAS65689 CKL65689:CKO65689 CUH65689:CUK65689 DED65689:DEG65689 DNZ65689:DOC65689 DXV65689:DXY65689 EHR65689:EHU65689 ERN65689:ERQ65689 FBJ65689:FBM65689 FLF65689:FLI65689 FVB65689:FVE65689 GEX65689:GFA65689 GOT65689:GOW65689 GYP65689:GYS65689 HIL65689:HIO65689 HSH65689:HSK65689 ICD65689:ICG65689 ILZ65689:IMC65689 IVV65689:IVY65689 JFR65689:JFU65689 JPN65689:JPQ65689 JZJ65689:JZM65689 KJF65689:KJI65689 KTB65689:KTE65689 LCX65689:LDA65689 LMT65689:LMW65689 LWP65689:LWS65689 MGL65689:MGO65689 MQH65689:MQK65689 NAD65689:NAG65689 NJZ65689:NKC65689 NTV65689:NTY65689 ODR65689:ODU65689 ONN65689:ONQ65689 OXJ65689:OXM65689 PHF65689:PHI65689 PRB65689:PRE65689 QAX65689:QBA65689 QKT65689:QKW65689 QUP65689:QUS65689 REL65689:REO65689 ROH65689:ROK65689 RYD65689:RYG65689 SHZ65689:SIC65689 SRV65689:SRY65689 TBR65689:TBU65689 TLN65689:TLQ65689 TVJ65689:TVM65689 UFF65689:UFI65689 UPB65689:UPE65689 UYX65689:UZA65689 VIT65689:VIW65689 VSP65689:VSS65689 WCL65689:WCO65689 WMH65689:WMK65689 WWD65689:WWG65689 JR131225:JU131225 TN131225:TQ131225 ADJ131225:ADM131225 ANF131225:ANI131225 AXB131225:AXE131225 BGX131225:BHA131225 BQT131225:BQW131225 CAP131225:CAS131225 CKL131225:CKO131225 CUH131225:CUK131225 DED131225:DEG131225 DNZ131225:DOC131225 DXV131225:DXY131225 EHR131225:EHU131225 ERN131225:ERQ131225 FBJ131225:FBM131225 FLF131225:FLI131225 FVB131225:FVE131225 GEX131225:GFA131225 GOT131225:GOW131225 GYP131225:GYS131225 HIL131225:HIO131225 HSH131225:HSK131225 ICD131225:ICG131225 ILZ131225:IMC131225 IVV131225:IVY131225 JFR131225:JFU131225 JPN131225:JPQ131225 JZJ131225:JZM131225 KJF131225:KJI131225 KTB131225:KTE131225 LCX131225:LDA131225 LMT131225:LMW131225 LWP131225:LWS131225 MGL131225:MGO131225 MQH131225:MQK131225 NAD131225:NAG131225 NJZ131225:NKC131225 NTV131225:NTY131225 ODR131225:ODU131225 ONN131225:ONQ131225 OXJ131225:OXM131225 PHF131225:PHI131225 PRB131225:PRE131225 QAX131225:QBA131225 QKT131225:QKW131225 QUP131225:QUS131225 REL131225:REO131225 ROH131225:ROK131225 RYD131225:RYG131225 SHZ131225:SIC131225 SRV131225:SRY131225 TBR131225:TBU131225 TLN131225:TLQ131225 TVJ131225:TVM131225 UFF131225:UFI131225 UPB131225:UPE131225 UYX131225:UZA131225 VIT131225:VIW131225 VSP131225:VSS131225 WCL131225:WCO131225 WMH131225:WMK131225 WWD131225:WWG131225 JR196761:JU196761 TN196761:TQ196761 ADJ196761:ADM196761 ANF196761:ANI196761 AXB196761:AXE196761 BGX196761:BHA196761 BQT196761:BQW196761 CAP196761:CAS196761 CKL196761:CKO196761 CUH196761:CUK196761 DED196761:DEG196761 DNZ196761:DOC196761 DXV196761:DXY196761 EHR196761:EHU196761 ERN196761:ERQ196761 FBJ196761:FBM196761 FLF196761:FLI196761 FVB196761:FVE196761 GEX196761:GFA196761 GOT196761:GOW196761 GYP196761:GYS196761 HIL196761:HIO196761 HSH196761:HSK196761 ICD196761:ICG196761 ILZ196761:IMC196761 IVV196761:IVY196761 JFR196761:JFU196761 JPN196761:JPQ196761 JZJ196761:JZM196761 KJF196761:KJI196761 KTB196761:KTE196761 LCX196761:LDA196761 LMT196761:LMW196761 LWP196761:LWS196761 MGL196761:MGO196761 MQH196761:MQK196761 NAD196761:NAG196761 NJZ196761:NKC196761 NTV196761:NTY196761 ODR196761:ODU196761 ONN196761:ONQ196761 OXJ196761:OXM196761 PHF196761:PHI196761 PRB196761:PRE196761 QAX196761:QBA196761 QKT196761:QKW196761 QUP196761:QUS196761 REL196761:REO196761 ROH196761:ROK196761 RYD196761:RYG196761 SHZ196761:SIC196761 SRV196761:SRY196761 TBR196761:TBU196761 TLN196761:TLQ196761 TVJ196761:TVM196761 UFF196761:UFI196761 UPB196761:UPE196761 UYX196761:UZA196761 VIT196761:VIW196761 VSP196761:VSS196761 WCL196761:WCO196761 WMH196761:WMK196761 WWD196761:WWG196761 JR262297:JU262297 TN262297:TQ262297 ADJ262297:ADM262297 ANF262297:ANI262297 AXB262297:AXE262297 BGX262297:BHA262297 BQT262297:BQW262297 CAP262297:CAS262297 CKL262297:CKO262297 CUH262297:CUK262297 DED262297:DEG262297 DNZ262297:DOC262297 DXV262297:DXY262297 EHR262297:EHU262297 ERN262297:ERQ262297 FBJ262297:FBM262297 FLF262297:FLI262297 FVB262297:FVE262297 GEX262297:GFA262297 GOT262297:GOW262297 GYP262297:GYS262297 HIL262297:HIO262297 HSH262297:HSK262297 ICD262297:ICG262297 ILZ262297:IMC262297 IVV262297:IVY262297 JFR262297:JFU262297 JPN262297:JPQ262297 JZJ262297:JZM262297 KJF262297:KJI262297 KTB262297:KTE262297 LCX262297:LDA262297 LMT262297:LMW262297 LWP262297:LWS262297 MGL262297:MGO262297 MQH262297:MQK262297 NAD262297:NAG262297 NJZ262297:NKC262297 NTV262297:NTY262297 ODR262297:ODU262297 ONN262297:ONQ262297 OXJ262297:OXM262297 PHF262297:PHI262297 PRB262297:PRE262297 QAX262297:QBA262297 QKT262297:QKW262297 QUP262297:QUS262297 REL262297:REO262297 ROH262297:ROK262297 RYD262297:RYG262297 SHZ262297:SIC262297 SRV262297:SRY262297 TBR262297:TBU262297 TLN262297:TLQ262297 TVJ262297:TVM262297 UFF262297:UFI262297 UPB262297:UPE262297 UYX262297:UZA262297 VIT262297:VIW262297 VSP262297:VSS262297 WCL262297:WCO262297 WMH262297:WMK262297 WWD262297:WWG262297 JR327833:JU327833 TN327833:TQ327833 ADJ327833:ADM327833 ANF327833:ANI327833 AXB327833:AXE327833 BGX327833:BHA327833 BQT327833:BQW327833 CAP327833:CAS327833 CKL327833:CKO327833 CUH327833:CUK327833 DED327833:DEG327833 DNZ327833:DOC327833 DXV327833:DXY327833 EHR327833:EHU327833 ERN327833:ERQ327833 FBJ327833:FBM327833 FLF327833:FLI327833 FVB327833:FVE327833 GEX327833:GFA327833 GOT327833:GOW327833 GYP327833:GYS327833 HIL327833:HIO327833 HSH327833:HSK327833 ICD327833:ICG327833 ILZ327833:IMC327833 IVV327833:IVY327833 JFR327833:JFU327833 JPN327833:JPQ327833 JZJ327833:JZM327833 KJF327833:KJI327833 KTB327833:KTE327833 LCX327833:LDA327833 LMT327833:LMW327833 LWP327833:LWS327833 MGL327833:MGO327833 MQH327833:MQK327833 NAD327833:NAG327833 NJZ327833:NKC327833 NTV327833:NTY327833 ODR327833:ODU327833 ONN327833:ONQ327833 OXJ327833:OXM327833 PHF327833:PHI327833 PRB327833:PRE327833 QAX327833:QBA327833 QKT327833:QKW327833 QUP327833:QUS327833 REL327833:REO327833 ROH327833:ROK327833 RYD327833:RYG327833 SHZ327833:SIC327833 SRV327833:SRY327833 TBR327833:TBU327833 TLN327833:TLQ327833 TVJ327833:TVM327833 UFF327833:UFI327833 UPB327833:UPE327833 UYX327833:UZA327833 VIT327833:VIW327833 VSP327833:VSS327833 WCL327833:WCO327833 WMH327833:WMK327833 WWD327833:WWG327833 JR393369:JU393369 TN393369:TQ393369 ADJ393369:ADM393369 ANF393369:ANI393369 AXB393369:AXE393369 BGX393369:BHA393369 BQT393369:BQW393369 CAP393369:CAS393369 CKL393369:CKO393369 CUH393369:CUK393369 DED393369:DEG393369 DNZ393369:DOC393369 DXV393369:DXY393369 EHR393369:EHU393369 ERN393369:ERQ393369 FBJ393369:FBM393369 FLF393369:FLI393369 FVB393369:FVE393369 GEX393369:GFA393369 GOT393369:GOW393369 GYP393369:GYS393369 HIL393369:HIO393369 HSH393369:HSK393369 ICD393369:ICG393369 ILZ393369:IMC393369 IVV393369:IVY393369 JFR393369:JFU393369 JPN393369:JPQ393369 JZJ393369:JZM393369 KJF393369:KJI393369 KTB393369:KTE393369 LCX393369:LDA393369 LMT393369:LMW393369 LWP393369:LWS393369 MGL393369:MGO393369 MQH393369:MQK393369 NAD393369:NAG393369 NJZ393369:NKC393369 NTV393369:NTY393369 ODR393369:ODU393369 ONN393369:ONQ393369 OXJ393369:OXM393369 PHF393369:PHI393369 PRB393369:PRE393369 QAX393369:QBA393369 QKT393369:QKW393369 QUP393369:QUS393369 REL393369:REO393369 ROH393369:ROK393369 RYD393369:RYG393369 SHZ393369:SIC393369 SRV393369:SRY393369 TBR393369:TBU393369 TLN393369:TLQ393369 TVJ393369:TVM393369 UFF393369:UFI393369 UPB393369:UPE393369 UYX393369:UZA393369 VIT393369:VIW393369 VSP393369:VSS393369 WCL393369:WCO393369 WMH393369:WMK393369 WWD393369:WWG393369 JR458905:JU458905 TN458905:TQ458905 ADJ458905:ADM458905 ANF458905:ANI458905 AXB458905:AXE458905 BGX458905:BHA458905 BQT458905:BQW458905 CAP458905:CAS458905 CKL458905:CKO458905 CUH458905:CUK458905 DED458905:DEG458905 DNZ458905:DOC458905 DXV458905:DXY458905 EHR458905:EHU458905 ERN458905:ERQ458905 FBJ458905:FBM458905 FLF458905:FLI458905 FVB458905:FVE458905 GEX458905:GFA458905 GOT458905:GOW458905 GYP458905:GYS458905 HIL458905:HIO458905 HSH458905:HSK458905 ICD458905:ICG458905 ILZ458905:IMC458905 IVV458905:IVY458905 JFR458905:JFU458905 JPN458905:JPQ458905 JZJ458905:JZM458905 KJF458905:KJI458905 KTB458905:KTE458905 LCX458905:LDA458905 LMT458905:LMW458905 LWP458905:LWS458905 MGL458905:MGO458905 MQH458905:MQK458905 NAD458905:NAG458905 NJZ458905:NKC458905 NTV458905:NTY458905 ODR458905:ODU458905 ONN458905:ONQ458905 OXJ458905:OXM458905 PHF458905:PHI458905 PRB458905:PRE458905 QAX458905:QBA458905 QKT458905:QKW458905 QUP458905:QUS458905 REL458905:REO458905 ROH458905:ROK458905 RYD458905:RYG458905 SHZ458905:SIC458905 SRV458905:SRY458905 TBR458905:TBU458905 TLN458905:TLQ458905 TVJ458905:TVM458905 UFF458905:UFI458905 UPB458905:UPE458905 UYX458905:UZA458905 VIT458905:VIW458905 VSP458905:VSS458905 WCL458905:WCO458905 WMH458905:WMK458905 WWD458905:WWG458905 JR524441:JU524441 TN524441:TQ524441 ADJ524441:ADM524441 ANF524441:ANI524441 AXB524441:AXE524441 BGX524441:BHA524441 BQT524441:BQW524441 CAP524441:CAS524441 CKL524441:CKO524441 CUH524441:CUK524441 DED524441:DEG524441 DNZ524441:DOC524441 DXV524441:DXY524441 EHR524441:EHU524441 ERN524441:ERQ524441 FBJ524441:FBM524441 FLF524441:FLI524441 FVB524441:FVE524441 GEX524441:GFA524441 GOT524441:GOW524441 GYP524441:GYS524441 HIL524441:HIO524441 HSH524441:HSK524441 ICD524441:ICG524441 ILZ524441:IMC524441 IVV524441:IVY524441 JFR524441:JFU524441 JPN524441:JPQ524441 JZJ524441:JZM524441 KJF524441:KJI524441 KTB524441:KTE524441 LCX524441:LDA524441 LMT524441:LMW524441 LWP524441:LWS524441 MGL524441:MGO524441 MQH524441:MQK524441 NAD524441:NAG524441 NJZ524441:NKC524441 NTV524441:NTY524441 ODR524441:ODU524441 ONN524441:ONQ524441 OXJ524441:OXM524441 PHF524441:PHI524441 PRB524441:PRE524441 QAX524441:QBA524441 QKT524441:QKW524441 QUP524441:QUS524441 REL524441:REO524441 ROH524441:ROK524441 RYD524441:RYG524441 SHZ524441:SIC524441 SRV524441:SRY524441 TBR524441:TBU524441 TLN524441:TLQ524441 TVJ524441:TVM524441 UFF524441:UFI524441 UPB524441:UPE524441 UYX524441:UZA524441 VIT524441:VIW524441 VSP524441:VSS524441 WCL524441:WCO524441 WMH524441:WMK524441 WWD524441:WWG524441 JR589977:JU589977 TN589977:TQ589977 ADJ589977:ADM589977 ANF589977:ANI589977 AXB589977:AXE589977 BGX589977:BHA589977 BQT589977:BQW589977 CAP589977:CAS589977 CKL589977:CKO589977 CUH589977:CUK589977 DED589977:DEG589977 DNZ589977:DOC589977 DXV589977:DXY589977 EHR589977:EHU589977 ERN589977:ERQ589977 FBJ589977:FBM589977 FLF589977:FLI589977 FVB589977:FVE589977 GEX589977:GFA589977 GOT589977:GOW589977 GYP589977:GYS589977 HIL589977:HIO589977 HSH589977:HSK589977 ICD589977:ICG589977 ILZ589977:IMC589977 IVV589977:IVY589977 JFR589977:JFU589977 JPN589977:JPQ589977 JZJ589977:JZM589977 KJF589977:KJI589977 KTB589977:KTE589977 LCX589977:LDA589977 LMT589977:LMW589977 LWP589977:LWS589977 MGL589977:MGO589977 MQH589977:MQK589977 NAD589977:NAG589977 NJZ589977:NKC589977 NTV589977:NTY589977 ODR589977:ODU589977 ONN589977:ONQ589977 OXJ589977:OXM589977 PHF589977:PHI589977 PRB589977:PRE589977 QAX589977:QBA589977 QKT589977:QKW589977 QUP589977:QUS589977 REL589977:REO589977 ROH589977:ROK589977 RYD589977:RYG589977 SHZ589977:SIC589977 SRV589977:SRY589977 TBR589977:TBU589977 TLN589977:TLQ589977 TVJ589977:TVM589977 UFF589977:UFI589977 UPB589977:UPE589977 UYX589977:UZA589977 VIT589977:VIW589977 VSP589977:VSS589977 WCL589977:WCO589977 WMH589977:WMK589977 WWD589977:WWG589977 JR655513:JU655513 TN655513:TQ655513 ADJ655513:ADM655513 ANF655513:ANI655513 AXB655513:AXE655513 BGX655513:BHA655513 BQT655513:BQW655513 CAP655513:CAS655513 CKL655513:CKO655513 CUH655513:CUK655513 DED655513:DEG655513 DNZ655513:DOC655513 DXV655513:DXY655513 EHR655513:EHU655513 ERN655513:ERQ655513 FBJ655513:FBM655513 FLF655513:FLI655513 FVB655513:FVE655513 GEX655513:GFA655513 GOT655513:GOW655513 GYP655513:GYS655513 HIL655513:HIO655513 HSH655513:HSK655513 ICD655513:ICG655513 ILZ655513:IMC655513 IVV655513:IVY655513 JFR655513:JFU655513 JPN655513:JPQ655513 JZJ655513:JZM655513 KJF655513:KJI655513 KTB655513:KTE655513 LCX655513:LDA655513 LMT655513:LMW655513 LWP655513:LWS655513 MGL655513:MGO655513 MQH655513:MQK655513 NAD655513:NAG655513 NJZ655513:NKC655513 NTV655513:NTY655513 ODR655513:ODU655513 ONN655513:ONQ655513 OXJ655513:OXM655513 PHF655513:PHI655513 PRB655513:PRE655513 QAX655513:QBA655513 QKT655513:QKW655513 QUP655513:QUS655513 REL655513:REO655513 ROH655513:ROK655513 RYD655513:RYG655513 SHZ655513:SIC655513 SRV655513:SRY655513 TBR655513:TBU655513 TLN655513:TLQ655513 TVJ655513:TVM655513 UFF655513:UFI655513 UPB655513:UPE655513 UYX655513:UZA655513 VIT655513:VIW655513 VSP655513:VSS655513 WCL655513:WCO655513 WMH655513:WMK655513 WWD655513:WWG655513 JR721049:JU721049 TN721049:TQ721049 ADJ721049:ADM721049 ANF721049:ANI721049 AXB721049:AXE721049 BGX721049:BHA721049 BQT721049:BQW721049 CAP721049:CAS721049 CKL721049:CKO721049 CUH721049:CUK721049 DED721049:DEG721049 DNZ721049:DOC721049 DXV721049:DXY721049 EHR721049:EHU721049 ERN721049:ERQ721049 FBJ721049:FBM721049 FLF721049:FLI721049 FVB721049:FVE721049 GEX721049:GFA721049 GOT721049:GOW721049 GYP721049:GYS721049 HIL721049:HIO721049 HSH721049:HSK721049 ICD721049:ICG721049 ILZ721049:IMC721049 IVV721049:IVY721049 JFR721049:JFU721049 JPN721049:JPQ721049 JZJ721049:JZM721049 KJF721049:KJI721049 KTB721049:KTE721049 LCX721049:LDA721049 LMT721049:LMW721049 LWP721049:LWS721049 MGL721049:MGO721049 MQH721049:MQK721049 NAD721049:NAG721049 NJZ721049:NKC721049 NTV721049:NTY721049 ODR721049:ODU721049 ONN721049:ONQ721049 OXJ721049:OXM721049 PHF721049:PHI721049 PRB721049:PRE721049 QAX721049:QBA721049 QKT721049:QKW721049 QUP721049:QUS721049 REL721049:REO721049 ROH721049:ROK721049 RYD721049:RYG721049 SHZ721049:SIC721049 SRV721049:SRY721049 TBR721049:TBU721049 TLN721049:TLQ721049 TVJ721049:TVM721049 UFF721049:UFI721049 UPB721049:UPE721049 UYX721049:UZA721049 VIT721049:VIW721049 VSP721049:VSS721049 WCL721049:WCO721049 WMH721049:WMK721049 WWD721049:WWG721049 JR786585:JU786585 TN786585:TQ786585 ADJ786585:ADM786585 ANF786585:ANI786585 AXB786585:AXE786585 BGX786585:BHA786585 BQT786585:BQW786585 CAP786585:CAS786585 CKL786585:CKO786585 CUH786585:CUK786585 DED786585:DEG786585 DNZ786585:DOC786585 DXV786585:DXY786585 EHR786585:EHU786585 ERN786585:ERQ786585 FBJ786585:FBM786585 FLF786585:FLI786585 FVB786585:FVE786585 GEX786585:GFA786585 GOT786585:GOW786585 GYP786585:GYS786585 HIL786585:HIO786585 HSH786585:HSK786585 ICD786585:ICG786585 ILZ786585:IMC786585 IVV786585:IVY786585 JFR786585:JFU786585 JPN786585:JPQ786585 JZJ786585:JZM786585 KJF786585:KJI786585 KTB786585:KTE786585 LCX786585:LDA786585 LMT786585:LMW786585 LWP786585:LWS786585 MGL786585:MGO786585 MQH786585:MQK786585 NAD786585:NAG786585 NJZ786585:NKC786585 NTV786585:NTY786585 ODR786585:ODU786585 ONN786585:ONQ786585 OXJ786585:OXM786585 PHF786585:PHI786585 PRB786585:PRE786585 QAX786585:QBA786585 QKT786585:QKW786585 QUP786585:QUS786585 REL786585:REO786585 ROH786585:ROK786585 RYD786585:RYG786585 SHZ786585:SIC786585 SRV786585:SRY786585 TBR786585:TBU786585 TLN786585:TLQ786585 TVJ786585:TVM786585 UFF786585:UFI786585 UPB786585:UPE786585 UYX786585:UZA786585 VIT786585:VIW786585 VSP786585:VSS786585 WCL786585:WCO786585 WMH786585:WMK786585 WWD786585:WWG786585 JR852121:JU852121 TN852121:TQ852121 ADJ852121:ADM852121 ANF852121:ANI852121 AXB852121:AXE852121 BGX852121:BHA852121 BQT852121:BQW852121 CAP852121:CAS852121 CKL852121:CKO852121 CUH852121:CUK852121 DED852121:DEG852121 DNZ852121:DOC852121 DXV852121:DXY852121 EHR852121:EHU852121 ERN852121:ERQ852121 FBJ852121:FBM852121 FLF852121:FLI852121 FVB852121:FVE852121 GEX852121:GFA852121 GOT852121:GOW852121 GYP852121:GYS852121 HIL852121:HIO852121 HSH852121:HSK852121 ICD852121:ICG852121 ILZ852121:IMC852121 IVV852121:IVY852121 JFR852121:JFU852121 JPN852121:JPQ852121 JZJ852121:JZM852121 KJF852121:KJI852121 KTB852121:KTE852121 LCX852121:LDA852121 LMT852121:LMW852121 LWP852121:LWS852121 MGL852121:MGO852121 MQH852121:MQK852121 NAD852121:NAG852121 NJZ852121:NKC852121 NTV852121:NTY852121 ODR852121:ODU852121 ONN852121:ONQ852121 OXJ852121:OXM852121 PHF852121:PHI852121 PRB852121:PRE852121 QAX852121:QBA852121 QKT852121:QKW852121 QUP852121:QUS852121 REL852121:REO852121 ROH852121:ROK852121 RYD852121:RYG852121 SHZ852121:SIC852121 SRV852121:SRY852121 TBR852121:TBU852121 TLN852121:TLQ852121 TVJ852121:TVM852121 UFF852121:UFI852121 UPB852121:UPE852121 UYX852121:UZA852121 VIT852121:VIW852121 VSP852121:VSS852121 WCL852121:WCO852121 WMH852121:WMK852121 WWD852121:WWG852121 JR917657:JU917657 TN917657:TQ917657 ADJ917657:ADM917657 ANF917657:ANI917657 AXB917657:AXE917657 BGX917657:BHA917657 BQT917657:BQW917657 CAP917657:CAS917657 CKL917657:CKO917657 CUH917657:CUK917657 DED917657:DEG917657 DNZ917657:DOC917657 DXV917657:DXY917657 EHR917657:EHU917657 ERN917657:ERQ917657 FBJ917657:FBM917657 FLF917657:FLI917657 FVB917657:FVE917657 GEX917657:GFA917657 GOT917657:GOW917657 GYP917657:GYS917657 HIL917657:HIO917657 HSH917657:HSK917657 ICD917657:ICG917657 ILZ917657:IMC917657 IVV917657:IVY917657 JFR917657:JFU917657 JPN917657:JPQ917657 JZJ917657:JZM917657 KJF917657:KJI917657 KTB917657:KTE917657 LCX917657:LDA917657 LMT917657:LMW917657 LWP917657:LWS917657 MGL917657:MGO917657 MQH917657:MQK917657 NAD917657:NAG917657 NJZ917657:NKC917657 NTV917657:NTY917657 ODR917657:ODU917657 ONN917657:ONQ917657 OXJ917657:OXM917657 PHF917657:PHI917657 PRB917657:PRE917657 QAX917657:QBA917657 QKT917657:QKW917657 QUP917657:QUS917657 REL917657:REO917657 ROH917657:ROK917657 RYD917657:RYG917657 SHZ917657:SIC917657 SRV917657:SRY917657 TBR917657:TBU917657 TLN917657:TLQ917657 TVJ917657:TVM917657 UFF917657:UFI917657 UPB917657:UPE917657 UYX917657:UZA917657 VIT917657:VIW917657 VSP917657:VSS917657 WCL917657:WCO917657 WMH917657:WMK917657 WWD917657:WWG917657 JR983193:JU983193 TN983193:TQ983193 ADJ983193:ADM983193 ANF983193:ANI983193 AXB983193:AXE983193 BGX983193:BHA983193 BQT983193:BQW983193 CAP983193:CAS983193 CKL983193:CKO983193 CUH983193:CUK983193 DED983193:DEG983193 DNZ983193:DOC983193 DXV983193:DXY983193 EHR983193:EHU983193 ERN983193:ERQ983193 FBJ983193:FBM983193 FLF983193:FLI983193 FVB983193:FVE983193 GEX983193:GFA983193 GOT983193:GOW983193 GYP983193:GYS983193 HIL983193:HIO983193 HSH983193:HSK983193 ICD983193:ICG983193 ILZ983193:IMC983193 IVV983193:IVY983193 JFR983193:JFU983193 JPN983193:JPQ983193 JZJ983193:JZM983193 KJF983193:KJI983193 KTB983193:KTE983193 LCX983193:LDA983193 LMT983193:LMW983193 LWP983193:LWS983193 MGL983193:MGO983193 MQH983193:MQK983193 NAD983193:NAG983193 NJZ983193:NKC983193 NTV983193:NTY983193 ODR983193:ODU983193 ONN983193:ONQ983193 OXJ983193:OXM983193 PHF983193:PHI983193 PRB983193:PRE983193 QAX983193:QBA983193 QKT983193:QKW983193 QUP983193:QUS983193 REL983193:REO983193 ROH983193:ROK983193 RYD983193:RYG983193 SHZ983193:SIC983193 SRV983193:SRY983193 TBR983193:TBU983193 TLN983193:TLQ983193 TVJ983193:TVM983193 UFF983193:UFI983193 UPB983193:UPE983193 UYX983193:UZA983193 VIT983193:VIW983193 VSP983193:VSS983193 WCL983193:WCO983193 WMH983193:WMK983193 WWD983193:WWG983193 Y983193 JF5:JG5 TB5:TC5 ACX5:ACY5 AMT5:AMU5 AWP5:AWQ5 BGL5:BGM5 BQH5:BQI5 CAD5:CAE5 CJZ5:CKA5 CTV5:CTW5 DDR5:DDS5 DNN5:DNO5 DXJ5:DXK5 EHF5:EHG5 ERB5:ERC5 FAX5:FAY5 FKT5:FKU5 FUP5:FUQ5 GEL5:GEM5 GOH5:GOI5 GYD5:GYE5 HHZ5:HIA5 HRV5:HRW5 IBR5:IBS5 ILN5:ILO5 IVJ5:IVK5 JFF5:JFG5 JPB5:JPC5 JYX5:JYY5 KIT5:KIU5 KSP5:KSQ5 LCL5:LCM5 LMH5:LMI5 LWD5:LWE5 MFZ5:MGA5 MPV5:MPW5 MZR5:MZS5 NJN5:NJO5 NTJ5:NTK5 ODF5:ODG5 ONB5:ONC5 OWX5:OWY5 PGT5:PGU5 PQP5:PQQ5 QAL5:QAM5 QKH5:QKI5 QUD5:QUE5 RDZ5:REA5 RNV5:RNW5 RXR5:RXS5 SHN5:SHO5 SRJ5:SRK5 TBF5:TBG5 TLB5:TLC5 TUX5:TUY5 UET5:UEU5 UOP5:UOQ5 UYL5:UYM5 VIH5:VII5 VSD5:VSE5 WBZ5:WCA5 WLV5:WLW5 WVR5:WVS5 U65689:V65689 JF65689:JG65689 TB65689:TC65689 ACX65689:ACY65689 AMT65689:AMU65689 AWP65689:AWQ65689 BGL65689:BGM65689 BQH65689:BQI65689 CAD65689:CAE65689 CJZ65689:CKA65689 CTV65689:CTW65689 DDR65689:DDS65689 DNN65689:DNO65689 DXJ65689:DXK65689 EHF65689:EHG65689 ERB65689:ERC65689 FAX65689:FAY65689 FKT65689:FKU65689 FUP65689:FUQ65689 GEL65689:GEM65689 GOH65689:GOI65689 GYD65689:GYE65689 HHZ65689:HIA65689 HRV65689:HRW65689 IBR65689:IBS65689 ILN65689:ILO65689 IVJ65689:IVK65689 JFF65689:JFG65689 JPB65689:JPC65689 JYX65689:JYY65689 KIT65689:KIU65689 KSP65689:KSQ65689 LCL65689:LCM65689 LMH65689:LMI65689 LWD65689:LWE65689 MFZ65689:MGA65689 MPV65689:MPW65689 MZR65689:MZS65689 NJN65689:NJO65689 NTJ65689:NTK65689 ODF65689:ODG65689 ONB65689:ONC65689 OWX65689:OWY65689 PGT65689:PGU65689 PQP65689:PQQ65689 QAL65689:QAM65689 QKH65689:QKI65689 QUD65689:QUE65689 RDZ65689:REA65689 RNV65689:RNW65689 RXR65689:RXS65689 SHN65689:SHO65689 SRJ65689:SRK65689 TBF65689:TBG65689 TLB65689:TLC65689 TUX65689:TUY65689 UET65689:UEU65689 UOP65689:UOQ65689 UYL65689:UYM65689 VIH65689:VII65689 VSD65689:VSE65689 WBZ65689:WCA65689 WLV65689:WLW65689 WVR65689:WVS65689 U131225:V131225 JF131225:JG131225 TB131225:TC131225 ACX131225:ACY131225 AMT131225:AMU131225 AWP131225:AWQ131225 BGL131225:BGM131225 BQH131225:BQI131225 CAD131225:CAE131225 CJZ131225:CKA131225 CTV131225:CTW131225 DDR131225:DDS131225 DNN131225:DNO131225 DXJ131225:DXK131225 EHF131225:EHG131225 ERB131225:ERC131225 FAX131225:FAY131225 FKT131225:FKU131225 FUP131225:FUQ131225 GEL131225:GEM131225 GOH131225:GOI131225 GYD131225:GYE131225 HHZ131225:HIA131225 HRV131225:HRW131225 IBR131225:IBS131225 ILN131225:ILO131225 IVJ131225:IVK131225 JFF131225:JFG131225 JPB131225:JPC131225 JYX131225:JYY131225 KIT131225:KIU131225 KSP131225:KSQ131225 LCL131225:LCM131225 LMH131225:LMI131225 LWD131225:LWE131225 MFZ131225:MGA131225 MPV131225:MPW131225 MZR131225:MZS131225 NJN131225:NJO131225 NTJ131225:NTK131225 ODF131225:ODG131225 ONB131225:ONC131225 OWX131225:OWY131225 PGT131225:PGU131225 PQP131225:PQQ131225 QAL131225:QAM131225 QKH131225:QKI131225 QUD131225:QUE131225 RDZ131225:REA131225 RNV131225:RNW131225 RXR131225:RXS131225 SHN131225:SHO131225 SRJ131225:SRK131225 TBF131225:TBG131225 TLB131225:TLC131225 TUX131225:TUY131225 UET131225:UEU131225 UOP131225:UOQ131225 UYL131225:UYM131225 VIH131225:VII131225 VSD131225:VSE131225 WBZ131225:WCA131225 WLV131225:WLW131225 WVR131225:WVS131225 U196761:V196761 JF196761:JG196761 TB196761:TC196761 ACX196761:ACY196761 AMT196761:AMU196761 AWP196761:AWQ196761 BGL196761:BGM196761 BQH196761:BQI196761 CAD196761:CAE196761 CJZ196761:CKA196761 CTV196761:CTW196761 DDR196761:DDS196761 DNN196761:DNO196761 DXJ196761:DXK196761 EHF196761:EHG196761 ERB196761:ERC196761 FAX196761:FAY196761 FKT196761:FKU196761 FUP196761:FUQ196761 GEL196761:GEM196761 GOH196761:GOI196761 GYD196761:GYE196761 HHZ196761:HIA196761 HRV196761:HRW196761 IBR196761:IBS196761 ILN196761:ILO196761 IVJ196761:IVK196761 JFF196761:JFG196761 JPB196761:JPC196761 JYX196761:JYY196761 KIT196761:KIU196761 KSP196761:KSQ196761 LCL196761:LCM196761 LMH196761:LMI196761 LWD196761:LWE196761 MFZ196761:MGA196761 MPV196761:MPW196761 MZR196761:MZS196761 NJN196761:NJO196761 NTJ196761:NTK196761 ODF196761:ODG196761 ONB196761:ONC196761 OWX196761:OWY196761 PGT196761:PGU196761 PQP196761:PQQ196761 QAL196761:QAM196761 QKH196761:QKI196761 QUD196761:QUE196761 RDZ196761:REA196761 RNV196761:RNW196761 RXR196761:RXS196761 SHN196761:SHO196761 SRJ196761:SRK196761 TBF196761:TBG196761 TLB196761:TLC196761 TUX196761:TUY196761 UET196761:UEU196761 UOP196761:UOQ196761 UYL196761:UYM196761 VIH196761:VII196761 VSD196761:VSE196761 WBZ196761:WCA196761 WLV196761:WLW196761 WVR196761:WVS196761 U262297:V262297 JF262297:JG262297 TB262297:TC262297 ACX262297:ACY262297 AMT262297:AMU262297 AWP262297:AWQ262297 BGL262297:BGM262297 BQH262297:BQI262297 CAD262297:CAE262297 CJZ262297:CKA262297 CTV262297:CTW262297 DDR262297:DDS262297 DNN262297:DNO262297 DXJ262297:DXK262297 EHF262297:EHG262297 ERB262297:ERC262297 FAX262297:FAY262297 FKT262297:FKU262297 FUP262297:FUQ262297 GEL262297:GEM262297 GOH262297:GOI262297 GYD262297:GYE262297 HHZ262297:HIA262297 HRV262297:HRW262297 IBR262297:IBS262297 ILN262297:ILO262297 IVJ262297:IVK262297 JFF262297:JFG262297 JPB262297:JPC262297 JYX262297:JYY262297 KIT262297:KIU262297 KSP262297:KSQ262297 LCL262297:LCM262297 LMH262297:LMI262297 LWD262297:LWE262297 MFZ262297:MGA262297 MPV262297:MPW262297 MZR262297:MZS262297 NJN262297:NJO262297 NTJ262297:NTK262297 ODF262297:ODG262297 ONB262297:ONC262297 OWX262297:OWY262297 PGT262297:PGU262297 PQP262297:PQQ262297 QAL262297:QAM262297 QKH262297:QKI262297 QUD262297:QUE262297 RDZ262297:REA262297 RNV262297:RNW262297 RXR262297:RXS262297 SHN262297:SHO262297 SRJ262297:SRK262297 TBF262297:TBG262297 TLB262297:TLC262297 TUX262297:TUY262297 UET262297:UEU262297 UOP262297:UOQ262297 UYL262297:UYM262297 VIH262297:VII262297 VSD262297:VSE262297 WBZ262297:WCA262297 WLV262297:WLW262297 WVR262297:WVS262297 U327833:V327833 JF327833:JG327833 TB327833:TC327833 ACX327833:ACY327833 AMT327833:AMU327833 AWP327833:AWQ327833 BGL327833:BGM327833 BQH327833:BQI327833 CAD327833:CAE327833 CJZ327833:CKA327833 CTV327833:CTW327833 DDR327833:DDS327833 DNN327833:DNO327833 DXJ327833:DXK327833 EHF327833:EHG327833 ERB327833:ERC327833 FAX327833:FAY327833 FKT327833:FKU327833 FUP327833:FUQ327833 GEL327833:GEM327833 GOH327833:GOI327833 GYD327833:GYE327833 HHZ327833:HIA327833 HRV327833:HRW327833 IBR327833:IBS327833 ILN327833:ILO327833 IVJ327833:IVK327833 JFF327833:JFG327833 JPB327833:JPC327833 JYX327833:JYY327833 KIT327833:KIU327833 KSP327833:KSQ327833 LCL327833:LCM327833 LMH327833:LMI327833 LWD327833:LWE327833 MFZ327833:MGA327833 MPV327833:MPW327833 MZR327833:MZS327833 NJN327833:NJO327833 NTJ327833:NTK327833 ODF327833:ODG327833 ONB327833:ONC327833 OWX327833:OWY327833 PGT327833:PGU327833 PQP327833:PQQ327833 QAL327833:QAM327833 QKH327833:QKI327833 QUD327833:QUE327833 RDZ327833:REA327833 RNV327833:RNW327833 RXR327833:RXS327833 SHN327833:SHO327833 SRJ327833:SRK327833 TBF327833:TBG327833 TLB327833:TLC327833 TUX327833:TUY327833 UET327833:UEU327833 UOP327833:UOQ327833 UYL327833:UYM327833 VIH327833:VII327833 VSD327833:VSE327833 WBZ327833:WCA327833 WLV327833:WLW327833 WVR327833:WVS327833 U393369:V393369 JF393369:JG393369 TB393369:TC393369 ACX393369:ACY393369 AMT393369:AMU393369 AWP393369:AWQ393369 BGL393369:BGM393369 BQH393369:BQI393369 CAD393369:CAE393369 CJZ393369:CKA393369 CTV393369:CTW393369 DDR393369:DDS393369 DNN393369:DNO393369 DXJ393369:DXK393369 EHF393369:EHG393369 ERB393369:ERC393369 FAX393369:FAY393369 FKT393369:FKU393369 FUP393369:FUQ393369 GEL393369:GEM393369 GOH393369:GOI393369 GYD393369:GYE393369 HHZ393369:HIA393369 HRV393369:HRW393369 IBR393369:IBS393369 ILN393369:ILO393369 IVJ393369:IVK393369 JFF393369:JFG393369 JPB393369:JPC393369 JYX393369:JYY393369 KIT393369:KIU393369 KSP393369:KSQ393369 LCL393369:LCM393369 LMH393369:LMI393369 LWD393369:LWE393369 MFZ393369:MGA393369 MPV393369:MPW393369 MZR393369:MZS393369 NJN393369:NJO393369 NTJ393369:NTK393369 ODF393369:ODG393369 ONB393369:ONC393369 OWX393369:OWY393369 PGT393369:PGU393369 PQP393369:PQQ393369 QAL393369:QAM393369 QKH393369:QKI393369 QUD393369:QUE393369 RDZ393369:REA393369 RNV393369:RNW393369 RXR393369:RXS393369 SHN393369:SHO393369 SRJ393369:SRK393369 TBF393369:TBG393369 TLB393369:TLC393369 TUX393369:TUY393369 UET393369:UEU393369 UOP393369:UOQ393369 UYL393369:UYM393369 VIH393369:VII393369 VSD393369:VSE393369 WBZ393369:WCA393369 WLV393369:WLW393369 WVR393369:WVS393369 U458905:V458905 JF458905:JG458905 TB458905:TC458905 ACX458905:ACY458905 AMT458905:AMU458905 AWP458905:AWQ458905 BGL458905:BGM458905 BQH458905:BQI458905 CAD458905:CAE458905 CJZ458905:CKA458905 CTV458905:CTW458905 DDR458905:DDS458905 DNN458905:DNO458905 DXJ458905:DXK458905 EHF458905:EHG458905 ERB458905:ERC458905 FAX458905:FAY458905 FKT458905:FKU458905 FUP458905:FUQ458905 GEL458905:GEM458905 GOH458905:GOI458905 GYD458905:GYE458905 HHZ458905:HIA458905 HRV458905:HRW458905 IBR458905:IBS458905 ILN458905:ILO458905 IVJ458905:IVK458905 JFF458905:JFG458905 JPB458905:JPC458905 JYX458905:JYY458905 KIT458905:KIU458905 KSP458905:KSQ458905 LCL458905:LCM458905 LMH458905:LMI458905 LWD458905:LWE458905 MFZ458905:MGA458905 MPV458905:MPW458905 MZR458905:MZS458905 NJN458905:NJO458905 NTJ458905:NTK458905 ODF458905:ODG458905 ONB458905:ONC458905 OWX458905:OWY458905 PGT458905:PGU458905 PQP458905:PQQ458905 QAL458905:QAM458905 QKH458905:QKI458905 QUD458905:QUE458905 RDZ458905:REA458905 RNV458905:RNW458905 RXR458905:RXS458905 SHN458905:SHO458905 SRJ458905:SRK458905 TBF458905:TBG458905 TLB458905:TLC458905 TUX458905:TUY458905 UET458905:UEU458905 UOP458905:UOQ458905 UYL458905:UYM458905 VIH458905:VII458905 VSD458905:VSE458905 WBZ458905:WCA458905 WLV458905:WLW458905 WVR458905:WVS458905 U524441:V524441 JF524441:JG524441 TB524441:TC524441 ACX524441:ACY524441 AMT524441:AMU524441 AWP524441:AWQ524441 BGL524441:BGM524441 BQH524441:BQI524441 CAD524441:CAE524441 CJZ524441:CKA524441 CTV524441:CTW524441 DDR524441:DDS524441 DNN524441:DNO524441 DXJ524441:DXK524441 EHF524441:EHG524441 ERB524441:ERC524441 FAX524441:FAY524441 FKT524441:FKU524441 FUP524441:FUQ524441 GEL524441:GEM524441 GOH524441:GOI524441 GYD524441:GYE524441 HHZ524441:HIA524441 HRV524441:HRW524441 IBR524441:IBS524441 ILN524441:ILO524441 IVJ524441:IVK524441 JFF524441:JFG524441 JPB524441:JPC524441 JYX524441:JYY524441 KIT524441:KIU524441 KSP524441:KSQ524441 LCL524441:LCM524441 LMH524441:LMI524441 LWD524441:LWE524441 MFZ524441:MGA524441 MPV524441:MPW524441 MZR524441:MZS524441 NJN524441:NJO524441 NTJ524441:NTK524441 ODF524441:ODG524441 ONB524441:ONC524441 OWX524441:OWY524441 PGT524441:PGU524441 PQP524441:PQQ524441 QAL524441:QAM524441 QKH524441:QKI524441 QUD524441:QUE524441 RDZ524441:REA524441 RNV524441:RNW524441 RXR524441:RXS524441 SHN524441:SHO524441 SRJ524441:SRK524441 TBF524441:TBG524441 TLB524441:TLC524441 TUX524441:TUY524441 UET524441:UEU524441 UOP524441:UOQ524441 UYL524441:UYM524441 VIH524441:VII524441 VSD524441:VSE524441 WBZ524441:WCA524441 WLV524441:WLW524441 WVR524441:WVS524441 U589977:V589977 JF589977:JG589977 TB589977:TC589977 ACX589977:ACY589977 AMT589977:AMU589977 AWP589977:AWQ589977 BGL589977:BGM589977 BQH589977:BQI589977 CAD589977:CAE589977 CJZ589977:CKA589977 CTV589977:CTW589977 DDR589977:DDS589977 DNN589977:DNO589977 DXJ589977:DXK589977 EHF589977:EHG589977 ERB589977:ERC589977 FAX589977:FAY589977 FKT589977:FKU589977 FUP589977:FUQ589977 GEL589977:GEM589977 GOH589977:GOI589977 GYD589977:GYE589977 HHZ589977:HIA589977 HRV589977:HRW589977 IBR589977:IBS589977 ILN589977:ILO589977 IVJ589977:IVK589977 JFF589977:JFG589977 JPB589977:JPC589977 JYX589977:JYY589977 KIT589977:KIU589977 KSP589977:KSQ589977 LCL589977:LCM589977 LMH589977:LMI589977 LWD589977:LWE589977 MFZ589977:MGA589977 MPV589977:MPW589977 MZR589977:MZS589977 NJN589977:NJO589977 NTJ589977:NTK589977 ODF589977:ODG589977 ONB589977:ONC589977 OWX589977:OWY589977 PGT589977:PGU589977 PQP589977:PQQ589977 QAL589977:QAM589977 QKH589977:QKI589977 QUD589977:QUE589977 RDZ589977:REA589977 RNV589977:RNW589977 RXR589977:RXS589977 SHN589977:SHO589977 SRJ589977:SRK589977 TBF589977:TBG589977 TLB589977:TLC589977 TUX589977:TUY589977 UET589977:UEU589977 UOP589977:UOQ589977 UYL589977:UYM589977 VIH589977:VII589977 VSD589977:VSE589977 WBZ589977:WCA589977 WLV589977:WLW589977 WVR589977:WVS589977 U655513:V655513 JF655513:JG655513 TB655513:TC655513 ACX655513:ACY655513 AMT655513:AMU655513 AWP655513:AWQ655513 BGL655513:BGM655513 BQH655513:BQI655513 CAD655513:CAE655513 CJZ655513:CKA655513 CTV655513:CTW655513 DDR655513:DDS655513 DNN655513:DNO655513 DXJ655513:DXK655513 EHF655513:EHG655513 ERB655513:ERC655513 FAX655513:FAY655513 FKT655513:FKU655513 FUP655513:FUQ655513 GEL655513:GEM655513 GOH655513:GOI655513 GYD655513:GYE655513 HHZ655513:HIA655513 HRV655513:HRW655513 IBR655513:IBS655513 ILN655513:ILO655513 IVJ655513:IVK655513 JFF655513:JFG655513 JPB655513:JPC655513 JYX655513:JYY655513 KIT655513:KIU655513 KSP655513:KSQ655513 LCL655513:LCM655513 LMH655513:LMI655513 LWD655513:LWE655513 MFZ655513:MGA655513 MPV655513:MPW655513 MZR655513:MZS655513 NJN655513:NJO655513 NTJ655513:NTK655513 ODF655513:ODG655513 ONB655513:ONC655513 OWX655513:OWY655513 PGT655513:PGU655513 PQP655513:PQQ655513 QAL655513:QAM655513 QKH655513:QKI655513 QUD655513:QUE655513 RDZ655513:REA655513 RNV655513:RNW655513 RXR655513:RXS655513 SHN655513:SHO655513 SRJ655513:SRK655513 TBF655513:TBG655513 TLB655513:TLC655513 TUX655513:TUY655513 UET655513:UEU655513 UOP655513:UOQ655513 UYL655513:UYM655513 VIH655513:VII655513 VSD655513:VSE655513 WBZ655513:WCA655513 WLV655513:WLW655513 WVR655513:WVS655513 U721049:V721049 JF721049:JG721049 TB721049:TC721049 ACX721049:ACY721049 AMT721049:AMU721049 AWP721049:AWQ721049 BGL721049:BGM721049 BQH721049:BQI721049 CAD721049:CAE721049 CJZ721049:CKA721049 CTV721049:CTW721049 DDR721049:DDS721049 DNN721049:DNO721049 DXJ721049:DXK721049 EHF721049:EHG721049 ERB721049:ERC721049 FAX721049:FAY721049 FKT721049:FKU721049 FUP721049:FUQ721049 GEL721049:GEM721049 GOH721049:GOI721049 GYD721049:GYE721049 HHZ721049:HIA721049 HRV721049:HRW721049 IBR721049:IBS721049 ILN721049:ILO721049 IVJ721049:IVK721049 JFF721049:JFG721049 JPB721049:JPC721049 JYX721049:JYY721049 KIT721049:KIU721049 KSP721049:KSQ721049 LCL721049:LCM721049 LMH721049:LMI721049 LWD721049:LWE721049 MFZ721049:MGA721049 MPV721049:MPW721049 MZR721049:MZS721049 NJN721049:NJO721049 NTJ721049:NTK721049 ODF721049:ODG721049 ONB721049:ONC721049 OWX721049:OWY721049 PGT721049:PGU721049 PQP721049:PQQ721049 QAL721049:QAM721049 QKH721049:QKI721049 QUD721049:QUE721049 RDZ721049:REA721049 RNV721049:RNW721049 RXR721049:RXS721049 SHN721049:SHO721049 SRJ721049:SRK721049 TBF721049:TBG721049 TLB721049:TLC721049 TUX721049:TUY721049 UET721049:UEU721049 UOP721049:UOQ721049 UYL721049:UYM721049 VIH721049:VII721049 VSD721049:VSE721049 WBZ721049:WCA721049 WLV721049:WLW721049 WVR721049:WVS721049 U786585:V786585 JF786585:JG786585 TB786585:TC786585 ACX786585:ACY786585 AMT786585:AMU786585 AWP786585:AWQ786585 BGL786585:BGM786585 BQH786585:BQI786585 CAD786585:CAE786585 CJZ786585:CKA786585 CTV786585:CTW786585 DDR786585:DDS786585 DNN786585:DNO786585 DXJ786585:DXK786585 EHF786585:EHG786585 ERB786585:ERC786585 FAX786585:FAY786585 FKT786585:FKU786585 FUP786585:FUQ786585 GEL786585:GEM786585 GOH786585:GOI786585 GYD786585:GYE786585 HHZ786585:HIA786585 HRV786585:HRW786585 IBR786585:IBS786585 ILN786585:ILO786585 IVJ786585:IVK786585 JFF786585:JFG786585 JPB786585:JPC786585 JYX786585:JYY786585 KIT786585:KIU786585 KSP786585:KSQ786585 LCL786585:LCM786585 LMH786585:LMI786585 LWD786585:LWE786585 MFZ786585:MGA786585 MPV786585:MPW786585 MZR786585:MZS786585 NJN786585:NJO786585 NTJ786585:NTK786585 ODF786585:ODG786585 ONB786585:ONC786585 OWX786585:OWY786585 PGT786585:PGU786585 PQP786585:PQQ786585 QAL786585:QAM786585 QKH786585:QKI786585 QUD786585:QUE786585 RDZ786585:REA786585 RNV786585:RNW786585 RXR786585:RXS786585 SHN786585:SHO786585 SRJ786585:SRK786585 TBF786585:TBG786585 TLB786585:TLC786585 TUX786585:TUY786585 UET786585:UEU786585 UOP786585:UOQ786585 UYL786585:UYM786585 VIH786585:VII786585 VSD786585:VSE786585 WBZ786585:WCA786585 WLV786585:WLW786585 WVR786585:WVS786585 U852121:V852121 JF852121:JG852121 TB852121:TC852121 ACX852121:ACY852121 AMT852121:AMU852121 AWP852121:AWQ852121 BGL852121:BGM852121 BQH852121:BQI852121 CAD852121:CAE852121 CJZ852121:CKA852121 CTV852121:CTW852121 DDR852121:DDS852121 DNN852121:DNO852121 DXJ852121:DXK852121 EHF852121:EHG852121 ERB852121:ERC852121 FAX852121:FAY852121 FKT852121:FKU852121 FUP852121:FUQ852121 GEL852121:GEM852121 GOH852121:GOI852121 GYD852121:GYE852121 HHZ852121:HIA852121 HRV852121:HRW852121 IBR852121:IBS852121 ILN852121:ILO852121 IVJ852121:IVK852121 JFF852121:JFG852121 JPB852121:JPC852121 JYX852121:JYY852121 KIT852121:KIU852121 KSP852121:KSQ852121 LCL852121:LCM852121 LMH852121:LMI852121 LWD852121:LWE852121 MFZ852121:MGA852121 MPV852121:MPW852121 MZR852121:MZS852121 NJN852121:NJO852121 NTJ852121:NTK852121 ODF852121:ODG852121 ONB852121:ONC852121 OWX852121:OWY852121 PGT852121:PGU852121 PQP852121:PQQ852121 QAL852121:QAM852121 QKH852121:QKI852121 QUD852121:QUE852121 RDZ852121:REA852121 RNV852121:RNW852121 RXR852121:RXS852121 SHN852121:SHO852121 SRJ852121:SRK852121 TBF852121:TBG852121 TLB852121:TLC852121 TUX852121:TUY852121 UET852121:UEU852121 UOP852121:UOQ852121 UYL852121:UYM852121 VIH852121:VII852121 VSD852121:VSE852121 WBZ852121:WCA852121 WLV852121:WLW852121 WVR852121:WVS852121 U917657:V917657 JF917657:JG917657 TB917657:TC917657 ACX917657:ACY917657 AMT917657:AMU917657 AWP917657:AWQ917657 BGL917657:BGM917657 BQH917657:BQI917657 CAD917657:CAE917657 CJZ917657:CKA917657 CTV917657:CTW917657 DDR917657:DDS917657 DNN917657:DNO917657 DXJ917657:DXK917657 EHF917657:EHG917657 ERB917657:ERC917657 FAX917657:FAY917657 FKT917657:FKU917657 FUP917657:FUQ917657 GEL917657:GEM917657 GOH917657:GOI917657 GYD917657:GYE917657 HHZ917657:HIA917657 HRV917657:HRW917657 IBR917657:IBS917657 ILN917657:ILO917657 IVJ917657:IVK917657 JFF917657:JFG917657 JPB917657:JPC917657 JYX917657:JYY917657 KIT917657:KIU917657 KSP917657:KSQ917657 LCL917657:LCM917657 LMH917657:LMI917657 LWD917657:LWE917657 MFZ917657:MGA917657 MPV917657:MPW917657 MZR917657:MZS917657 NJN917657:NJO917657 NTJ917657:NTK917657 ODF917657:ODG917657 ONB917657:ONC917657 OWX917657:OWY917657 PGT917657:PGU917657 PQP917657:PQQ917657 QAL917657:QAM917657 QKH917657:QKI917657 QUD917657:QUE917657 RDZ917657:REA917657 RNV917657:RNW917657 RXR917657:RXS917657 SHN917657:SHO917657 SRJ917657:SRK917657 TBF917657:TBG917657 TLB917657:TLC917657 TUX917657:TUY917657 UET917657:UEU917657 UOP917657:UOQ917657 UYL917657:UYM917657 VIH917657:VII917657 VSD917657:VSE917657 WBZ917657:WCA917657 WLV917657:WLW917657 WVR917657:WVS917657 U983193:V983193 JF983193:JG983193 TB983193:TC983193 ACX983193:ACY983193 AMT983193:AMU983193 AWP983193:AWQ983193 BGL983193:BGM983193 BQH983193:BQI983193 CAD983193:CAE983193 CJZ983193:CKA983193 CTV983193:CTW983193 DDR983193:DDS983193 DNN983193:DNO983193 DXJ983193:DXK983193 EHF983193:EHG983193 ERB983193:ERC983193 FAX983193:FAY983193 FKT983193:FKU983193 FUP983193:FUQ983193 GEL983193:GEM983193 GOH983193:GOI983193 GYD983193:GYE983193 HHZ983193:HIA983193 HRV983193:HRW983193 IBR983193:IBS983193 ILN983193:ILO983193 IVJ983193:IVK983193 JFF983193:JFG983193 JPB983193:JPC983193 JYX983193:JYY983193 KIT983193:KIU983193 KSP983193:KSQ983193 LCL983193:LCM983193 LMH983193:LMI983193 LWD983193:LWE983193 MFZ983193:MGA983193 MPV983193:MPW983193 MZR983193:MZS983193 NJN983193:NJO983193 NTJ983193:NTK983193 ODF983193:ODG983193 ONB983193:ONC983193 OWX983193:OWY983193 PGT983193:PGU983193 PQP983193:PQQ983193 QAL983193:QAM983193 QKH983193:QKI983193 QUD983193:QUE983193 RDZ983193:REA983193 RNV983193:RNW983193 RXR983193:RXS983193 SHN983193:SHO983193 SRJ983193:SRK983193 TBF983193:TBG983193 TLB983193:TLC983193 TUX983193:TUY983193 UET983193:UEU983193 UOP983193:UOQ983193 UYL983193:UYM983193 VIH983193:VII983193 VSD983193:VSE983193 WBZ983193:WCA983193 WLV983193:WLW983193 WVR983193:WVS983193 Y5 Y65689 Y131225 Y196761 Y262297 Y327833 Y393369 Y458905 Y524441 Y589977 Y655513 Y721049 Y786585 Y852121 Y917657" xr:uid="{1CBC644F-D3A8-4150-B765-7008DB42E772}">
      <formula1>Device</formula1>
    </dataValidation>
    <dataValidation type="list" errorStyle="warning" allowBlank="1" errorTitle="IO Connection" error="Please select a value from the list." sqref="Y983192 JF4 TB4 ACX4 AMT4 AWP4 BGL4 BQH4 CAD4 CJZ4 CTV4 DDR4 DNN4 DXJ4 EHF4 ERB4 FAX4 FKT4 FUP4 GEL4 GOH4 GYD4 HHZ4 HRV4 IBR4 ILN4 IVJ4 JFF4 JPB4 JYX4 KIT4 KSP4 LCL4 LMH4 LWD4 MFZ4 MPV4 MZR4 NJN4 NTJ4 ODF4 ONB4 OWX4 PGT4 PQP4 QAL4 QKH4 QUD4 RDZ4 RNV4 RXR4 SHN4 SRJ4 TBF4 TLB4 TUX4 UET4 UOP4 UYL4 VIH4 VSD4 WBZ4 WLV4 WVR4 U65688 JF65688 TB65688 ACX65688 AMT65688 AWP65688 BGL65688 BQH65688 CAD65688 CJZ65688 CTV65688 DDR65688 DNN65688 DXJ65688 EHF65688 ERB65688 FAX65688 FKT65688 FUP65688 GEL65688 GOH65688 GYD65688 HHZ65688 HRV65688 IBR65688 ILN65688 IVJ65688 JFF65688 JPB65688 JYX65688 KIT65688 KSP65688 LCL65688 LMH65688 LWD65688 MFZ65688 MPV65688 MZR65688 NJN65688 NTJ65688 ODF65688 ONB65688 OWX65688 PGT65688 PQP65688 QAL65688 QKH65688 QUD65688 RDZ65688 RNV65688 RXR65688 SHN65688 SRJ65688 TBF65688 TLB65688 TUX65688 UET65688 UOP65688 UYL65688 VIH65688 VSD65688 WBZ65688 WLV65688 WVR65688 U131224 JF131224 TB131224 ACX131224 AMT131224 AWP131224 BGL131224 BQH131224 CAD131224 CJZ131224 CTV131224 DDR131224 DNN131224 DXJ131224 EHF131224 ERB131224 FAX131224 FKT131224 FUP131224 GEL131224 GOH131224 GYD131224 HHZ131224 HRV131224 IBR131224 ILN131224 IVJ131224 JFF131224 JPB131224 JYX131224 KIT131224 KSP131224 LCL131224 LMH131224 LWD131224 MFZ131224 MPV131224 MZR131224 NJN131224 NTJ131224 ODF131224 ONB131224 OWX131224 PGT131224 PQP131224 QAL131224 QKH131224 QUD131224 RDZ131224 RNV131224 RXR131224 SHN131224 SRJ131224 TBF131224 TLB131224 TUX131224 UET131224 UOP131224 UYL131224 VIH131224 VSD131224 WBZ131224 WLV131224 WVR131224 U196760 JF196760 TB196760 ACX196760 AMT196760 AWP196760 BGL196760 BQH196760 CAD196760 CJZ196760 CTV196760 DDR196760 DNN196760 DXJ196760 EHF196760 ERB196760 FAX196760 FKT196760 FUP196760 GEL196760 GOH196760 GYD196760 HHZ196760 HRV196760 IBR196760 ILN196760 IVJ196760 JFF196760 JPB196760 JYX196760 KIT196760 KSP196760 LCL196760 LMH196760 LWD196760 MFZ196760 MPV196760 MZR196760 NJN196760 NTJ196760 ODF196760 ONB196760 OWX196760 PGT196760 PQP196760 QAL196760 QKH196760 QUD196760 RDZ196760 RNV196760 RXR196760 SHN196760 SRJ196760 TBF196760 TLB196760 TUX196760 UET196760 UOP196760 UYL196760 VIH196760 VSD196760 WBZ196760 WLV196760 WVR196760 U262296 JF262296 TB262296 ACX262296 AMT262296 AWP262296 BGL262296 BQH262296 CAD262296 CJZ262296 CTV262296 DDR262296 DNN262296 DXJ262296 EHF262296 ERB262296 FAX262296 FKT262296 FUP262296 GEL262296 GOH262296 GYD262296 HHZ262296 HRV262296 IBR262296 ILN262296 IVJ262296 JFF262296 JPB262296 JYX262296 KIT262296 KSP262296 LCL262296 LMH262296 LWD262296 MFZ262296 MPV262296 MZR262296 NJN262296 NTJ262296 ODF262296 ONB262296 OWX262296 PGT262296 PQP262296 QAL262296 QKH262296 QUD262296 RDZ262296 RNV262296 RXR262296 SHN262296 SRJ262296 TBF262296 TLB262296 TUX262296 UET262296 UOP262296 UYL262296 VIH262296 VSD262296 WBZ262296 WLV262296 WVR262296 U327832 JF327832 TB327832 ACX327832 AMT327832 AWP327832 BGL327832 BQH327832 CAD327832 CJZ327832 CTV327832 DDR327832 DNN327832 DXJ327832 EHF327832 ERB327832 FAX327832 FKT327832 FUP327832 GEL327832 GOH327832 GYD327832 HHZ327832 HRV327832 IBR327832 ILN327832 IVJ327832 JFF327832 JPB327832 JYX327832 KIT327832 KSP327832 LCL327832 LMH327832 LWD327832 MFZ327832 MPV327832 MZR327832 NJN327832 NTJ327832 ODF327832 ONB327832 OWX327832 PGT327832 PQP327832 QAL327832 QKH327832 QUD327832 RDZ327832 RNV327832 RXR327832 SHN327832 SRJ327832 TBF327832 TLB327832 TUX327832 UET327832 UOP327832 UYL327832 VIH327832 VSD327832 WBZ327832 WLV327832 WVR327832 U393368 JF393368 TB393368 ACX393368 AMT393368 AWP393368 BGL393368 BQH393368 CAD393368 CJZ393368 CTV393368 DDR393368 DNN393368 DXJ393368 EHF393368 ERB393368 FAX393368 FKT393368 FUP393368 GEL393368 GOH393368 GYD393368 HHZ393368 HRV393368 IBR393368 ILN393368 IVJ393368 JFF393368 JPB393368 JYX393368 KIT393368 KSP393368 LCL393368 LMH393368 LWD393368 MFZ393368 MPV393368 MZR393368 NJN393368 NTJ393368 ODF393368 ONB393368 OWX393368 PGT393368 PQP393368 QAL393368 QKH393368 QUD393368 RDZ393368 RNV393368 RXR393368 SHN393368 SRJ393368 TBF393368 TLB393368 TUX393368 UET393368 UOP393368 UYL393368 VIH393368 VSD393368 WBZ393368 WLV393368 WVR393368 U458904 JF458904 TB458904 ACX458904 AMT458904 AWP458904 BGL458904 BQH458904 CAD458904 CJZ458904 CTV458904 DDR458904 DNN458904 DXJ458904 EHF458904 ERB458904 FAX458904 FKT458904 FUP458904 GEL458904 GOH458904 GYD458904 HHZ458904 HRV458904 IBR458904 ILN458904 IVJ458904 JFF458904 JPB458904 JYX458904 KIT458904 KSP458904 LCL458904 LMH458904 LWD458904 MFZ458904 MPV458904 MZR458904 NJN458904 NTJ458904 ODF458904 ONB458904 OWX458904 PGT458904 PQP458904 QAL458904 QKH458904 QUD458904 RDZ458904 RNV458904 RXR458904 SHN458904 SRJ458904 TBF458904 TLB458904 TUX458904 UET458904 UOP458904 UYL458904 VIH458904 VSD458904 WBZ458904 WLV458904 WVR458904 U524440 JF524440 TB524440 ACX524440 AMT524440 AWP524440 BGL524440 BQH524440 CAD524440 CJZ524440 CTV524440 DDR524440 DNN524440 DXJ524440 EHF524440 ERB524440 FAX524440 FKT524440 FUP524440 GEL524440 GOH524440 GYD524440 HHZ524440 HRV524440 IBR524440 ILN524440 IVJ524440 JFF524440 JPB524440 JYX524440 KIT524440 KSP524440 LCL524440 LMH524440 LWD524440 MFZ524440 MPV524440 MZR524440 NJN524440 NTJ524440 ODF524440 ONB524440 OWX524440 PGT524440 PQP524440 QAL524440 QKH524440 QUD524440 RDZ524440 RNV524440 RXR524440 SHN524440 SRJ524440 TBF524440 TLB524440 TUX524440 UET524440 UOP524440 UYL524440 VIH524440 VSD524440 WBZ524440 WLV524440 WVR524440 U589976 JF589976 TB589976 ACX589976 AMT589976 AWP589976 BGL589976 BQH589976 CAD589976 CJZ589976 CTV589976 DDR589976 DNN589976 DXJ589976 EHF589976 ERB589976 FAX589976 FKT589976 FUP589976 GEL589976 GOH589976 GYD589976 HHZ589976 HRV589976 IBR589976 ILN589976 IVJ589976 JFF589976 JPB589976 JYX589976 KIT589976 KSP589976 LCL589976 LMH589976 LWD589976 MFZ589976 MPV589976 MZR589976 NJN589976 NTJ589976 ODF589976 ONB589976 OWX589976 PGT589976 PQP589976 QAL589976 QKH589976 QUD589976 RDZ589976 RNV589976 RXR589976 SHN589976 SRJ589976 TBF589976 TLB589976 TUX589976 UET589976 UOP589976 UYL589976 VIH589976 VSD589976 WBZ589976 WLV589976 WVR589976 U655512 JF655512 TB655512 ACX655512 AMT655512 AWP655512 BGL655512 BQH655512 CAD655512 CJZ655512 CTV655512 DDR655512 DNN655512 DXJ655512 EHF655512 ERB655512 FAX655512 FKT655512 FUP655512 GEL655512 GOH655512 GYD655512 HHZ655512 HRV655512 IBR655512 ILN655512 IVJ655512 JFF655512 JPB655512 JYX655512 KIT655512 KSP655512 LCL655512 LMH655512 LWD655512 MFZ655512 MPV655512 MZR655512 NJN655512 NTJ655512 ODF655512 ONB655512 OWX655512 PGT655512 PQP655512 QAL655512 QKH655512 QUD655512 RDZ655512 RNV655512 RXR655512 SHN655512 SRJ655512 TBF655512 TLB655512 TUX655512 UET655512 UOP655512 UYL655512 VIH655512 VSD655512 WBZ655512 WLV655512 WVR655512 U721048 JF721048 TB721048 ACX721048 AMT721048 AWP721048 BGL721048 BQH721048 CAD721048 CJZ721048 CTV721048 DDR721048 DNN721048 DXJ721048 EHF721048 ERB721048 FAX721048 FKT721048 FUP721048 GEL721048 GOH721048 GYD721048 HHZ721048 HRV721048 IBR721048 ILN721048 IVJ721048 JFF721048 JPB721048 JYX721048 KIT721048 KSP721048 LCL721048 LMH721048 LWD721048 MFZ721048 MPV721048 MZR721048 NJN721048 NTJ721048 ODF721048 ONB721048 OWX721048 PGT721048 PQP721048 QAL721048 QKH721048 QUD721048 RDZ721048 RNV721048 RXR721048 SHN721048 SRJ721048 TBF721048 TLB721048 TUX721048 UET721048 UOP721048 UYL721048 VIH721048 VSD721048 WBZ721048 WLV721048 WVR721048 U786584 JF786584 TB786584 ACX786584 AMT786584 AWP786584 BGL786584 BQH786584 CAD786584 CJZ786584 CTV786584 DDR786584 DNN786584 DXJ786584 EHF786584 ERB786584 FAX786584 FKT786584 FUP786584 GEL786584 GOH786584 GYD786584 HHZ786584 HRV786584 IBR786584 ILN786584 IVJ786584 JFF786584 JPB786584 JYX786584 KIT786584 KSP786584 LCL786584 LMH786584 LWD786584 MFZ786584 MPV786584 MZR786584 NJN786584 NTJ786584 ODF786584 ONB786584 OWX786584 PGT786584 PQP786584 QAL786584 QKH786584 QUD786584 RDZ786584 RNV786584 RXR786584 SHN786584 SRJ786584 TBF786584 TLB786584 TUX786584 UET786584 UOP786584 UYL786584 VIH786584 VSD786584 WBZ786584 WLV786584 WVR786584 U852120 JF852120 TB852120 ACX852120 AMT852120 AWP852120 BGL852120 BQH852120 CAD852120 CJZ852120 CTV852120 DDR852120 DNN852120 DXJ852120 EHF852120 ERB852120 FAX852120 FKT852120 FUP852120 GEL852120 GOH852120 GYD852120 HHZ852120 HRV852120 IBR852120 ILN852120 IVJ852120 JFF852120 JPB852120 JYX852120 KIT852120 KSP852120 LCL852120 LMH852120 LWD852120 MFZ852120 MPV852120 MZR852120 NJN852120 NTJ852120 ODF852120 ONB852120 OWX852120 PGT852120 PQP852120 QAL852120 QKH852120 QUD852120 RDZ852120 RNV852120 RXR852120 SHN852120 SRJ852120 TBF852120 TLB852120 TUX852120 UET852120 UOP852120 UYL852120 VIH852120 VSD852120 WBZ852120 WLV852120 WVR852120 U917656 JF917656 TB917656 ACX917656 AMT917656 AWP917656 BGL917656 BQH917656 CAD917656 CJZ917656 CTV917656 DDR917656 DNN917656 DXJ917656 EHF917656 ERB917656 FAX917656 FKT917656 FUP917656 GEL917656 GOH917656 GYD917656 HHZ917656 HRV917656 IBR917656 ILN917656 IVJ917656 JFF917656 JPB917656 JYX917656 KIT917656 KSP917656 LCL917656 LMH917656 LWD917656 MFZ917656 MPV917656 MZR917656 NJN917656 NTJ917656 ODF917656 ONB917656 OWX917656 PGT917656 PQP917656 QAL917656 QKH917656 QUD917656 RDZ917656 RNV917656 RXR917656 SHN917656 SRJ917656 TBF917656 TLB917656 TUX917656 UET917656 UOP917656 UYL917656 VIH917656 VSD917656 WBZ917656 WLV917656 WVR917656 U983192 JF983192 TB983192 ACX983192 AMT983192 AWP983192 BGL983192 BQH983192 CAD983192 CJZ983192 CTV983192 DDR983192 DNN983192 DXJ983192 EHF983192 ERB983192 FAX983192 FKT983192 FUP983192 GEL983192 GOH983192 GYD983192 HHZ983192 HRV983192 IBR983192 ILN983192 IVJ983192 JFF983192 JPB983192 JYX983192 KIT983192 KSP983192 LCL983192 LMH983192 LWD983192 MFZ983192 MPV983192 MZR983192 NJN983192 NTJ983192 ODF983192 ONB983192 OWX983192 PGT983192 PQP983192 QAL983192 QKH983192 QUD983192 RDZ983192 RNV983192 RXR983192 SHN983192 SRJ983192 TBF983192 TLB983192 TUX983192 UET983192 UOP983192 UYL983192 VIH983192 VSD983192 WBZ983192 WLV983192 WVR983192 JR4:JU4 TN4:TQ4 ADJ4:ADM4 ANF4:ANI4 AXB4:AXE4 BGX4:BHA4 BQT4:BQW4 CAP4:CAS4 CKL4:CKO4 CUH4:CUK4 DED4:DEG4 DNZ4:DOC4 DXV4:DXY4 EHR4:EHU4 ERN4:ERQ4 FBJ4:FBM4 FLF4:FLI4 FVB4:FVE4 GEX4:GFA4 GOT4:GOW4 GYP4:GYS4 HIL4:HIO4 HSH4:HSK4 ICD4:ICG4 ILZ4:IMC4 IVV4:IVY4 JFR4:JFU4 JPN4:JPQ4 JZJ4:JZM4 KJF4:KJI4 KTB4:KTE4 LCX4:LDA4 LMT4:LMW4 LWP4:LWS4 MGL4:MGO4 MQH4:MQK4 NAD4:NAG4 NJZ4:NKC4 NTV4:NTY4 ODR4:ODU4 ONN4:ONQ4 OXJ4:OXM4 PHF4:PHI4 PRB4:PRE4 QAX4:QBA4 QKT4:QKW4 QUP4:QUS4 REL4:REO4 ROH4:ROK4 RYD4:RYG4 SHZ4:SIC4 SRV4:SRY4 TBR4:TBU4 TLN4:TLQ4 TVJ4:TVM4 UFF4:UFI4 UPB4:UPE4 UYX4:UZA4 VIT4:VIW4 VSP4:VSS4 WCL4:WCO4 WMH4:WMK4 WWD4:WWG4 JR65688:JU65688 TN65688:TQ65688 ADJ65688:ADM65688 ANF65688:ANI65688 AXB65688:AXE65688 BGX65688:BHA65688 BQT65688:BQW65688 CAP65688:CAS65688 CKL65688:CKO65688 CUH65688:CUK65688 DED65688:DEG65688 DNZ65688:DOC65688 DXV65688:DXY65688 EHR65688:EHU65688 ERN65688:ERQ65688 FBJ65688:FBM65688 FLF65688:FLI65688 FVB65688:FVE65688 GEX65688:GFA65688 GOT65688:GOW65688 GYP65688:GYS65688 HIL65688:HIO65688 HSH65688:HSK65688 ICD65688:ICG65688 ILZ65688:IMC65688 IVV65688:IVY65688 JFR65688:JFU65688 JPN65688:JPQ65688 JZJ65688:JZM65688 KJF65688:KJI65688 KTB65688:KTE65688 LCX65688:LDA65688 LMT65688:LMW65688 LWP65688:LWS65688 MGL65688:MGO65688 MQH65688:MQK65688 NAD65688:NAG65688 NJZ65688:NKC65688 NTV65688:NTY65688 ODR65688:ODU65688 ONN65688:ONQ65688 OXJ65688:OXM65688 PHF65688:PHI65688 PRB65688:PRE65688 QAX65688:QBA65688 QKT65688:QKW65688 QUP65688:QUS65688 REL65688:REO65688 ROH65688:ROK65688 RYD65688:RYG65688 SHZ65688:SIC65688 SRV65688:SRY65688 TBR65688:TBU65688 TLN65688:TLQ65688 TVJ65688:TVM65688 UFF65688:UFI65688 UPB65688:UPE65688 UYX65688:UZA65688 VIT65688:VIW65688 VSP65688:VSS65688 WCL65688:WCO65688 WMH65688:WMK65688 WWD65688:WWG65688 JR131224:JU131224 TN131224:TQ131224 ADJ131224:ADM131224 ANF131224:ANI131224 AXB131224:AXE131224 BGX131224:BHA131224 BQT131224:BQW131224 CAP131224:CAS131224 CKL131224:CKO131224 CUH131224:CUK131224 DED131224:DEG131224 DNZ131224:DOC131224 DXV131224:DXY131224 EHR131224:EHU131224 ERN131224:ERQ131224 FBJ131224:FBM131224 FLF131224:FLI131224 FVB131224:FVE131224 GEX131224:GFA131224 GOT131224:GOW131224 GYP131224:GYS131224 HIL131224:HIO131224 HSH131224:HSK131224 ICD131224:ICG131224 ILZ131224:IMC131224 IVV131224:IVY131224 JFR131224:JFU131224 JPN131224:JPQ131224 JZJ131224:JZM131224 KJF131224:KJI131224 KTB131224:KTE131224 LCX131224:LDA131224 LMT131224:LMW131224 LWP131224:LWS131224 MGL131224:MGO131224 MQH131224:MQK131224 NAD131224:NAG131224 NJZ131224:NKC131224 NTV131224:NTY131224 ODR131224:ODU131224 ONN131224:ONQ131224 OXJ131224:OXM131224 PHF131224:PHI131224 PRB131224:PRE131224 QAX131224:QBA131224 QKT131224:QKW131224 QUP131224:QUS131224 REL131224:REO131224 ROH131224:ROK131224 RYD131224:RYG131224 SHZ131224:SIC131224 SRV131224:SRY131224 TBR131224:TBU131224 TLN131224:TLQ131224 TVJ131224:TVM131224 UFF131224:UFI131224 UPB131224:UPE131224 UYX131224:UZA131224 VIT131224:VIW131224 VSP131224:VSS131224 WCL131224:WCO131224 WMH131224:WMK131224 WWD131224:WWG131224 JR196760:JU196760 TN196760:TQ196760 ADJ196760:ADM196760 ANF196760:ANI196760 AXB196760:AXE196760 BGX196760:BHA196760 BQT196760:BQW196760 CAP196760:CAS196760 CKL196760:CKO196760 CUH196760:CUK196760 DED196760:DEG196760 DNZ196760:DOC196760 DXV196760:DXY196760 EHR196760:EHU196760 ERN196760:ERQ196760 FBJ196760:FBM196760 FLF196760:FLI196760 FVB196760:FVE196760 GEX196760:GFA196760 GOT196760:GOW196760 GYP196760:GYS196760 HIL196760:HIO196760 HSH196760:HSK196760 ICD196760:ICG196760 ILZ196760:IMC196760 IVV196760:IVY196760 JFR196760:JFU196760 JPN196760:JPQ196760 JZJ196760:JZM196760 KJF196760:KJI196760 KTB196760:KTE196760 LCX196760:LDA196760 LMT196760:LMW196760 LWP196760:LWS196760 MGL196760:MGO196760 MQH196760:MQK196760 NAD196760:NAG196760 NJZ196760:NKC196760 NTV196760:NTY196760 ODR196760:ODU196760 ONN196760:ONQ196760 OXJ196760:OXM196760 PHF196760:PHI196760 PRB196760:PRE196760 QAX196760:QBA196760 QKT196760:QKW196760 QUP196760:QUS196760 REL196760:REO196760 ROH196760:ROK196760 RYD196760:RYG196760 SHZ196760:SIC196760 SRV196760:SRY196760 TBR196760:TBU196760 TLN196760:TLQ196760 TVJ196760:TVM196760 UFF196760:UFI196760 UPB196760:UPE196760 UYX196760:UZA196760 VIT196760:VIW196760 VSP196760:VSS196760 WCL196760:WCO196760 WMH196760:WMK196760 WWD196760:WWG196760 JR262296:JU262296 TN262296:TQ262296 ADJ262296:ADM262296 ANF262296:ANI262296 AXB262296:AXE262296 BGX262296:BHA262296 BQT262296:BQW262296 CAP262296:CAS262296 CKL262296:CKO262296 CUH262296:CUK262296 DED262296:DEG262296 DNZ262296:DOC262296 DXV262296:DXY262296 EHR262296:EHU262296 ERN262296:ERQ262296 FBJ262296:FBM262296 FLF262296:FLI262296 FVB262296:FVE262296 GEX262296:GFA262296 GOT262296:GOW262296 GYP262296:GYS262296 HIL262296:HIO262296 HSH262296:HSK262296 ICD262296:ICG262296 ILZ262296:IMC262296 IVV262296:IVY262296 JFR262296:JFU262296 JPN262296:JPQ262296 JZJ262296:JZM262296 KJF262296:KJI262296 KTB262296:KTE262296 LCX262296:LDA262296 LMT262296:LMW262296 LWP262296:LWS262296 MGL262296:MGO262296 MQH262296:MQK262296 NAD262296:NAG262296 NJZ262296:NKC262296 NTV262296:NTY262296 ODR262296:ODU262296 ONN262296:ONQ262296 OXJ262296:OXM262296 PHF262296:PHI262296 PRB262296:PRE262296 QAX262296:QBA262296 QKT262296:QKW262296 QUP262296:QUS262296 REL262296:REO262296 ROH262296:ROK262296 RYD262296:RYG262296 SHZ262296:SIC262296 SRV262296:SRY262296 TBR262296:TBU262296 TLN262296:TLQ262296 TVJ262296:TVM262296 UFF262296:UFI262296 UPB262296:UPE262296 UYX262296:UZA262296 VIT262296:VIW262296 VSP262296:VSS262296 WCL262296:WCO262296 WMH262296:WMK262296 WWD262296:WWG262296 JR327832:JU327832 TN327832:TQ327832 ADJ327832:ADM327832 ANF327832:ANI327832 AXB327832:AXE327832 BGX327832:BHA327832 BQT327832:BQW327832 CAP327832:CAS327832 CKL327832:CKO327832 CUH327832:CUK327832 DED327832:DEG327832 DNZ327832:DOC327832 DXV327832:DXY327832 EHR327832:EHU327832 ERN327832:ERQ327832 FBJ327832:FBM327832 FLF327832:FLI327832 FVB327832:FVE327832 GEX327832:GFA327832 GOT327832:GOW327832 GYP327832:GYS327832 HIL327832:HIO327832 HSH327832:HSK327832 ICD327832:ICG327832 ILZ327832:IMC327832 IVV327832:IVY327832 JFR327832:JFU327832 JPN327832:JPQ327832 JZJ327832:JZM327832 KJF327832:KJI327832 KTB327832:KTE327832 LCX327832:LDA327832 LMT327832:LMW327832 LWP327832:LWS327832 MGL327832:MGO327832 MQH327832:MQK327832 NAD327832:NAG327832 NJZ327832:NKC327832 NTV327832:NTY327832 ODR327832:ODU327832 ONN327832:ONQ327832 OXJ327832:OXM327832 PHF327832:PHI327832 PRB327832:PRE327832 QAX327832:QBA327832 QKT327832:QKW327832 QUP327832:QUS327832 REL327832:REO327832 ROH327832:ROK327832 RYD327832:RYG327832 SHZ327832:SIC327832 SRV327832:SRY327832 TBR327832:TBU327832 TLN327832:TLQ327832 TVJ327832:TVM327832 UFF327832:UFI327832 UPB327832:UPE327832 UYX327832:UZA327832 VIT327832:VIW327832 VSP327832:VSS327832 WCL327832:WCO327832 WMH327832:WMK327832 WWD327832:WWG327832 JR393368:JU393368 TN393368:TQ393368 ADJ393368:ADM393368 ANF393368:ANI393368 AXB393368:AXE393368 BGX393368:BHA393368 BQT393368:BQW393368 CAP393368:CAS393368 CKL393368:CKO393368 CUH393368:CUK393368 DED393368:DEG393368 DNZ393368:DOC393368 DXV393368:DXY393368 EHR393368:EHU393368 ERN393368:ERQ393368 FBJ393368:FBM393368 FLF393368:FLI393368 FVB393368:FVE393368 GEX393368:GFA393368 GOT393368:GOW393368 GYP393368:GYS393368 HIL393368:HIO393368 HSH393368:HSK393368 ICD393368:ICG393368 ILZ393368:IMC393368 IVV393368:IVY393368 JFR393368:JFU393368 JPN393368:JPQ393368 JZJ393368:JZM393368 KJF393368:KJI393368 KTB393368:KTE393368 LCX393368:LDA393368 LMT393368:LMW393368 LWP393368:LWS393368 MGL393368:MGO393368 MQH393368:MQK393368 NAD393368:NAG393368 NJZ393368:NKC393368 NTV393368:NTY393368 ODR393368:ODU393368 ONN393368:ONQ393368 OXJ393368:OXM393368 PHF393368:PHI393368 PRB393368:PRE393368 QAX393368:QBA393368 QKT393368:QKW393368 QUP393368:QUS393368 REL393368:REO393368 ROH393368:ROK393368 RYD393368:RYG393368 SHZ393368:SIC393368 SRV393368:SRY393368 TBR393368:TBU393368 TLN393368:TLQ393368 TVJ393368:TVM393368 UFF393368:UFI393368 UPB393368:UPE393368 UYX393368:UZA393368 VIT393368:VIW393368 VSP393368:VSS393368 WCL393368:WCO393368 WMH393368:WMK393368 WWD393368:WWG393368 JR458904:JU458904 TN458904:TQ458904 ADJ458904:ADM458904 ANF458904:ANI458904 AXB458904:AXE458904 BGX458904:BHA458904 BQT458904:BQW458904 CAP458904:CAS458904 CKL458904:CKO458904 CUH458904:CUK458904 DED458904:DEG458904 DNZ458904:DOC458904 DXV458904:DXY458904 EHR458904:EHU458904 ERN458904:ERQ458904 FBJ458904:FBM458904 FLF458904:FLI458904 FVB458904:FVE458904 GEX458904:GFA458904 GOT458904:GOW458904 GYP458904:GYS458904 HIL458904:HIO458904 HSH458904:HSK458904 ICD458904:ICG458904 ILZ458904:IMC458904 IVV458904:IVY458904 JFR458904:JFU458904 JPN458904:JPQ458904 JZJ458904:JZM458904 KJF458904:KJI458904 KTB458904:KTE458904 LCX458904:LDA458904 LMT458904:LMW458904 LWP458904:LWS458904 MGL458904:MGO458904 MQH458904:MQK458904 NAD458904:NAG458904 NJZ458904:NKC458904 NTV458904:NTY458904 ODR458904:ODU458904 ONN458904:ONQ458904 OXJ458904:OXM458904 PHF458904:PHI458904 PRB458904:PRE458904 QAX458904:QBA458904 QKT458904:QKW458904 QUP458904:QUS458904 REL458904:REO458904 ROH458904:ROK458904 RYD458904:RYG458904 SHZ458904:SIC458904 SRV458904:SRY458904 TBR458904:TBU458904 TLN458904:TLQ458904 TVJ458904:TVM458904 UFF458904:UFI458904 UPB458904:UPE458904 UYX458904:UZA458904 VIT458904:VIW458904 VSP458904:VSS458904 WCL458904:WCO458904 WMH458904:WMK458904 WWD458904:WWG458904 JR524440:JU524440 TN524440:TQ524440 ADJ524440:ADM524440 ANF524440:ANI524440 AXB524440:AXE524440 BGX524440:BHA524440 BQT524440:BQW524440 CAP524440:CAS524440 CKL524440:CKO524440 CUH524440:CUK524440 DED524440:DEG524440 DNZ524440:DOC524440 DXV524440:DXY524440 EHR524440:EHU524440 ERN524440:ERQ524440 FBJ524440:FBM524440 FLF524440:FLI524440 FVB524440:FVE524440 GEX524440:GFA524440 GOT524440:GOW524440 GYP524440:GYS524440 HIL524440:HIO524440 HSH524440:HSK524440 ICD524440:ICG524440 ILZ524440:IMC524440 IVV524440:IVY524440 JFR524440:JFU524440 JPN524440:JPQ524440 JZJ524440:JZM524440 KJF524440:KJI524440 KTB524440:KTE524440 LCX524440:LDA524440 LMT524440:LMW524440 LWP524440:LWS524440 MGL524440:MGO524440 MQH524440:MQK524440 NAD524440:NAG524440 NJZ524440:NKC524440 NTV524440:NTY524440 ODR524440:ODU524440 ONN524440:ONQ524440 OXJ524440:OXM524440 PHF524440:PHI524440 PRB524440:PRE524440 QAX524440:QBA524440 QKT524440:QKW524440 QUP524440:QUS524440 REL524440:REO524440 ROH524440:ROK524440 RYD524440:RYG524440 SHZ524440:SIC524440 SRV524440:SRY524440 TBR524440:TBU524440 TLN524440:TLQ524440 TVJ524440:TVM524440 UFF524440:UFI524440 UPB524440:UPE524440 UYX524440:UZA524440 VIT524440:VIW524440 VSP524440:VSS524440 WCL524440:WCO524440 WMH524440:WMK524440 WWD524440:WWG524440 JR589976:JU589976 TN589976:TQ589976 ADJ589976:ADM589976 ANF589976:ANI589976 AXB589976:AXE589976 BGX589976:BHA589976 BQT589976:BQW589976 CAP589976:CAS589976 CKL589976:CKO589976 CUH589976:CUK589976 DED589976:DEG589976 DNZ589976:DOC589976 DXV589976:DXY589976 EHR589976:EHU589976 ERN589976:ERQ589976 FBJ589976:FBM589976 FLF589976:FLI589976 FVB589976:FVE589976 GEX589976:GFA589976 GOT589976:GOW589976 GYP589976:GYS589976 HIL589976:HIO589976 HSH589976:HSK589976 ICD589976:ICG589976 ILZ589976:IMC589976 IVV589976:IVY589976 JFR589976:JFU589976 JPN589976:JPQ589976 JZJ589976:JZM589976 KJF589976:KJI589976 KTB589976:KTE589976 LCX589976:LDA589976 LMT589976:LMW589976 LWP589976:LWS589976 MGL589976:MGO589976 MQH589976:MQK589976 NAD589976:NAG589976 NJZ589976:NKC589976 NTV589976:NTY589976 ODR589976:ODU589976 ONN589976:ONQ589976 OXJ589976:OXM589976 PHF589976:PHI589976 PRB589976:PRE589976 QAX589976:QBA589976 QKT589976:QKW589976 QUP589976:QUS589976 REL589976:REO589976 ROH589976:ROK589976 RYD589976:RYG589976 SHZ589976:SIC589976 SRV589976:SRY589976 TBR589976:TBU589976 TLN589976:TLQ589976 TVJ589976:TVM589976 UFF589976:UFI589976 UPB589976:UPE589976 UYX589976:UZA589976 VIT589976:VIW589976 VSP589976:VSS589976 WCL589976:WCO589976 WMH589976:WMK589976 WWD589976:WWG589976 JR655512:JU655512 TN655512:TQ655512 ADJ655512:ADM655512 ANF655512:ANI655512 AXB655512:AXE655512 BGX655512:BHA655512 BQT655512:BQW655512 CAP655512:CAS655512 CKL655512:CKO655512 CUH655512:CUK655512 DED655512:DEG655512 DNZ655512:DOC655512 DXV655512:DXY655512 EHR655512:EHU655512 ERN655512:ERQ655512 FBJ655512:FBM655512 FLF655512:FLI655512 FVB655512:FVE655512 GEX655512:GFA655512 GOT655512:GOW655512 GYP655512:GYS655512 HIL655512:HIO655512 HSH655512:HSK655512 ICD655512:ICG655512 ILZ655512:IMC655512 IVV655512:IVY655512 JFR655512:JFU655512 JPN655512:JPQ655512 JZJ655512:JZM655512 KJF655512:KJI655512 KTB655512:KTE655512 LCX655512:LDA655512 LMT655512:LMW655512 LWP655512:LWS655512 MGL655512:MGO655512 MQH655512:MQK655512 NAD655512:NAG655512 NJZ655512:NKC655512 NTV655512:NTY655512 ODR655512:ODU655512 ONN655512:ONQ655512 OXJ655512:OXM655512 PHF655512:PHI655512 PRB655512:PRE655512 QAX655512:QBA655512 QKT655512:QKW655512 QUP655512:QUS655512 REL655512:REO655512 ROH655512:ROK655512 RYD655512:RYG655512 SHZ655512:SIC655512 SRV655512:SRY655512 TBR655512:TBU655512 TLN655512:TLQ655512 TVJ655512:TVM655512 UFF655512:UFI655512 UPB655512:UPE655512 UYX655512:UZA655512 VIT655512:VIW655512 VSP655512:VSS655512 WCL655512:WCO655512 WMH655512:WMK655512 WWD655512:WWG655512 JR721048:JU721048 TN721048:TQ721048 ADJ721048:ADM721048 ANF721048:ANI721048 AXB721048:AXE721048 BGX721048:BHA721048 BQT721048:BQW721048 CAP721048:CAS721048 CKL721048:CKO721048 CUH721048:CUK721048 DED721048:DEG721048 DNZ721048:DOC721048 DXV721048:DXY721048 EHR721048:EHU721048 ERN721048:ERQ721048 FBJ721048:FBM721048 FLF721048:FLI721048 FVB721048:FVE721048 GEX721048:GFA721048 GOT721048:GOW721048 GYP721048:GYS721048 HIL721048:HIO721048 HSH721048:HSK721048 ICD721048:ICG721048 ILZ721048:IMC721048 IVV721048:IVY721048 JFR721048:JFU721048 JPN721048:JPQ721048 JZJ721048:JZM721048 KJF721048:KJI721048 KTB721048:KTE721048 LCX721048:LDA721048 LMT721048:LMW721048 LWP721048:LWS721048 MGL721048:MGO721048 MQH721048:MQK721048 NAD721048:NAG721048 NJZ721048:NKC721048 NTV721048:NTY721048 ODR721048:ODU721048 ONN721048:ONQ721048 OXJ721048:OXM721048 PHF721048:PHI721048 PRB721048:PRE721048 QAX721048:QBA721048 QKT721048:QKW721048 QUP721048:QUS721048 REL721048:REO721048 ROH721048:ROK721048 RYD721048:RYG721048 SHZ721048:SIC721048 SRV721048:SRY721048 TBR721048:TBU721048 TLN721048:TLQ721048 TVJ721048:TVM721048 UFF721048:UFI721048 UPB721048:UPE721048 UYX721048:UZA721048 VIT721048:VIW721048 VSP721048:VSS721048 WCL721048:WCO721048 WMH721048:WMK721048 WWD721048:WWG721048 JR786584:JU786584 TN786584:TQ786584 ADJ786584:ADM786584 ANF786584:ANI786584 AXB786584:AXE786584 BGX786584:BHA786584 BQT786584:BQW786584 CAP786584:CAS786584 CKL786584:CKO786584 CUH786584:CUK786584 DED786584:DEG786584 DNZ786584:DOC786584 DXV786584:DXY786584 EHR786584:EHU786584 ERN786584:ERQ786584 FBJ786584:FBM786584 FLF786584:FLI786584 FVB786584:FVE786584 GEX786584:GFA786584 GOT786584:GOW786584 GYP786584:GYS786584 HIL786584:HIO786584 HSH786584:HSK786584 ICD786584:ICG786584 ILZ786584:IMC786584 IVV786584:IVY786584 JFR786584:JFU786584 JPN786584:JPQ786584 JZJ786584:JZM786584 KJF786584:KJI786584 KTB786584:KTE786584 LCX786584:LDA786584 LMT786584:LMW786584 LWP786584:LWS786584 MGL786584:MGO786584 MQH786584:MQK786584 NAD786584:NAG786584 NJZ786584:NKC786584 NTV786584:NTY786584 ODR786584:ODU786584 ONN786584:ONQ786584 OXJ786584:OXM786584 PHF786584:PHI786584 PRB786584:PRE786584 QAX786584:QBA786584 QKT786584:QKW786584 QUP786584:QUS786584 REL786584:REO786584 ROH786584:ROK786584 RYD786584:RYG786584 SHZ786584:SIC786584 SRV786584:SRY786584 TBR786584:TBU786584 TLN786584:TLQ786584 TVJ786584:TVM786584 UFF786584:UFI786584 UPB786584:UPE786584 UYX786584:UZA786584 VIT786584:VIW786584 VSP786584:VSS786584 WCL786584:WCO786584 WMH786584:WMK786584 WWD786584:WWG786584 JR852120:JU852120 TN852120:TQ852120 ADJ852120:ADM852120 ANF852120:ANI852120 AXB852120:AXE852120 BGX852120:BHA852120 BQT852120:BQW852120 CAP852120:CAS852120 CKL852120:CKO852120 CUH852120:CUK852120 DED852120:DEG852120 DNZ852120:DOC852120 DXV852120:DXY852120 EHR852120:EHU852120 ERN852120:ERQ852120 FBJ852120:FBM852120 FLF852120:FLI852120 FVB852120:FVE852120 GEX852120:GFA852120 GOT852120:GOW852120 GYP852120:GYS852120 HIL852120:HIO852120 HSH852120:HSK852120 ICD852120:ICG852120 ILZ852120:IMC852120 IVV852120:IVY852120 JFR852120:JFU852120 JPN852120:JPQ852120 JZJ852120:JZM852120 KJF852120:KJI852120 KTB852120:KTE852120 LCX852120:LDA852120 LMT852120:LMW852120 LWP852120:LWS852120 MGL852120:MGO852120 MQH852120:MQK852120 NAD852120:NAG852120 NJZ852120:NKC852120 NTV852120:NTY852120 ODR852120:ODU852120 ONN852120:ONQ852120 OXJ852120:OXM852120 PHF852120:PHI852120 PRB852120:PRE852120 QAX852120:QBA852120 QKT852120:QKW852120 QUP852120:QUS852120 REL852120:REO852120 ROH852120:ROK852120 RYD852120:RYG852120 SHZ852120:SIC852120 SRV852120:SRY852120 TBR852120:TBU852120 TLN852120:TLQ852120 TVJ852120:TVM852120 UFF852120:UFI852120 UPB852120:UPE852120 UYX852120:UZA852120 VIT852120:VIW852120 VSP852120:VSS852120 WCL852120:WCO852120 WMH852120:WMK852120 WWD852120:WWG852120 JR917656:JU917656 TN917656:TQ917656 ADJ917656:ADM917656 ANF917656:ANI917656 AXB917656:AXE917656 BGX917656:BHA917656 BQT917656:BQW917656 CAP917656:CAS917656 CKL917656:CKO917656 CUH917656:CUK917656 DED917656:DEG917656 DNZ917656:DOC917656 DXV917656:DXY917656 EHR917656:EHU917656 ERN917656:ERQ917656 FBJ917656:FBM917656 FLF917656:FLI917656 FVB917656:FVE917656 GEX917656:GFA917656 GOT917656:GOW917656 GYP917656:GYS917656 HIL917656:HIO917656 HSH917656:HSK917656 ICD917656:ICG917656 ILZ917656:IMC917656 IVV917656:IVY917656 JFR917656:JFU917656 JPN917656:JPQ917656 JZJ917656:JZM917656 KJF917656:KJI917656 KTB917656:KTE917656 LCX917656:LDA917656 LMT917656:LMW917656 LWP917656:LWS917656 MGL917656:MGO917656 MQH917656:MQK917656 NAD917656:NAG917656 NJZ917656:NKC917656 NTV917656:NTY917656 ODR917656:ODU917656 ONN917656:ONQ917656 OXJ917656:OXM917656 PHF917656:PHI917656 PRB917656:PRE917656 QAX917656:QBA917656 QKT917656:QKW917656 QUP917656:QUS917656 REL917656:REO917656 ROH917656:ROK917656 RYD917656:RYG917656 SHZ917656:SIC917656 SRV917656:SRY917656 TBR917656:TBU917656 TLN917656:TLQ917656 TVJ917656:TVM917656 UFF917656:UFI917656 UPB917656:UPE917656 UYX917656:UZA917656 VIT917656:VIW917656 VSP917656:VSS917656 WCL917656:WCO917656 WMH917656:WMK917656 WWD917656:WWG917656 JR983192:JU983192 TN983192:TQ983192 ADJ983192:ADM983192 ANF983192:ANI983192 AXB983192:AXE983192 BGX983192:BHA983192 BQT983192:BQW983192 CAP983192:CAS983192 CKL983192:CKO983192 CUH983192:CUK983192 DED983192:DEG983192 DNZ983192:DOC983192 DXV983192:DXY983192 EHR983192:EHU983192 ERN983192:ERQ983192 FBJ983192:FBM983192 FLF983192:FLI983192 FVB983192:FVE983192 GEX983192:GFA983192 GOT983192:GOW983192 GYP983192:GYS983192 HIL983192:HIO983192 HSH983192:HSK983192 ICD983192:ICG983192 ILZ983192:IMC983192 IVV983192:IVY983192 JFR983192:JFU983192 JPN983192:JPQ983192 JZJ983192:JZM983192 KJF983192:KJI983192 KTB983192:KTE983192 LCX983192:LDA983192 LMT983192:LMW983192 LWP983192:LWS983192 MGL983192:MGO983192 MQH983192:MQK983192 NAD983192:NAG983192 NJZ983192:NKC983192 NTV983192:NTY983192 ODR983192:ODU983192 ONN983192:ONQ983192 OXJ983192:OXM983192 PHF983192:PHI983192 PRB983192:PRE983192 QAX983192:QBA983192 QKT983192:QKW983192 QUP983192:QUS983192 REL983192:REO983192 ROH983192:ROK983192 RYD983192:RYG983192 SHZ983192:SIC983192 SRV983192:SRY983192 TBR983192:TBU983192 TLN983192:TLQ983192 TVJ983192:TVM983192 UFF983192:UFI983192 UPB983192:UPE983192 UYX983192:UZA983192 VIT983192:VIW983192 VSP983192:VSS983192 WCL983192:WCO983192 WMH983192:WMK983192 WWD983192:WWG983192 Y4 Y65688 Y131224 Y196760 Y262296 Y327832 Y393368 Y458904 Y524440 Y589976 Y655512 Y721048 Y786584 Y852120 Y917656" xr:uid="{579B9A0C-3531-4D97-9A70-853605156472}">
      <formula1>IO_Connection</formula1>
    </dataValidation>
    <dataValidation type="list" errorStyle="warning" allowBlank="1" errorTitle="OS Language" error="Please select a value from the list." sqref="Y983191 JF3 TB3 ACX3 AMT3 AWP3 BGL3 BQH3 CAD3 CJZ3 CTV3 DDR3 DNN3 DXJ3 EHF3 ERB3 FAX3 FKT3 FUP3 GEL3 GOH3 GYD3 HHZ3 HRV3 IBR3 ILN3 IVJ3 JFF3 JPB3 JYX3 KIT3 KSP3 LCL3 LMH3 LWD3 MFZ3 MPV3 MZR3 NJN3 NTJ3 ODF3 ONB3 OWX3 PGT3 PQP3 QAL3 QKH3 QUD3 RDZ3 RNV3 RXR3 SHN3 SRJ3 TBF3 TLB3 TUX3 UET3 UOP3 UYL3 VIH3 VSD3 WBZ3 WLV3 WVR3 U65687 JF65687 TB65687 ACX65687 AMT65687 AWP65687 BGL65687 BQH65687 CAD65687 CJZ65687 CTV65687 DDR65687 DNN65687 DXJ65687 EHF65687 ERB65687 FAX65687 FKT65687 FUP65687 GEL65687 GOH65687 GYD65687 HHZ65687 HRV65687 IBR65687 ILN65687 IVJ65687 JFF65687 JPB65687 JYX65687 KIT65687 KSP65687 LCL65687 LMH65687 LWD65687 MFZ65687 MPV65687 MZR65687 NJN65687 NTJ65687 ODF65687 ONB65687 OWX65687 PGT65687 PQP65687 QAL65687 QKH65687 QUD65687 RDZ65687 RNV65687 RXR65687 SHN65687 SRJ65687 TBF65687 TLB65687 TUX65687 UET65687 UOP65687 UYL65687 VIH65687 VSD65687 WBZ65687 WLV65687 WVR65687 U131223 JF131223 TB131223 ACX131223 AMT131223 AWP131223 BGL131223 BQH131223 CAD131223 CJZ131223 CTV131223 DDR131223 DNN131223 DXJ131223 EHF131223 ERB131223 FAX131223 FKT131223 FUP131223 GEL131223 GOH131223 GYD131223 HHZ131223 HRV131223 IBR131223 ILN131223 IVJ131223 JFF131223 JPB131223 JYX131223 KIT131223 KSP131223 LCL131223 LMH131223 LWD131223 MFZ131223 MPV131223 MZR131223 NJN131223 NTJ131223 ODF131223 ONB131223 OWX131223 PGT131223 PQP131223 QAL131223 QKH131223 QUD131223 RDZ131223 RNV131223 RXR131223 SHN131223 SRJ131223 TBF131223 TLB131223 TUX131223 UET131223 UOP131223 UYL131223 VIH131223 VSD131223 WBZ131223 WLV131223 WVR131223 U196759 JF196759 TB196759 ACX196759 AMT196759 AWP196759 BGL196759 BQH196759 CAD196759 CJZ196759 CTV196759 DDR196759 DNN196759 DXJ196759 EHF196759 ERB196759 FAX196759 FKT196759 FUP196759 GEL196759 GOH196759 GYD196759 HHZ196759 HRV196759 IBR196759 ILN196759 IVJ196759 JFF196759 JPB196759 JYX196759 KIT196759 KSP196759 LCL196759 LMH196759 LWD196759 MFZ196759 MPV196759 MZR196759 NJN196759 NTJ196759 ODF196759 ONB196759 OWX196759 PGT196759 PQP196759 QAL196759 QKH196759 QUD196759 RDZ196759 RNV196759 RXR196759 SHN196759 SRJ196759 TBF196759 TLB196759 TUX196759 UET196759 UOP196759 UYL196759 VIH196759 VSD196759 WBZ196759 WLV196759 WVR196759 U262295 JF262295 TB262295 ACX262295 AMT262295 AWP262295 BGL262295 BQH262295 CAD262295 CJZ262295 CTV262295 DDR262295 DNN262295 DXJ262295 EHF262295 ERB262295 FAX262295 FKT262295 FUP262295 GEL262295 GOH262295 GYD262295 HHZ262295 HRV262295 IBR262295 ILN262295 IVJ262295 JFF262295 JPB262295 JYX262295 KIT262295 KSP262295 LCL262295 LMH262295 LWD262295 MFZ262295 MPV262295 MZR262295 NJN262295 NTJ262295 ODF262295 ONB262295 OWX262295 PGT262295 PQP262295 QAL262295 QKH262295 QUD262295 RDZ262295 RNV262295 RXR262295 SHN262295 SRJ262295 TBF262295 TLB262295 TUX262295 UET262295 UOP262295 UYL262295 VIH262295 VSD262295 WBZ262295 WLV262295 WVR262295 U327831 JF327831 TB327831 ACX327831 AMT327831 AWP327831 BGL327831 BQH327831 CAD327831 CJZ327831 CTV327831 DDR327831 DNN327831 DXJ327831 EHF327831 ERB327831 FAX327831 FKT327831 FUP327831 GEL327831 GOH327831 GYD327831 HHZ327831 HRV327831 IBR327831 ILN327831 IVJ327831 JFF327831 JPB327831 JYX327831 KIT327831 KSP327831 LCL327831 LMH327831 LWD327831 MFZ327831 MPV327831 MZR327831 NJN327831 NTJ327831 ODF327831 ONB327831 OWX327831 PGT327831 PQP327831 QAL327831 QKH327831 QUD327831 RDZ327831 RNV327831 RXR327831 SHN327831 SRJ327831 TBF327831 TLB327831 TUX327831 UET327831 UOP327831 UYL327831 VIH327831 VSD327831 WBZ327831 WLV327831 WVR327831 U393367 JF393367 TB393367 ACX393367 AMT393367 AWP393367 BGL393367 BQH393367 CAD393367 CJZ393367 CTV393367 DDR393367 DNN393367 DXJ393367 EHF393367 ERB393367 FAX393367 FKT393367 FUP393367 GEL393367 GOH393367 GYD393367 HHZ393367 HRV393367 IBR393367 ILN393367 IVJ393367 JFF393367 JPB393367 JYX393367 KIT393367 KSP393367 LCL393367 LMH393367 LWD393367 MFZ393367 MPV393367 MZR393367 NJN393367 NTJ393367 ODF393367 ONB393367 OWX393367 PGT393367 PQP393367 QAL393367 QKH393367 QUD393367 RDZ393367 RNV393367 RXR393367 SHN393367 SRJ393367 TBF393367 TLB393367 TUX393367 UET393367 UOP393367 UYL393367 VIH393367 VSD393367 WBZ393367 WLV393367 WVR393367 U458903 JF458903 TB458903 ACX458903 AMT458903 AWP458903 BGL458903 BQH458903 CAD458903 CJZ458903 CTV458903 DDR458903 DNN458903 DXJ458903 EHF458903 ERB458903 FAX458903 FKT458903 FUP458903 GEL458903 GOH458903 GYD458903 HHZ458903 HRV458903 IBR458903 ILN458903 IVJ458903 JFF458903 JPB458903 JYX458903 KIT458903 KSP458903 LCL458903 LMH458903 LWD458903 MFZ458903 MPV458903 MZR458903 NJN458903 NTJ458903 ODF458903 ONB458903 OWX458903 PGT458903 PQP458903 QAL458903 QKH458903 QUD458903 RDZ458903 RNV458903 RXR458903 SHN458903 SRJ458903 TBF458903 TLB458903 TUX458903 UET458903 UOP458903 UYL458903 VIH458903 VSD458903 WBZ458903 WLV458903 WVR458903 U524439 JF524439 TB524439 ACX524439 AMT524439 AWP524439 BGL524439 BQH524439 CAD524439 CJZ524439 CTV524439 DDR524439 DNN524439 DXJ524439 EHF524439 ERB524439 FAX524439 FKT524439 FUP524439 GEL524439 GOH524439 GYD524439 HHZ524439 HRV524439 IBR524439 ILN524439 IVJ524439 JFF524439 JPB524439 JYX524439 KIT524439 KSP524439 LCL524439 LMH524439 LWD524439 MFZ524439 MPV524439 MZR524439 NJN524439 NTJ524439 ODF524439 ONB524439 OWX524439 PGT524439 PQP524439 QAL524439 QKH524439 QUD524439 RDZ524439 RNV524439 RXR524439 SHN524439 SRJ524439 TBF524439 TLB524439 TUX524439 UET524439 UOP524439 UYL524439 VIH524439 VSD524439 WBZ524439 WLV524439 WVR524439 U589975 JF589975 TB589975 ACX589975 AMT589975 AWP589975 BGL589975 BQH589975 CAD589975 CJZ589975 CTV589975 DDR589975 DNN589975 DXJ589975 EHF589975 ERB589975 FAX589975 FKT589975 FUP589975 GEL589975 GOH589975 GYD589975 HHZ589975 HRV589975 IBR589975 ILN589975 IVJ589975 JFF589975 JPB589975 JYX589975 KIT589975 KSP589975 LCL589975 LMH589975 LWD589975 MFZ589975 MPV589975 MZR589975 NJN589975 NTJ589975 ODF589975 ONB589975 OWX589975 PGT589975 PQP589975 QAL589975 QKH589975 QUD589975 RDZ589975 RNV589975 RXR589975 SHN589975 SRJ589975 TBF589975 TLB589975 TUX589975 UET589975 UOP589975 UYL589975 VIH589975 VSD589975 WBZ589975 WLV589975 WVR589975 U655511 JF655511 TB655511 ACX655511 AMT655511 AWP655511 BGL655511 BQH655511 CAD655511 CJZ655511 CTV655511 DDR655511 DNN655511 DXJ655511 EHF655511 ERB655511 FAX655511 FKT655511 FUP655511 GEL655511 GOH655511 GYD655511 HHZ655511 HRV655511 IBR655511 ILN655511 IVJ655511 JFF655511 JPB655511 JYX655511 KIT655511 KSP655511 LCL655511 LMH655511 LWD655511 MFZ655511 MPV655511 MZR655511 NJN655511 NTJ655511 ODF655511 ONB655511 OWX655511 PGT655511 PQP655511 QAL655511 QKH655511 QUD655511 RDZ655511 RNV655511 RXR655511 SHN655511 SRJ655511 TBF655511 TLB655511 TUX655511 UET655511 UOP655511 UYL655511 VIH655511 VSD655511 WBZ655511 WLV655511 WVR655511 U721047 JF721047 TB721047 ACX721047 AMT721047 AWP721047 BGL721047 BQH721047 CAD721047 CJZ721047 CTV721047 DDR721047 DNN721047 DXJ721047 EHF721047 ERB721047 FAX721047 FKT721047 FUP721047 GEL721047 GOH721047 GYD721047 HHZ721047 HRV721047 IBR721047 ILN721047 IVJ721047 JFF721047 JPB721047 JYX721047 KIT721047 KSP721047 LCL721047 LMH721047 LWD721047 MFZ721047 MPV721047 MZR721047 NJN721047 NTJ721047 ODF721047 ONB721047 OWX721047 PGT721047 PQP721047 QAL721047 QKH721047 QUD721047 RDZ721047 RNV721047 RXR721047 SHN721047 SRJ721047 TBF721047 TLB721047 TUX721047 UET721047 UOP721047 UYL721047 VIH721047 VSD721047 WBZ721047 WLV721047 WVR721047 U786583 JF786583 TB786583 ACX786583 AMT786583 AWP786583 BGL786583 BQH786583 CAD786583 CJZ786583 CTV786583 DDR786583 DNN786583 DXJ786583 EHF786583 ERB786583 FAX786583 FKT786583 FUP786583 GEL786583 GOH786583 GYD786583 HHZ786583 HRV786583 IBR786583 ILN786583 IVJ786583 JFF786583 JPB786583 JYX786583 KIT786583 KSP786583 LCL786583 LMH786583 LWD786583 MFZ786583 MPV786583 MZR786583 NJN786583 NTJ786583 ODF786583 ONB786583 OWX786583 PGT786583 PQP786583 QAL786583 QKH786583 QUD786583 RDZ786583 RNV786583 RXR786583 SHN786583 SRJ786583 TBF786583 TLB786583 TUX786583 UET786583 UOP786583 UYL786583 VIH786583 VSD786583 WBZ786583 WLV786583 WVR786583 U852119 JF852119 TB852119 ACX852119 AMT852119 AWP852119 BGL852119 BQH852119 CAD852119 CJZ852119 CTV852119 DDR852119 DNN852119 DXJ852119 EHF852119 ERB852119 FAX852119 FKT852119 FUP852119 GEL852119 GOH852119 GYD852119 HHZ852119 HRV852119 IBR852119 ILN852119 IVJ852119 JFF852119 JPB852119 JYX852119 KIT852119 KSP852119 LCL852119 LMH852119 LWD852119 MFZ852119 MPV852119 MZR852119 NJN852119 NTJ852119 ODF852119 ONB852119 OWX852119 PGT852119 PQP852119 QAL852119 QKH852119 QUD852119 RDZ852119 RNV852119 RXR852119 SHN852119 SRJ852119 TBF852119 TLB852119 TUX852119 UET852119 UOP852119 UYL852119 VIH852119 VSD852119 WBZ852119 WLV852119 WVR852119 U917655 JF917655 TB917655 ACX917655 AMT917655 AWP917655 BGL917655 BQH917655 CAD917655 CJZ917655 CTV917655 DDR917655 DNN917655 DXJ917655 EHF917655 ERB917655 FAX917655 FKT917655 FUP917655 GEL917655 GOH917655 GYD917655 HHZ917655 HRV917655 IBR917655 ILN917655 IVJ917655 JFF917655 JPB917655 JYX917655 KIT917655 KSP917655 LCL917655 LMH917655 LWD917655 MFZ917655 MPV917655 MZR917655 NJN917655 NTJ917655 ODF917655 ONB917655 OWX917655 PGT917655 PQP917655 QAL917655 QKH917655 QUD917655 RDZ917655 RNV917655 RXR917655 SHN917655 SRJ917655 TBF917655 TLB917655 TUX917655 UET917655 UOP917655 UYL917655 VIH917655 VSD917655 WBZ917655 WLV917655 WVR917655 U983191 JF983191 TB983191 ACX983191 AMT983191 AWP983191 BGL983191 BQH983191 CAD983191 CJZ983191 CTV983191 DDR983191 DNN983191 DXJ983191 EHF983191 ERB983191 FAX983191 FKT983191 FUP983191 GEL983191 GOH983191 GYD983191 HHZ983191 HRV983191 IBR983191 ILN983191 IVJ983191 JFF983191 JPB983191 JYX983191 KIT983191 KSP983191 LCL983191 LMH983191 LWD983191 MFZ983191 MPV983191 MZR983191 NJN983191 NTJ983191 ODF983191 ONB983191 OWX983191 PGT983191 PQP983191 QAL983191 QKH983191 QUD983191 RDZ983191 RNV983191 RXR983191 SHN983191 SRJ983191 TBF983191 TLB983191 TUX983191 UET983191 UOP983191 UYL983191 VIH983191 VSD983191 WBZ983191 WLV983191 WVR983191 JR3:JU3 TN3:TQ3 ADJ3:ADM3 ANF3:ANI3 AXB3:AXE3 BGX3:BHA3 BQT3:BQW3 CAP3:CAS3 CKL3:CKO3 CUH3:CUK3 DED3:DEG3 DNZ3:DOC3 DXV3:DXY3 EHR3:EHU3 ERN3:ERQ3 FBJ3:FBM3 FLF3:FLI3 FVB3:FVE3 GEX3:GFA3 GOT3:GOW3 GYP3:GYS3 HIL3:HIO3 HSH3:HSK3 ICD3:ICG3 ILZ3:IMC3 IVV3:IVY3 JFR3:JFU3 JPN3:JPQ3 JZJ3:JZM3 KJF3:KJI3 KTB3:KTE3 LCX3:LDA3 LMT3:LMW3 LWP3:LWS3 MGL3:MGO3 MQH3:MQK3 NAD3:NAG3 NJZ3:NKC3 NTV3:NTY3 ODR3:ODU3 ONN3:ONQ3 OXJ3:OXM3 PHF3:PHI3 PRB3:PRE3 QAX3:QBA3 QKT3:QKW3 QUP3:QUS3 REL3:REO3 ROH3:ROK3 RYD3:RYG3 SHZ3:SIC3 SRV3:SRY3 TBR3:TBU3 TLN3:TLQ3 TVJ3:TVM3 UFF3:UFI3 UPB3:UPE3 UYX3:UZA3 VIT3:VIW3 VSP3:VSS3 WCL3:WCO3 WMH3:WMK3 WWD3:WWG3 JR65687:JU65687 TN65687:TQ65687 ADJ65687:ADM65687 ANF65687:ANI65687 AXB65687:AXE65687 BGX65687:BHA65687 BQT65687:BQW65687 CAP65687:CAS65687 CKL65687:CKO65687 CUH65687:CUK65687 DED65687:DEG65687 DNZ65687:DOC65687 DXV65687:DXY65687 EHR65687:EHU65687 ERN65687:ERQ65687 FBJ65687:FBM65687 FLF65687:FLI65687 FVB65687:FVE65687 GEX65687:GFA65687 GOT65687:GOW65687 GYP65687:GYS65687 HIL65687:HIO65687 HSH65687:HSK65687 ICD65687:ICG65687 ILZ65687:IMC65687 IVV65687:IVY65687 JFR65687:JFU65687 JPN65687:JPQ65687 JZJ65687:JZM65687 KJF65687:KJI65687 KTB65687:KTE65687 LCX65687:LDA65687 LMT65687:LMW65687 LWP65687:LWS65687 MGL65687:MGO65687 MQH65687:MQK65687 NAD65687:NAG65687 NJZ65687:NKC65687 NTV65687:NTY65687 ODR65687:ODU65687 ONN65687:ONQ65687 OXJ65687:OXM65687 PHF65687:PHI65687 PRB65687:PRE65687 QAX65687:QBA65687 QKT65687:QKW65687 QUP65687:QUS65687 REL65687:REO65687 ROH65687:ROK65687 RYD65687:RYG65687 SHZ65687:SIC65687 SRV65687:SRY65687 TBR65687:TBU65687 TLN65687:TLQ65687 TVJ65687:TVM65687 UFF65687:UFI65687 UPB65687:UPE65687 UYX65687:UZA65687 VIT65687:VIW65687 VSP65687:VSS65687 WCL65687:WCO65687 WMH65687:WMK65687 WWD65687:WWG65687 JR131223:JU131223 TN131223:TQ131223 ADJ131223:ADM131223 ANF131223:ANI131223 AXB131223:AXE131223 BGX131223:BHA131223 BQT131223:BQW131223 CAP131223:CAS131223 CKL131223:CKO131223 CUH131223:CUK131223 DED131223:DEG131223 DNZ131223:DOC131223 DXV131223:DXY131223 EHR131223:EHU131223 ERN131223:ERQ131223 FBJ131223:FBM131223 FLF131223:FLI131223 FVB131223:FVE131223 GEX131223:GFA131223 GOT131223:GOW131223 GYP131223:GYS131223 HIL131223:HIO131223 HSH131223:HSK131223 ICD131223:ICG131223 ILZ131223:IMC131223 IVV131223:IVY131223 JFR131223:JFU131223 JPN131223:JPQ131223 JZJ131223:JZM131223 KJF131223:KJI131223 KTB131223:KTE131223 LCX131223:LDA131223 LMT131223:LMW131223 LWP131223:LWS131223 MGL131223:MGO131223 MQH131223:MQK131223 NAD131223:NAG131223 NJZ131223:NKC131223 NTV131223:NTY131223 ODR131223:ODU131223 ONN131223:ONQ131223 OXJ131223:OXM131223 PHF131223:PHI131223 PRB131223:PRE131223 QAX131223:QBA131223 QKT131223:QKW131223 QUP131223:QUS131223 REL131223:REO131223 ROH131223:ROK131223 RYD131223:RYG131223 SHZ131223:SIC131223 SRV131223:SRY131223 TBR131223:TBU131223 TLN131223:TLQ131223 TVJ131223:TVM131223 UFF131223:UFI131223 UPB131223:UPE131223 UYX131223:UZA131223 VIT131223:VIW131223 VSP131223:VSS131223 WCL131223:WCO131223 WMH131223:WMK131223 WWD131223:WWG131223 JR196759:JU196759 TN196759:TQ196759 ADJ196759:ADM196759 ANF196759:ANI196759 AXB196759:AXE196759 BGX196759:BHA196759 BQT196759:BQW196759 CAP196759:CAS196759 CKL196759:CKO196759 CUH196759:CUK196759 DED196759:DEG196759 DNZ196759:DOC196759 DXV196759:DXY196759 EHR196759:EHU196759 ERN196759:ERQ196759 FBJ196759:FBM196759 FLF196759:FLI196759 FVB196759:FVE196759 GEX196759:GFA196759 GOT196759:GOW196759 GYP196759:GYS196759 HIL196759:HIO196759 HSH196759:HSK196759 ICD196759:ICG196759 ILZ196759:IMC196759 IVV196759:IVY196759 JFR196759:JFU196759 JPN196759:JPQ196759 JZJ196759:JZM196759 KJF196759:KJI196759 KTB196759:KTE196759 LCX196759:LDA196759 LMT196759:LMW196759 LWP196759:LWS196759 MGL196759:MGO196759 MQH196759:MQK196759 NAD196759:NAG196759 NJZ196759:NKC196759 NTV196759:NTY196759 ODR196759:ODU196759 ONN196759:ONQ196759 OXJ196759:OXM196759 PHF196759:PHI196759 PRB196759:PRE196759 QAX196759:QBA196759 QKT196759:QKW196759 QUP196759:QUS196759 REL196759:REO196759 ROH196759:ROK196759 RYD196759:RYG196759 SHZ196759:SIC196759 SRV196759:SRY196759 TBR196759:TBU196759 TLN196759:TLQ196759 TVJ196759:TVM196759 UFF196759:UFI196759 UPB196759:UPE196759 UYX196759:UZA196759 VIT196759:VIW196759 VSP196759:VSS196759 WCL196759:WCO196759 WMH196759:WMK196759 WWD196759:WWG196759 JR262295:JU262295 TN262295:TQ262295 ADJ262295:ADM262295 ANF262295:ANI262295 AXB262295:AXE262295 BGX262295:BHA262295 BQT262295:BQW262295 CAP262295:CAS262295 CKL262295:CKO262295 CUH262295:CUK262295 DED262295:DEG262295 DNZ262295:DOC262295 DXV262295:DXY262295 EHR262295:EHU262295 ERN262295:ERQ262295 FBJ262295:FBM262295 FLF262295:FLI262295 FVB262295:FVE262295 GEX262295:GFA262295 GOT262295:GOW262295 GYP262295:GYS262295 HIL262295:HIO262295 HSH262295:HSK262295 ICD262295:ICG262295 ILZ262295:IMC262295 IVV262295:IVY262295 JFR262295:JFU262295 JPN262295:JPQ262295 JZJ262295:JZM262295 KJF262295:KJI262295 KTB262295:KTE262295 LCX262295:LDA262295 LMT262295:LMW262295 LWP262295:LWS262295 MGL262295:MGO262295 MQH262295:MQK262295 NAD262295:NAG262295 NJZ262295:NKC262295 NTV262295:NTY262295 ODR262295:ODU262295 ONN262295:ONQ262295 OXJ262295:OXM262295 PHF262295:PHI262295 PRB262295:PRE262295 QAX262295:QBA262295 QKT262295:QKW262295 QUP262295:QUS262295 REL262295:REO262295 ROH262295:ROK262295 RYD262295:RYG262295 SHZ262295:SIC262295 SRV262295:SRY262295 TBR262295:TBU262295 TLN262295:TLQ262295 TVJ262295:TVM262295 UFF262295:UFI262295 UPB262295:UPE262295 UYX262295:UZA262295 VIT262295:VIW262295 VSP262295:VSS262295 WCL262295:WCO262295 WMH262295:WMK262295 WWD262295:WWG262295 JR327831:JU327831 TN327831:TQ327831 ADJ327831:ADM327831 ANF327831:ANI327831 AXB327831:AXE327831 BGX327831:BHA327831 BQT327831:BQW327831 CAP327831:CAS327831 CKL327831:CKO327831 CUH327831:CUK327831 DED327831:DEG327831 DNZ327831:DOC327831 DXV327831:DXY327831 EHR327831:EHU327831 ERN327831:ERQ327831 FBJ327831:FBM327831 FLF327831:FLI327831 FVB327831:FVE327831 GEX327831:GFA327831 GOT327831:GOW327831 GYP327831:GYS327831 HIL327831:HIO327831 HSH327831:HSK327831 ICD327831:ICG327831 ILZ327831:IMC327831 IVV327831:IVY327831 JFR327831:JFU327831 JPN327831:JPQ327831 JZJ327831:JZM327831 KJF327831:KJI327831 KTB327831:KTE327831 LCX327831:LDA327831 LMT327831:LMW327831 LWP327831:LWS327831 MGL327831:MGO327831 MQH327831:MQK327831 NAD327831:NAG327831 NJZ327831:NKC327831 NTV327831:NTY327831 ODR327831:ODU327831 ONN327831:ONQ327831 OXJ327831:OXM327831 PHF327831:PHI327831 PRB327831:PRE327831 QAX327831:QBA327831 QKT327831:QKW327831 QUP327831:QUS327831 REL327831:REO327831 ROH327831:ROK327831 RYD327831:RYG327831 SHZ327831:SIC327831 SRV327831:SRY327831 TBR327831:TBU327831 TLN327831:TLQ327831 TVJ327831:TVM327831 UFF327831:UFI327831 UPB327831:UPE327831 UYX327831:UZA327831 VIT327831:VIW327831 VSP327831:VSS327831 WCL327831:WCO327831 WMH327831:WMK327831 WWD327831:WWG327831 JR393367:JU393367 TN393367:TQ393367 ADJ393367:ADM393367 ANF393367:ANI393367 AXB393367:AXE393367 BGX393367:BHA393367 BQT393367:BQW393367 CAP393367:CAS393367 CKL393367:CKO393367 CUH393367:CUK393367 DED393367:DEG393367 DNZ393367:DOC393367 DXV393367:DXY393367 EHR393367:EHU393367 ERN393367:ERQ393367 FBJ393367:FBM393367 FLF393367:FLI393367 FVB393367:FVE393367 GEX393367:GFA393367 GOT393367:GOW393367 GYP393367:GYS393367 HIL393367:HIO393367 HSH393367:HSK393367 ICD393367:ICG393367 ILZ393367:IMC393367 IVV393367:IVY393367 JFR393367:JFU393367 JPN393367:JPQ393367 JZJ393367:JZM393367 KJF393367:KJI393367 KTB393367:KTE393367 LCX393367:LDA393367 LMT393367:LMW393367 LWP393367:LWS393367 MGL393367:MGO393367 MQH393367:MQK393367 NAD393367:NAG393367 NJZ393367:NKC393367 NTV393367:NTY393367 ODR393367:ODU393367 ONN393367:ONQ393367 OXJ393367:OXM393367 PHF393367:PHI393367 PRB393367:PRE393367 QAX393367:QBA393367 QKT393367:QKW393367 QUP393367:QUS393367 REL393367:REO393367 ROH393367:ROK393367 RYD393367:RYG393367 SHZ393367:SIC393367 SRV393367:SRY393367 TBR393367:TBU393367 TLN393367:TLQ393367 TVJ393367:TVM393367 UFF393367:UFI393367 UPB393367:UPE393367 UYX393367:UZA393367 VIT393367:VIW393367 VSP393367:VSS393367 WCL393367:WCO393367 WMH393367:WMK393367 WWD393367:WWG393367 JR458903:JU458903 TN458903:TQ458903 ADJ458903:ADM458903 ANF458903:ANI458903 AXB458903:AXE458903 BGX458903:BHA458903 BQT458903:BQW458903 CAP458903:CAS458903 CKL458903:CKO458903 CUH458903:CUK458903 DED458903:DEG458903 DNZ458903:DOC458903 DXV458903:DXY458903 EHR458903:EHU458903 ERN458903:ERQ458903 FBJ458903:FBM458903 FLF458903:FLI458903 FVB458903:FVE458903 GEX458903:GFA458903 GOT458903:GOW458903 GYP458903:GYS458903 HIL458903:HIO458903 HSH458903:HSK458903 ICD458903:ICG458903 ILZ458903:IMC458903 IVV458903:IVY458903 JFR458903:JFU458903 JPN458903:JPQ458903 JZJ458903:JZM458903 KJF458903:KJI458903 KTB458903:KTE458903 LCX458903:LDA458903 LMT458903:LMW458903 LWP458903:LWS458903 MGL458903:MGO458903 MQH458903:MQK458903 NAD458903:NAG458903 NJZ458903:NKC458903 NTV458903:NTY458903 ODR458903:ODU458903 ONN458903:ONQ458903 OXJ458903:OXM458903 PHF458903:PHI458903 PRB458903:PRE458903 QAX458903:QBA458903 QKT458903:QKW458903 QUP458903:QUS458903 REL458903:REO458903 ROH458903:ROK458903 RYD458903:RYG458903 SHZ458903:SIC458903 SRV458903:SRY458903 TBR458903:TBU458903 TLN458903:TLQ458903 TVJ458903:TVM458903 UFF458903:UFI458903 UPB458903:UPE458903 UYX458903:UZA458903 VIT458903:VIW458903 VSP458903:VSS458903 WCL458903:WCO458903 WMH458903:WMK458903 WWD458903:WWG458903 JR524439:JU524439 TN524439:TQ524439 ADJ524439:ADM524439 ANF524439:ANI524439 AXB524439:AXE524439 BGX524439:BHA524439 BQT524439:BQW524439 CAP524439:CAS524439 CKL524439:CKO524439 CUH524439:CUK524439 DED524439:DEG524439 DNZ524439:DOC524439 DXV524439:DXY524439 EHR524439:EHU524439 ERN524439:ERQ524439 FBJ524439:FBM524439 FLF524439:FLI524439 FVB524439:FVE524439 GEX524439:GFA524439 GOT524439:GOW524439 GYP524439:GYS524439 HIL524439:HIO524439 HSH524439:HSK524439 ICD524439:ICG524439 ILZ524439:IMC524439 IVV524439:IVY524439 JFR524439:JFU524439 JPN524439:JPQ524439 JZJ524439:JZM524439 KJF524439:KJI524439 KTB524439:KTE524439 LCX524439:LDA524439 LMT524439:LMW524439 LWP524439:LWS524439 MGL524439:MGO524439 MQH524439:MQK524439 NAD524439:NAG524439 NJZ524439:NKC524439 NTV524439:NTY524439 ODR524439:ODU524439 ONN524439:ONQ524439 OXJ524439:OXM524439 PHF524439:PHI524439 PRB524439:PRE524439 QAX524439:QBA524439 QKT524439:QKW524439 QUP524439:QUS524439 REL524439:REO524439 ROH524439:ROK524439 RYD524439:RYG524439 SHZ524439:SIC524439 SRV524439:SRY524439 TBR524439:TBU524439 TLN524439:TLQ524439 TVJ524439:TVM524439 UFF524439:UFI524439 UPB524439:UPE524439 UYX524439:UZA524439 VIT524439:VIW524439 VSP524439:VSS524439 WCL524439:WCO524439 WMH524439:WMK524439 WWD524439:WWG524439 JR589975:JU589975 TN589975:TQ589975 ADJ589975:ADM589975 ANF589975:ANI589975 AXB589975:AXE589975 BGX589975:BHA589975 BQT589975:BQW589975 CAP589975:CAS589975 CKL589975:CKO589975 CUH589975:CUK589975 DED589975:DEG589975 DNZ589975:DOC589975 DXV589975:DXY589975 EHR589975:EHU589975 ERN589975:ERQ589975 FBJ589975:FBM589975 FLF589975:FLI589975 FVB589975:FVE589975 GEX589975:GFA589975 GOT589975:GOW589975 GYP589975:GYS589975 HIL589975:HIO589975 HSH589975:HSK589975 ICD589975:ICG589975 ILZ589975:IMC589975 IVV589975:IVY589975 JFR589975:JFU589975 JPN589975:JPQ589975 JZJ589975:JZM589975 KJF589975:KJI589975 KTB589975:KTE589975 LCX589975:LDA589975 LMT589975:LMW589975 LWP589975:LWS589975 MGL589975:MGO589975 MQH589975:MQK589975 NAD589975:NAG589975 NJZ589975:NKC589975 NTV589975:NTY589975 ODR589975:ODU589975 ONN589975:ONQ589975 OXJ589975:OXM589975 PHF589975:PHI589975 PRB589975:PRE589975 QAX589975:QBA589975 QKT589975:QKW589975 QUP589975:QUS589975 REL589975:REO589975 ROH589975:ROK589975 RYD589975:RYG589975 SHZ589975:SIC589975 SRV589975:SRY589975 TBR589975:TBU589975 TLN589975:TLQ589975 TVJ589975:TVM589975 UFF589975:UFI589975 UPB589975:UPE589975 UYX589975:UZA589975 VIT589975:VIW589975 VSP589975:VSS589975 WCL589975:WCO589975 WMH589975:WMK589975 WWD589975:WWG589975 JR655511:JU655511 TN655511:TQ655511 ADJ655511:ADM655511 ANF655511:ANI655511 AXB655511:AXE655511 BGX655511:BHA655511 BQT655511:BQW655511 CAP655511:CAS655511 CKL655511:CKO655511 CUH655511:CUK655511 DED655511:DEG655511 DNZ655511:DOC655511 DXV655511:DXY655511 EHR655511:EHU655511 ERN655511:ERQ655511 FBJ655511:FBM655511 FLF655511:FLI655511 FVB655511:FVE655511 GEX655511:GFA655511 GOT655511:GOW655511 GYP655511:GYS655511 HIL655511:HIO655511 HSH655511:HSK655511 ICD655511:ICG655511 ILZ655511:IMC655511 IVV655511:IVY655511 JFR655511:JFU655511 JPN655511:JPQ655511 JZJ655511:JZM655511 KJF655511:KJI655511 KTB655511:KTE655511 LCX655511:LDA655511 LMT655511:LMW655511 LWP655511:LWS655511 MGL655511:MGO655511 MQH655511:MQK655511 NAD655511:NAG655511 NJZ655511:NKC655511 NTV655511:NTY655511 ODR655511:ODU655511 ONN655511:ONQ655511 OXJ655511:OXM655511 PHF655511:PHI655511 PRB655511:PRE655511 QAX655511:QBA655511 QKT655511:QKW655511 QUP655511:QUS655511 REL655511:REO655511 ROH655511:ROK655511 RYD655511:RYG655511 SHZ655511:SIC655511 SRV655511:SRY655511 TBR655511:TBU655511 TLN655511:TLQ655511 TVJ655511:TVM655511 UFF655511:UFI655511 UPB655511:UPE655511 UYX655511:UZA655511 VIT655511:VIW655511 VSP655511:VSS655511 WCL655511:WCO655511 WMH655511:WMK655511 WWD655511:WWG655511 JR721047:JU721047 TN721047:TQ721047 ADJ721047:ADM721047 ANF721047:ANI721047 AXB721047:AXE721047 BGX721047:BHA721047 BQT721047:BQW721047 CAP721047:CAS721047 CKL721047:CKO721047 CUH721047:CUK721047 DED721047:DEG721047 DNZ721047:DOC721047 DXV721047:DXY721047 EHR721047:EHU721047 ERN721047:ERQ721047 FBJ721047:FBM721047 FLF721047:FLI721047 FVB721047:FVE721047 GEX721047:GFA721047 GOT721047:GOW721047 GYP721047:GYS721047 HIL721047:HIO721047 HSH721047:HSK721047 ICD721047:ICG721047 ILZ721047:IMC721047 IVV721047:IVY721047 JFR721047:JFU721047 JPN721047:JPQ721047 JZJ721047:JZM721047 KJF721047:KJI721047 KTB721047:KTE721047 LCX721047:LDA721047 LMT721047:LMW721047 LWP721047:LWS721047 MGL721047:MGO721047 MQH721047:MQK721047 NAD721047:NAG721047 NJZ721047:NKC721047 NTV721047:NTY721047 ODR721047:ODU721047 ONN721047:ONQ721047 OXJ721047:OXM721047 PHF721047:PHI721047 PRB721047:PRE721047 QAX721047:QBA721047 QKT721047:QKW721047 QUP721047:QUS721047 REL721047:REO721047 ROH721047:ROK721047 RYD721047:RYG721047 SHZ721047:SIC721047 SRV721047:SRY721047 TBR721047:TBU721047 TLN721047:TLQ721047 TVJ721047:TVM721047 UFF721047:UFI721047 UPB721047:UPE721047 UYX721047:UZA721047 VIT721047:VIW721047 VSP721047:VSS721047 WCL721047:WCO721047 WMH721047:WMK721047 WWD721047:WWG721047 JR786583:JU786583 TN786583:TQ786583 ADJ786583:ADM786583 ANF786583:ANI786583 AXB786583:AXE786583 BGX786583:BHA786583 BQT786583:BQW786583 CAP786583:CAS786583 CKL786583:CKO786583 CUH786583:CUK786583 DED786583:DEG786583 DNZ786583:DOC786583 DXV786583:DXY786583 EHR786583:EHU786583 ERN786583:ERQ786583 FBJ786583:FBM786583 FLF786583:FLI786583 FVB786583:FVE786583 GEX786583:GFA786583 GOT786583:GOW786583 GYP786583:GYS786583 HIL786583:HIO786583 HSH786583:HSK786583 ICD786583:ICG786583 ILZ786583:IMC786583 IVV786583:IVY786583 JFR786583:JFU786583 JPN786583:JPQ786583 JZJ786583:JZM786583 KJF786583:KJI786583 KTB786583:KTE786583 LCX786583:LDA786583 LMT786583:LMW786583 LWP786583:LWS786583 MGL786583:MGO786583 MQH786583:MQK786583 NAD786583:NAG786583 NJZ786583:NKC786583 NTV786583:NTY786583 ODR786583:ODU786583 ONN786583:ONQ786583 OXJ786583:OXM786583 PHF786583:PHI786583 PRB786583:PRE786583 QAX786583:QBA786583 QKT786583:QKW786583 QUP786583:QUS786583 REL786583:REO786583 ROH786583:ROK786583 RYD786583:RYG786583 SHZ786583:SIC786583 SRV786583:SRY786583 TBR786583:TBU786583 TLN786583:TLQ786583 TVJ786583:TVM786583 UFF786583:UFI786583 UPB786583:UPE786583 UYX786583:UZA786583 VIT786583:VIW786583 VSP786583:VSS786583 WCL786583:WCO786583 WMH786583:WMK786583 WWD786583:WWG786583 JR852119:JU852119 TN852119:TQ852119 ADJ852119:ADM852119 ANF852119:ANI852119 AXB852119:AXE852119 BGX852119:BHA852119 BQT852119:BQW852119 CAP852119:CAS852119 CKL852119:CKO852119 CUH852119:CUK852119 DED852119:DEG852119 DNZ852119:DOC852119 DXV852119:DXY852119 EHR852119:EHU852119 ERN852119:ERQ852119 FBJ852119:FBM852119 FLF852119:FLI852119 FVB852119:FVE852119 GEX852119:GFA852119 GOT852119:GOW852119 GYP852119:GYS852119 HIL852119:HIO852119 HSH852119:HSK852119 ICD852119:ICG852119 ILZ852119:IMC852119 IVV852119:IVY852119 JFR852119:JFU852119 JPN852119:JPQ852119 JZJ852119:JZM852119 KJF852119:KJI852119 KTB852119:KTE852119 LCX852119:LDA852119 LMT852119:LMW852119 LWP852119:LWS852119 MGL852119:MGO852119 MQH852119:MQK852119 NAD852119:NAG852119 NJZ852119:NKC852119 NTV852119:NTY852119 ODR852119:ODU852119 ONN852119:ONQ852119 OXJ852119:OXM852119 PHF852119:PHI852119 PRB852119:PRE852119 QAX852119:QBA852119 QKT852119:QKW852119 QUP852119:QUS852119 REL852119:REO852119 ROH852119:ROK852119 RYD852119:RYG852119 SHZ852119:SIC852119 SRV852119:SRY852119 TBR852119:TBU852119 TLN852119:TLQ852119 TVJ852119:TVM852119 UFF852119:UFI852119 UPB852119:UPE852119 UYX852119:UZA852119 VIT852119:VIW852119 VSP852119:VSS852119 WCL852119:WCO852119 WMH852119:WMK852119 WWD852119:WWG852119 JR917655:JU917655 TN917655:TQ917655 ADJ917655:ADM917655 ANF917655:ANI917655 AXB917655:AXE917655 BGX917655:BHA917655 BQT917655:BQW917655 CAP917655:CAS917655 CKL917655:CKO917655 CUH917655:CUK917655 DED917655:DEG917655 DNZ917655:DOC917655 DXV917655:DXY917655 EHR917655:EHU917655 ERN917655:ERQ917655 FBJ917655:FBM917655 FLF917655:FLI917655 FVB917655:FVE917655 GEX917655:GFA917655 GOT917655:GOW917655 GYP917655:GYS917655 HIL917655:HIO917655 HSH917655:HSK917655 ICD917655:ICG917655 ILZ917655:IMC917655 IVV917655:IVY917655 JFR917655:JFU917655 JPN917655:JPQ917655 JZJ917655:JZM917655 KJF917655:KJI917655 KTB917655:KTE917655 LCX917655:LDA917655 LMT917655:LMW917655 LWP917655:LWS917655 MGL917655:MGO917655 MQH917655:MQK917655 NAD917655:NAG917655 NJZ917655:NKC917655 NTV917655:NTY917655 ODR917655:ODU917655 ONN917655:ONQ917655 OXJ917655:OXM917655 PHF917655:PHI917655 PRB917655:PRE917655 QAX917655:QBA917655 QKT917655:QKW917655 QUP917655:QUS917655 REL917655:REO917655 ROH917655:ROK917655 RYD917655:RYG917655 SHZ917655:SIC917655 SRV917655:SRY917655 TBR917655:TBU917655 TLN917655:TLQ917655 TVJ917655:TVM917655 UFF917655:UFI917655 UPB917655:UPE917655 UYX917655:UZA917655 VIT917655:VIW917655 VSP917655:VSS917655 WCL917655:WCO917655 WMH917655:WMK917655 WWD917655:WWG917655 JR983191:JU983191 TN983191:TQ983191 ADJ983191:ADM983191 ANF983191:ANI983191 AXB983191:AXE983191 BGX983191:BHA983191 BQT983191:BQW983191 CAP983191:CAS983191 CKL983191:CKO983191 CUH983191:CUK983191 DED983191:DEG983191 DNZ983191:DOC983191 DXV983191:DXY983191 EHR983191:EHU983191 ERN983191:ERQ983191 FBJ983191:FBM983191 FLF983191:FLI983191 FVB983191:FVE983191 GEX983191:GFA983191 GOT983191:GOW983191 GYP983191:GYS983191 HIL983191:HIO983191 HSH983191:HSK983191 ICD983191:ICG983191 ILZ983191:IMC983191 IVV983191:IVY983191 JFR983191:JFU983191 JPN983191:JPQ983191 JZJ983191:JZM983191 KJF983191:KJI983191 KTB983191:KTE983191 LCX983191:LDA983191 LMT983191:LMW983191 LWP983191:LWS983191 MGL983191:MGO983191 MQH983191:MQK983191 NAD983191:NAG983191 NJZ983191:NKC983191 NTV983191:NTY983191 ODR983191:ODU983191 ONN983191:ONQ983191 OXJ983191:OXM983191 PHF983191:PHI983191 PRB983191:PRE983191 QAX983191:QBA983191 QKT983191:QKW983191 QUP983191:QUS983191 REL983191:REO983191 ROH983191:ROK983191 RYD983191:RYG983191 SHZ983191:SIC983191 SRV983191:SRY983191 TBR983191:TBU983191 TLN983191:TLQ983191 TVJ983191:TVM983191 UFF983191:UFI983191 UPB983191:UPE983191 UYX983191:UZA983191 VIT983191:VIW983191 VSP983191:VSS983191 WCL983191:WCO983191 WMH983191:WMK983191 WWD983191:WWG983191 Y3 Y65687 Y131223 Y196759 Y262295 Y327831 Y393367 Y458903 Y524439 Y589975 Y655511 Y721047 Y786583 Y852119 Y917655" xr:uid="{45A00AA2-C7DE-4761-BD97-CB7CDE173B2F}">
      <formula1>OS_Language</formula1>
    </dataValidation>
    <dataValidation type="list" errorStyle="warning" allowBlank="1" errorTitle="OS Version" error="Please select a value from the list." sqref="Y983190 JF2 TB2 ACX2 AMT2 AWP2 BGL2 BQH2 CAD2 CJZ2 CTV2 DDR2 DNN2 DXJ2 EHF2 ERB2 FAX2 FKT2 FUP2 GEL2 GOH2 GYD2 HHZ2 HRV2 IBR2 ILN2 IVJ2 JFF2 JPB2 JYX2 KIT2 KSP2 LCL2 LMH2 LWD2 MFZ2 MPV2 MZR2 NJN2 NTJ2 ODF2 ONB2 OWX2 PGT2 PQP2 QAL2 QKH2 QUD2 RDZ2 RNV2 RXR2 SHN2 SRJ2 TBF2 TLB2 TUX2 UET2 UOP2 UYL2 VIH2 VSD2 WBZ2 WLV2 WVR2 U65686 JF65686 TB65686 ACX65686 AMT65686 AWP65686 BGL65686 BQH65686 CAD65686 CJZ65686 CTV65686 DDR65686 DNN65686 DXJ65686 EHF65686 ERB65686 FAX65686 FKT65686 FUP65686 GEL65686 GOH65686 GYD65686 HHZ65686 HRV65686 IBR65686 ILN65686 IVJ65686 JFF65686 JPB65686 JYX65686 KIT65686 KSP65686 LCL65686 LMH65686 LWD65686 MFZ65686 MPV65686 MZR65686 NJN65686 NTJ65686 ODF65686 ONB65686 OWX65686 PGT65686 PQP65686 QAL65686 QKH65686 QUD65686 RDZ65686 RNV65686 RXR65686 SHN65686 SRJ65686 TBF65686 TLB65686 TUX65686 UET65686 UOP65686 UYL65686 VIH65686 VSD65686 WBZ65686 WLV65686 WVR65686 U131222 JF131222 TB131222 ACX131222 AMT131222 AWP131222 BGL131222 BQH131222 CAD131222 CJZ131222 CTV131222 DDR131222 DNN131222 DXJ131222 EHF131222 ERB131222 FAX131222 FKT131222 FUP131222 GEL131222 GOH131222 GYD131222 HHZ131222 HRV131222 IBR131222 ILN131222 IVJ131222 JFF131222 JPB131222 JYX131222 KIT131222 KSP131222 LCL131222 LMH131222 LWD131222 MFZ131222 MPV131222 MZR131222 NJN131222 NTJ131222 ODF131222 ONB131222 OWX131222 PGT131222 PQP131222 QAL131222 QKH131222 QUD131222 RDZ131222 RNV131222 RXR131222 SHN131222 SRJ131222 TBF131222 TLB131222 TUX131222 UET131222 UOP131222 UYL131222 VIH131222 VSD131222 WBZ131222 WLV131222 WVR131222 U196758 JF196758 TB196758 ACX196758 AMT196758 AWP196758 BGL196758 BQH196758 CAD196758 CJZ196758 CTV196758 DDR196758 DNN196758 DXJ196758 EHF196758 ERB196758 FAX196758 FKT196758 FUP196758 GEL196758 GOH196758 GYD196758 HHZ196758 HRV196758 IBR196758 ILN196758 IVJ196758 JFF196758 JPB196758 JYX196758 KIT196758 KSP196758 LCL196758 LMH196758 LWD196758 MFZ196758 MPV196758 MZR196758 NJN196758 NTJ196758 ODF196758 ONB196758 OWX196758 PGT196758 PQP196758 QAL196758 QKH196758 QUD196758 RDZ196758 RNV196758 RXR196758 SHN196758 SRJ196758 TBF196758 TLB196758 TUX196758 UET196758 UOP196758 UYL196758 VIH196758 VSD196758 WBZ196758 WLV196758 WVR196758 U262294 JF262294 TB262294 ACX262294 AMT262294 AWP262294 BGL262294 BQH262294 CAD262294 CJZ262294 CTV262294 DDR262294 DNN262294 DXJ262294 EHF262294 ERB262294 FAX262294 FKT262294 FUP262294 GEL262294 GOH262294 GYD262294 HHZ262294 HRV262294 IBR262294 ILN262294 IVJ262294 JFF262294 JPB262294 JYX262294 KIT262294 KSP262294 LCL262294 LMH262294 LWD262294 MFZ262294 MPV262294 MZR262294 NJN262294 NTJ262294 ODF262294 ONB262294 OWX262294 PGT262294 PQP262294 QAL262294 QKH262294 QUD262294 RDZ262294 RNV262294 RXR262294 SHN262294 SRJ262294 TBF262294 TLB262294 TUX262294 UET262294 UOP262294 UYL262294 VIH262294 VSD262294 WBZ262294 WLV262294 WVR262294 U327830 JF327830 TB327830 ACX327830 AMT327830 AWP327830 BGL327830 BQH327830 CAD327830 CJZ327830 CTV327830 DDR327830 DNN327830 DXJ327830 EHF327830 ERB327830 FAX327830 FKT327830 FUP327830 GEL327830 GOH327830 GYD327830 HHZ327830 HRV327830 IBR327830 ILN327830 IVJ327830 JFF327830 JPB327830 JYX327830 KIT327830 KSP327830 LCL327830 LMH327830 LWD327830 MFZ327830 MPV327830 MZR327830 NJN327830 NTJ327830 ODF327830 ONB327830 OWX327830 PGT327830 PQP327830 QAL327830 QKH327830 QUD327830 RDZ327830 RNV327830 RXR327830 SHN327830 SRJ327830 TBF327830 TLB327830 TUX327830 UET327830 UOP327830 UYL327830 VIH327830 VSD327830 WBZ327830 WLV327830 WVR327830 U393366 JF393366 TB393366 ACX393366 AMT393366 AWP393366 BGL393366 BQH393366 CAD393366 CJZ393366 CTV393366 DDR393366 DNN393366 DXJ393366 EHF393366 ERB393366 FAX393366 FKT393366 FUP393366 GEL393366 GOH393366 GYD393366 HHZ393366 HRV393366 IBR393366 ILN393366 IVJ393366 JFF393366 JPB393366 JYX393366 KIT393366 KSP393366 LCL393366 LMH393366 LWD393366 MFZ393366 MPV393366 MZR393366 NJN393366 NTJ393366 ODF393366 ONB393366 OWX393366 PGT393366 PQP393366 QAL393366 QKH393366 QUD393366 RDZ393366 RNV393366 RXR393366 SHN393366 SRJ393366 TBF393366 TLB393366 TUX393366 UET393366 UOP393366 UYL393366 VIH393366 VSD393366 WBZ393366 WLV393366 WVR393366 U458902 JF458902 TB458902 ACX458902 AMT458902 AWP458902 BGL458902 BQH458902 CAD458902 CJZ458902 CTV458902 DDR458902 DNN458902 DXJ458902 EHF458902 ERB458902 FAX458902 FKT458902 FUP458902 GEL458902 GOH458902 GYD458902 HHZ458902 HRV458902 IBR458902 ILN458902 IVJ458902 JFF458902 JPB458902 JYX458902 KIT458902 KSP458902 LCL458902 LMH458902 LWD458902 MFZ458902 MPV458902 MZR458902 NJN458902 NTJ458902 ODF458902 ONB458902 OWX458902 PGT458902 PQP458902 QAL458902 QKH458902 QUD458902 RDZ458902 RNV458902 RXR458902 SHN458902 SRJ458902 TBF458902 TLB458902 TUX458902 UET458902 UOP458902 UYL458902 VIH458902 VSD458902 WBZ458902 WLV458902 WVR458902 U524438 JF524438 TB524438 ACX524438 AMT524438 AWP524438 BGL524438 BQH524438 CAD524438 CJZ524438 CTV524438 DDR524438 DNN524438 DXJ524438 EHF524438 ERB524438 FAX524438 FKT524438 FUP524438 GEL524438 GOH524438 GYD524438 HHZ524438 HRV524438 IBR524438 ILN524438 IVJ524438 JFF524438 JPB524438 JYX524438 KIT524438 KSP524438 LCL524438 LMH524438 LWD524438 MFZ524438 MPV524438 MZR524438 NJN524438 NTJ524438 ODF524438 ONB524438 OWX524438 PGT524438 PQP524438 QAL524438 QKH524438 QUD524438 RDZ524438 RNV524438 RXR524438 SHN524438 SRJ524438 TBF524438 TLB524438 TUX524438 UET524438 UOP524438 UYL524438 VIH524438 VSD524438 WBZ524438 WLV524438 WVR524438 U589974 JF589974 TB589974 ACX589974 AMT589974 AWP589974 BGL589974 BQH589974 CAD589974 CJZ589974 CTV589974 DDR589974 DNN589974 DXJ589974 EHF589974 ERB589974 FAX589974 FKT589974 FUP589974 GEL589974 GOH589974 GYD589974 HHZ589974 HRV589974 IBR589974 ILN589974 IVJ589974 JFF589974 JPB589974 JYX589974 KIT589974 KSP589974 LCL589974 LMH589974 LWD589974 MFZ589974 MPV589974 MZR589974 NJN589974 NTJ589974 ODF589974 ONB589974 OWX589974 PGT589974 PQP589974 QAL589974 QKH589974 QUD589974 RDZ589974 RNV589974 RXR589974 SHN589974 SRJ589974 TBF589974 TLB589974 TUX589974 UET589974 UOP589974 UYL589974 VIH589974 VSD589974 WBZ589974 WLV589974 WVR589974 U655510 JF655510 TB655510 ACX655510 AMT655510 AWP655510 BGL655510 BQH655510 CAD655510 CJZ655510 CTV655510 DDR655510 DNN655510 DXJ655510 EHF655510 ERB655510 FAX655510 FKT655510 FUP655510 GEL655510 GOH655510 GYD655510 HHZ655510 HRV655510 IBR655510 ILN655510 IVJ655510 JFF655510 JPB655510 JYX655510 KIT655510 KSP655510 LCL655510 LMH655510 LWD655510 MFZ655510 MPV655510 MZR655510 NJN655510 NTJ655510 ODF655510 ONB655510 OWX655510 PGT655510 PQP655510 QAL655510 QKH655510 QUD655510 RDZ655510 RNV655510 RXR655510 SHN655510 SRJ655510 TBF655510 TLB655510 TUX655510 UET655510 UOP655510 UYL655510 VIH655510 VSD655510 WBZ655510 WLV655510 WVR655510 U721046 JF721046 TB721046 ACX721046 AMT721046 AWP721046 BGL721046 BQH721046 CAD721046 CJZ721046 CTV721046 DDR721046 DNN721046 DXJ721046 EHF721046 ERB721046 FAX721046 FKT721046 FUP721046 GEL721046 GOH721046 GYD721046 HHZ721046 HRV721046 IBR721046 ILN721046 IVJ721046 JFF721046 JPB721046 JYX721046 KIT721046 KSP721046 LCL721046 LMH721046 LWD721046 MFZ721046 MPV721046 MZR721046 NJN721046 NTJ721046 ODF721046 ONB721046 OWX721046 PGT721046 PQP721046 QAL721046 QKH721046 QUD721046 RDZ721046 RNV721046 RXR721046 SHN721046 SRJ721046 TBF721046 TLB721046 TUX721046 UET721046 UOP721046 UYL721046 VIH721046 VSD721046 WBZ721046 WLV721046 WVR721046 U786582 JF786582 TB786582 ACX786582 AMT786582 AWP786582 BGL786582 BQH786582 CAD786582 CJZ786582 CTV786582 DDR786582 DNN786582 DXJ786582 EHF786582 ERB786582 FAX786582 FKT786582 FUP786582 GEL786582 GOH786582 GYD786582 HHZ786582 HRV786582 IBR786582 ILN786582 IVJ786582 JFF786582 JPB786582 JYX786582 KIT786582 KSP786582 LCL786582 LMH786582 LWD786582 MFZ786582 MPV786582 MZR786582 NJN786582 NTJ786582 ODF786582 ONB786582 OWX786582 PGT786582 PQP786582 QAL786582 QKH786582 QUD786582 RDZ786582 RNV786582 RXR786582 SHN786582 SRJ786582 TBF786582 TLB786582 TUX786582 UET786582 UOP786582 UYL786582 VIH786582 VSD786582 WBZ786582 WLV786582 WVR786582 U852118 JF852118 TB852118 ACX852118 AMT852118 AWP852118 BGL852118 BQH852118 CAD852118 CJZ852118 CTV852118 DDR852118 DNN852118 DXJ852118 EHF852118 ERB852118 FAX852118 FKT852118 FUP852118 GEL852118 GOH852118 GYD852118 HHZ852118 HRV852118 IBR852118 ILN852118 IVJ852118 JFF852118 JPB852118 JYX852118 KIT852118 KSP852118 LCL852118 LMH852118 LWD852118 MFZ852118 MPV852118 MZR852118 NJN852118 NTJ852118 ODF852118 ONB852118 OWX852118 PGT852118 PQP852118 QAL852118 QKH852118 QUD852118 RDZ852118 RNV852118 RXR852118 SHN852118 SRJ852118 TBF852118 TLB852118 TUX852118 UET852118 UOP852118 UYL852118 VIH852118 VSD852118 WBZ852118 WLV852118 WVR852118 U917654 JF917654 TB917654 ACX917654 AMT917654 AWP917654 BGL917654 BQH917654 CAD917654 CJZ917654 CTV917654 DDR917654 DNN917654 DXJ917654 EHF917654 ERB917654 FAX917654 FKT917654 FUP917654 GEL917654 GOH917654 GYD917654 HHZ917654 HRV917654 IBR917654 ILN917654 IVJ917654 JFF917654 JPB917654 JYX917654 KIT917654 KSP917654 LCL917654 LMH917654 LWD917654 MFZ917654 MPV917654 MZR917654 NJN917654 NTJ917654 ODF917654 ONB917654 OWX917654 PGT917654 PQP917654 QAL917654 QKH917654 QUD917654 RDZ917654 RNV917654 RXR917654 SHN917654 SRJ917654 TBF917654 TLB917654 TUX917654 UET917654 UOP917654 UYL917654 VIH917654 VSD917654 WBZ917654 WLV917654 WVR917654 U983190 JF983190 TB983190 ACX983190 AMT983190 AWP983190 BGL983190 BQH983190 CAD983190 CJZ983190 CTV983190 DDR983190 DNN983190 DXJ983190 EHF983190 ERB983190 FAX983190 FKT983190 FUP983190 GEL983190 GOH983190 GYD983190 HHZ983190 HRV983190 IBR983190 ILN983190 IVJ983190 JFF983190 JPB983190 JYX983190 KIT983190 KSP983190 LCL983190 LMH983190 LWD983190 MFZ983190 MPV983190 MZR983190 NJN983190 NTJ983190 ODF983190 ONB983190 OWX983190 PGT983190 PQP983190 QAL983190 QKH983190 QUD983190 RDZ983190 RNV983190 RXR983190 SHN983190 SRJ983190 TBF983190 TLB983190 TUX983190 UET983190 UOP983190 UYL983190 VIH983190 VSD983190 WBZ983190 WLV983190 WVR983190 JR2:JU2 TN2:TQ2 ADJ2:ADM2 ANF2:ANI2 AXB2:AXE2 BGX2:BHA2 BQT2:BQW2 CAP2:CAS2 CKL2:CKO2 CUH2:CUK2 DED2:DEG2 DNZ2:DOC2 DXV2:DXY2 EHR2:EHU2 ERN2:ERQ2 FBJ2:FBM2 FLF2:FLI2 FVB2:FVE2 GEX2:GFA2 GOT2:GOW2 GYP2:GYS2 HIL2:HIO2 HSH2:HSK2 ICD2:ICG2 ILZ2:IMC2 IVV2:IVY2 JFR2:JFU2 JPN2:JPQ2 JZJ2:JZM2 KJF2:KJI2 KTB2:KTE2 LCX2:LDA2 LMT2:LMW2 LWP2:LWS2 MGL2:MGO2 MQH2:MQK2 NAD2:NAG2 NJZ2:NKC2 NTV2:NTY2 ODR2:ODU2 ONN2:ONQ2 OXJ2:OXM2 PHF2:PHI2 PRB2:PRE2 QAX2:QBA2 QKT2:QKW2 QUP2:QUS2 REL2:REO2 ROH2:ROK2 RYD2:RYG2 SHZ2:SIC2 SRV2:SRY2 TBR2:TBU2 TLN2:TLQ2 TVJ2:TVM2 UFF2:UFI2 UPB2:UPE2 UYX2:UZA2 VIT2:VIW2 VSP2:VSS2 WCL2:WCO2 WMH2:WMK2 WWD2:WWG2 JR65686:JU65686 TN65686:TQ65686 ADJ65686:ADM65686 ANF65686:ANI65686 AXB65686:AXE65686 BGX65686:BHA65686 BQT65686:BQW65686 CAP65686:CAS65686 CKL65686:CKO65686 CUH65686:CUK65686 DED65686:DEG65686 DNZ65686:DOC65686 DXV65686:DXY65686 EHR65686:EHU65686 ERN65686:ERQ65686 FBJ65686:FBM65686 FLF65686:FLI65686 FVB65686:FVE65686 GEX65686:GFA65686 GOT65686:GOW65686 GYP65686:GYS65686 HIL65686:HIO65686 HSH65686:HSK65686 ICD65686:ICG65686 ILZ65686:IMC65686 IVV65686:IVY65686 JFR65686:JFU65686 JPN65686:JPQ65686 JZJ65686:JZM65686 KJF65686:KJI65686 KTB65686:KTE65686 LCX65686:LDA65686 LMT65686:LMW65686 LWP65686:LWS65686 MGL65686:MGO65686 MQH65686:MQK65686 NAD65686:NAG65686 NJZ65686:NKC65686 NTV65686:NTY65686 ODR65686:ODU65686 ONN65686:ONQ65686 OXJ65686:OXM65686 PHF65686:PHI65686 PRB65686:PRE65686 QAX65686:QBA65686 QKT65686:QKW65686 QUP65686:QUS65686 REL65686:REO65686 ROH65686:ROK65686 RYD65686:RYG65686 SHZ65686:SIC65686 SRV65686:SRY65686 TBR65686:TBU65686 TLN65686:TLQ65686 TVJ65686:TVM65686 UFF65686:UFI65686 UPB65686:UPE65686 UYX65686:UZA65686 VIT65686:VIW65686 VSP65686:VSS65686 WCL65686:WCO65686 WMH65686:WMK65686 WWD65686:WWG65686 JR131222:JU131222 TN131222:TQ131222 ADJ131222:ADM131222 ANF131222:ANI131222 AXB131222:AXE131222 BGX131222:BHA131222 BQT131222:BQW131222 CAP131222:CAS131222 CKL131222:CKO131222 CUH131222:CUK131222 DED131222:DEG131222 DNZ131222:DOC131222 DXV131222:DXY131222 EHR131222:EHU131222 ERN131222:ERQ131222 FBJ131222:FBM131222 FLF131222:FLI131222 FVB131222:FVE131222 GEX131222:GFA131222 GOT131222:GOW131222 GYP131222:GYS131222 HIL131222:HIO131222 HSH131222:HSK131222 ICD131222:ICG131222 ILZ131222:IMC131222 IVV131222:IVY131222 JFR131222:JFU131222 JPN131222:JPQ131222 JZJ131222:JZM131222 KJF131222:KJI131222 KTB131222:KTE131222 LCX131222:LDA131222 LMT131222:LMW131222 LWP131222:LWS131222 MGL131222:MGO131222 MQH131222:MQK131222 NAD131222:NAG131222 NJZ131222:NKC131222 NTV131222:NTY131222 ODR131222:ODU131222 ONN131222:ONQ131222 OXJ131222:OXM131222 PHF131222:PHI131222 PRB131222:PRE131222 QAX131222:QBA131222 QKT131222:QKW131222 QUP131222:QUS131222 REL131222:REO131222 ROH131222:ROK131222 RYD131222:RYG131222 SHZ131222:SIC131222 SRV131222:SRY131222 TBR131222:TBU131222 TLN131222:TLQ131222 TVJ131222:TVM131222 UFF131222:UFI131222 UPB131222:UPE131222 UYX131222:UZA131222 VIT131222:VIW131222 VSP131222:VSS131222 WCL131222:WCO131222 WMH131222:WMK131222 WWD131222:WWG131222 JR196758:JU196758 TN196758:TQ196758 ADJ196758:ADM196758 ANF196758:ANI196758 AXB196758:AXE196758 BGX196758:BHA196758 BQT196758:BQW196758 CAP196758:CAS196758 CKL196758:CKO196758 CUH196758:CUK196758 DED196758:DEG196758 DNZ196758:DOC196758 DXV196758:DXY196758 EHR196758:EHU196758 ERN196758:ERQ196758 FBJ196758:FBM196758 FLF196758:FLI196758 FVB196758:FVE196758 GEX196758:GFA196758 GOT196758:GOW196758 GYP196758:GYS196758 HIL196758:HIO196758 HSH196758:HSK196758 ICD196758:ICG196758 ILZ196758:IMC196758 IVV196758:IVY196758 JFR196758:JFU196758 JPN196758:JPQ196758 JZJ196758:JZM196758 KJF196758:KJI196758 KTB196758:KTE196758 LCX196758:LDA196758 LMT196758:LMW196758 LWP196758:LWS196758 MGL196758:MGO196758 MQH196758:MQK196758 NAD196758:NAG196758 NJZ196758:NKC196758 NTV196758:NTY196758 ODR196758:ODU196758 ONN196758:ONQ196758 OXJ196758:OXM196758 PHF196758:PHI196758 PRB196758:PRE196758 QAX196758:QBA196758 QKT196758:QKW196758 QUP196758:QUS196758 REL196758:REO196758 ROH196758:ROK196758 RYD196758:RYG196758 SHZ196758:SIC196758 SRV196758:SRY196758 TBR196758:TBU196758 TLN196758:TLQ196758 TVJ196758:TVM196758 UFF196758:UFI196758 UPB196758:UPE196758 UYX196758:UZA196758 VIT196758:VIW196758 VSP196758:VSS196758 WCL196758:WCO196758 WMH196758:WMK196758 WWD196758:WWG196758 JR262294:JU262294 TN262294:TQ262294 ADJ262294:ADM262294 ANF262294:ANI262294 AXB262294:AXE262294 BGX262294:BHA262294 BQT262294:BQW262294 CAP262294:CAS262294 CKL262294:CKO262294 CUH262294:CUK262294 DED262294:DEG262294 DNZ262294:DOC262294 DXV262294:DXY262294 EHR262294:EHU262294 ERN262294:ERQ262294 FBJ262294:FBM262294 FLF262294:FLI262294 FVB262294:FVE262294 GEX262294:GFA262294 GOT262294:GOW262294 GYP262294:GYS262294 HIL262294:HIO262294 HSH262294:HSK262294 ICD262294:ICG262294 ILZ262294:IMC262294 IVV262294:IVY262294 JFR262294:JFU262294 JPN262294:JPQ262294 JZJ262294:JZM262294 KJF262294:KJI262294 KTB262294:KTE262294 LCX262294:LDA262294 LMT262294:LMW262294 LWP262294:LWS262294 MGL262294:MGO262294 MQH262294:MQK262294 NAD262294:NAG262294 NJZ262294:NKC262294 NTV262294:NTY262294 ODR262294:ODU262294 ONN262294:ONQ262294 OXJ262294:OXM262294 PHF262294:PHI262294 PRB262294:PRE262294 QAX262294:QBA262294 QKT262294:QKW262294 QUP262294:QUS262294 REL262294:REO262294 ROH262294:ROK262294 RYD262294:RYG262294 SHZ262294:SIC262294 SRV262294:SRY262294 TBR262294:TBU262294 TLN262294:TLQ262294 TVJ262294:TVM262294 UFF262294:UFI262294 UPB262294:UPE262294 UYX262294:UZA262294 VIT262294:VIW262294 VSP262294:VSS262294 WCL262294:WCO262294 WMH262294:WMK262294 WWD262294:WWG262294 JR327830:JU327830 TN327830:TQ327830 ADJ327830:ADM327830 ANF327830:ANI327830 AXB327830:AXE327830 BGX327830:BHA327830 BQT327830:BQW327830 CAP327830:CAS327830 CKL327830:CKO327830 CUH327830:CUK327830 DED327830:DEG327830 DNZ327830:DOC327830 DXV327830:DXY327830 EHR327830:EHU327830 ERN327830:ERQ327830 FBJ327830:FBM327830 FLF327830:FLI327830 FVB327830:FVE327830 GEX327830:GFA327830 GOT327830:GOW327830 GYP327830:GYS327830 HIL327830:HIO327830 HSH327830:HSK327830 ICD327830:ICG327830 ILZ327830:IMC327830 IVV327830:IVY327830 JFR327830:JFU327830 JPN327830:JPQ327830 JZJ327830:JZM327830 KJF327830:KJI327830 KTB327830:KTE327830 LCX327830:LDA327830 LMT327830:LMW327830 LWP327830:LWS327830 MGL327830:MGO327830 MQH327830:MQK327830 NAD327830:NAG327830 NJZ327830:NKC327830 NTV327830:NTY327830 ODR327830:ODU327830 ONN327830:ONQ327830 OXJ327830:OXM327830 PHF327830:PHI327830 PRB327830:PRE327830 QAX327830:QBA327830 QKT327830:QKW327830 QUP327830:QUS327830 REL327830:REO327830 ROH327830:ROK327830 RYD327830:RYG327830 SHZ327830:SIC327830 SRV327830:SRY327830 TBR327830:TBU327830 TLN327830:TLQ327830 TVJ327830:TVM327830 UFF327830:UFI327830 UPB327830:UPE327830 UYX327830:UZA327830 VIT327830:VIW327830 VSP327830:VSS327830 WCL327830:WCO327830 WMH327830:WMK327830 WWD327830:WWG327830 JR393366:JU393366 TN393366:TQ393366 ADJ393366:ADM393366 ANF393366:ANI393366 AXB393366:AXE393366 BGX393366:BHA393366 BQT393366:BQW393366 CAP393366:CAS393366 CKL393366:CKO393366 CUH393366:CUK393366 DED393366:DEG393366 DNZ393366:DOC393366 DXV393366:DXY393366 EHR393366:EHU393366 ERN393366:ERQ393366 FBJ393366:FBM393366 FLF393366:FLI393366 FVB393366:FVE393366 GEX393366:GFA393366 GOT393366:GOW393366 GYP393366:GYS393366 HIL393366:HIO393366 HSH393366:HSK393366 ICD393366:ICG393366 ILZ393366:IMC393366 IVV393366:IVY393366 JFR393366:JFU393366 JPN393366:JPQ393366 JZJ393366:JZM393366 KJF393366:KJI393366 KTB393366:KTE393366 LCX393366:LDA393366 LMT393366:LMW393366 LWP393366:LWS393366 MGL393366:MGO393366 MQH393366:MQK393366 NAD393366:NAG393366 NJZ393366:NKC393366 NTV393366:NTY393366 ODR393366:ODU393366 ONN393366:ONQ393366 OXJ393366:OXM393366 PHF393366:PHI393366 PRB393366:PRE393366 QAX393366:QBA393366 QKT393366:QKW393366 QUP393366:QUS393366 REL393366:REO393366 ROH393366:ROK393366 RYD393366:RYG393366 SHZ393366:SIC393366 SRV393366:SRY393366 TBR393366:TBU393366 TLN393366:TLQ393366 TVJ393366:TVM393366 UFF393366:UFI393366 UPB393366:UPE393366 UYX393366:UZA393366 VIT393366:VIW393366 VSP393366:VSS393366 WCL393366:WCO393366 WMH393366:WMK393366 WWD393366:WWG393366 JR458902:JU458902 TN458902:TQ458902 ADJ458902:ADM458902 ANF458902:ANI458902 AXB458902:AXE458902 BGX458902:BHA458902 BQT458902:BQW458902 CAP458902:CAS458902 CKL458902:CKO458902 CUH458902:CUK458902 DED458902:DEG458902 DNZ458902:DOC458902 DXV458902:DXY458902 EHR458902:EHU458902 ERN458902:ERQ458902 FBJ458902:FBM458902 FLF458902:FLI458902 FVB458902:FVE458902 GEX458902:GFA458902 GOT458902:GOW458902 GYP458902:GYS458902 HIL458902:HIO458902 HSH458902:HSK458902 ICD458902:ICG458902 ILZ458902:IMC458902 IVV458902:IVY458902 JFR458902:JFU458902 JPN458902:JPQ458902 JZJ458902:JZM458902 KJF458902:KJI458902 KTB458902:KTE458902 LCX458902:LDA458902 LMT458902:LMW458902 LWP458902:LWS458902 MGL458902:MGO458902 MQH458902:MQK458902 NAD458902:NAG458902 NJZ458902:NKC458902 NTV458902:NTY458902 ODR458902:ODU458902 ONN458902:ONQ458902 OXJ458902:OXM458902 PHF458902:PHI458902 PRB458902:PRE458902 QAX458902:QBA458902 QKT458902:QKW458902 QUP458902:QUS458902 REL458902:REO458902 ROH458902:ROK458902 RYD458902:RYG458902 SHZ458902:SIC458902 SRV458902:SRY458902 TBR458902:TBU458902 TLN458902:TLQ458902 TVJ458902:TVM458902 UFF458902:UFI458902 UPB458902:UPE458902 UYX458902:UZA458902 VIT458902:VIW458902 VSP458902:VSS458902 WCL458902:WCO458902 WMH458902:WMK458902 WWD458902:WWG458902 JR524438:JU524438 TN524438:TQ524438 ADJ524438:ADM524438 ANF524438:ANI524438 AXB524438:AXE524438 BGX524438:BHA524438 BQT524438:BQW524438 CAP524438:CAS524438 CKL524438:CKO524438 CUH524438:CUK524438 DED524438:DEG524438 DNZ524438:DOC524438 DXV524438:DXY524438 EHR524438:EHU524438 ERN524438:ERQ524438 FBJ524438:FBM524438 FLF524438:FLI524438 FVB524438:FVE524438 GEX524438:GFA524438 GOT524438:GOW524438 GYP524438:GYS524438 HIL524438:HIO524438 HSH524438:HSK524438 ICD524438:ICG524438 ILZ524438:IMC524438 IVV524438:IVY524438 JFR524438:JFU524438 JPN524438:JPQ524438 JZJ524438:JZM524438 KJF524438:KJI524438 KTB524438:KTE524438 LCX524438:LDA524438 LMT524438:LMW524438 LWP524438:LWS524438 MGL524438:MGO524438 MQH524438:MQK524438 NAD524438:NAG524438 NJZ524438:NKC524438 NTV524438:NTY524438 ODR524438:ODU524438 ONN524438:ONQ524438 OXJ524438:OXM524438 PHF524438:PHI524438 PRB524438:PRE524438 QAX524438:QBA524438 QKT524438:QKW524438 QUP524438:QUS524438 REL524438:REO524438 ROH524438:ROK524438 RYD524438:RYG524438 SHZ524438:SIC524438 SRV524438:SRY524438 TBR524438:TBU524438 TLN524438:TLQ524438 TVJ524438:TVM524438 UFF524438:UFI524438 UPB524438:UPE524438 UYX524438:UZA524438 VIT524438:VIW524438 VSP524438:VSS524438 WCL524438:WCO524438 WMH524438:WMK524438 WWD524438:WWG524438 JR589974:JU589974 TN589974:TQ589974 ADJ589974:ADM589974 ANF589974:ANI589974 AXB589974:AXE589974 BGX589974:BHA589974 BQT589974:BQW589974 CAP589974:CAS589974 CKL589974:CKO589974 CUH589974:CUK589974 DED589974:DEG589974 DNZ589974:DOC589974 DXV589974:DXY589974 EHR589974:EHU589974 ERN589974:ERQ589974 FBJ589974:FBM589974 FLF589974:FLI589974 FVB589974:FVE589974 GEX589974:GFA589974 GOT589974:GOW589974 GYP589974:GYS589974 HIL589974:HIO589974 HSH589974:HSK589974 ICD589974:ICG589974 ILZ589974:IMC589974 IVV589974:IVY589974 JFR589974:JFU589974 JPN589974:JPQ589974 JZJ589974:JZM589974 KJF589974:KJI589974 KTB589974:KTE589974 LCX589974:LDA589974 LMT589974:LMW589974 LWP589974:LWS589974 MGL589974:MGO589974 MQH589974:MQK589974 NAD589974:NAG589974 NJZ589974:NKC589974 NTV589974:NTY589974 ODR589974:ODU589974 ONN589974:ONQ589974 OXJ589974:OXM589974 PHF589974:PHI589974 PRB589974:PRE589974 QAX589974:QBA589974 QKT589974:QKW589974 QUP589974:QUS589974 REL589974:REO589974 ROH589974:ROK589974 RYD589974:RYG589974 SHZ589974:SIC589974 SRV589974:SRY589974 TBR589974:TBU589974 TLN589974:TLQ589974 TVJ589974:TVM589974 UFF589974:UFI589974 UPB589974:UPE589974 UYX589974:UZA589974 VIT589974:VIW589974 VSP589974:VSS589974 WCL589974:WCO589974 WMH589974:WMK589974 WWD589974:WWG589974 JR655510:JU655510 TN655510:TQ655510 ADJ655510:ADM655510 ANF655510:ANI655510 AXB655510:AXE655510 BGX655510:BHA655510 BQT655510:BQW655510 CAP655510:CAS655510 CKL655510:CKO655510 CUH655510:CUK655510 DED655510:DEG655510 DNZ655510:DOC655510 DXV655510:DXY655510 EHR655510:EHU655510 ERN655510:ERQ655510 FBJ655510:FBM655510 FLF655510:FLI655510 FVB655510:FVE655510 GEX655510:GFA655510 GOT655510:GOW655510 GYP655510:GYS655510 HIL655510:HIO655510 HSH655510:HSK655510 ICD655510:ICG655510 ILZ655510:IMC655510 IVV655510:IVY655510 JFR655510:JFU655510 JPN655510:JPQ655510 JZJ655510:JZM655510 KJF655510:KJI655510 KTB655510:KTE655510 LCX655510:LDA655510 LMT655510:LMW655510 LWP655510:LWS655510 MGL655510:MGO655510 MQH655510:MQK655510 NAD655510:NAG655510 NJZ655510:NKC655510 NTV655510:NTY655510 ODR655510:ODU655510 ONN655510:ONQ655510 OXJ655510:OXM655510 PHF655510:PHI655510 PRB655510:PRE655510 QAX655510:QBA655510 QKT655510:QKW655510 QUP655510:QUS655510 REL655510:REO655510 ROH655510:ROK655510 RYD655510:RYG655510 SHZ655510:SIC655510 SRV655510:SRY655510 TBR655510:TBU655510 TLN655510:TLQ655510 TVJ655510:TVM655510 UFF655510:UFI655510 UPB655510:UPE655510 UYX655510:UZA655510 VIT655510:VIW655510 VSP655510:VSS655510 WCL655510:WCO655510 WMH655510:WMK655510 WWD655510:WWG655510 JR721046:JU721046 TN721046:TQ721046 ADJ721046:ADM721046 ANF721046:ANI721046 AXB721046:AXE721046 BGX721046:BHA721046 BQT721046:BQW721046 CAP721046:CAS721046 CKL721046:CKO721046 CUH721046:CUK721046 DED721046:DEG721046 DNZ721046:DOC721046 DXV721046:DXY721046 EHR721046:EHU721046 ERN721046:ERQ721046 FBJ721046:FBM721046 FLF721046:FLI721046 FVB721046:FVE721046 GEX721046:GFA721046 GOT721046:GOW721046 GYP721046:GYS721046 HIL721046:HIO721046 HSH721046:HSK721046 ICD721046:ICG721046 ILZ721046:IMC721046 IVV721046:IVY721046 JFR721046:JFU721046 JPN721046:JPQ721046 JZJ721046:JZM721046 KJF721046:KJI721046 KTB721046:KTE721046 LCX721046:LDA721046 LMT721046:LMW721046 LWP721046:LWS721046 MGL721046:MGO721046 MQH721046:MQK721046 NAD721046:NAG721046 NJZ721046:NKC721046 NTV721046:NTY721046 ODR721046:ODU721046 ONN721046:ONQ721046 OXJ721046:OXM721046 PHF721046:PHI721046 PRB721046:PRE721046 QAX721046:QBA721046 QKT721046:QKW721046 QUP721046:QUS721046 REL721046:REO721046 ROH721046:ROK721046 RYD721046:RYG721046 SHZ721046:SIC721046 SRV721046:SRY721046 TBR721046:TBU721046 TLN721046:TLQ721046 TVJ721046:TVM721046 UFF721046:UFI721046 UPB721046:UPE721046 UYX721046:UZA721046 VIT721046:VIW721046 VSP721046:VSS721046 WCL721046:WCO721046 WMH721046:WMK721046 WWD721046:WWG721046 JR786582:JU786582 TN786582:TQ786582 ADJ786582:ADM786582 ANF786582:ANI786582 AXB786582:AXE786582 BGX786582:BHA786582 BQT786582:BQW786582 CAP786582:CAS786582 CKL786582:CKO786582 CUH786582:CUK786582 DED786582:DEG786582 DNZ786582:DOC786582 DXV786582:DXY786582 EHR786582:EHU786582 ERN786582:ERQ786582 FBJ786582:FBM786582 FLF786582:FLI786582 FVB786582:FVE786582 GEX786582:GFA786582 GOT786582:GOW786582 GYP786582:GYS786582 HIL786582:HIO786582 HSH786582:HSK786582 ICD786582:ICG786582 ILZ786582:IMC786582 IVV786582:IVY786582 JFR786582:JFU786582 JPN786582:JPQ786582 JZJ786582:JZM786582 KJF786582:KJI786582 KTB786582:KTE786582 LCX786582:LDA786582 LMT786582:LMW786582 LWP786582:LWS786582 MGL786582:MGO786582 MQH786582:MQK786582 NAD786582:NAG786582 NJZ786582:NKC786582 NTV786582:NTY786582 ODR786582:ODU786582 ONN786582:ONQ786582 OXJ786582:OXM786582 PHF786582:PHI786582 PRB786582:PRE786582 QAX786582:QBA786582 QKT786582:QKW786582 QUP786582:QUS786582 REL786582:REO786582 ROH786582:ROK786582 RYD786582:RYG786582 SHZ786582:SIC786582 SRV786582:SRY786582 TBR786582:TBU786582 TLN786582:TLQ786582 TVJ786582:TVM786582 UFF786582:UFI786582 UPB786582:UPE786582 UYX786582:UZA786582 VIT786582:VIW786582 VSP786582:VSS786582 WCL786582:WCO786582 WMH786582:WMK786582 WWD786582:WWG786582 JR852118:JU852118 TN852118:TQ852118 ADJ852118:ADM852118 ANF852118:ANI852118 AXB852118:AXE852118 BGX852118:BHA852118 BQT852118:BQW852118 CAP852118:CAS852118 CKL852118:CKO852118 CUH852118:CUK852118 DED852118:DEG852118 DNZ852118:DOC852118 DXV852118:DXY852118 EHR852118:EHU852118 ERN852118:ERQ852118 FBJ852118:FBM852118 FLF852118:FLI852118 FVB852118:FVE852118 GEX852118:GFA852118 GOT852118:GOW852118 GYP852118:GYS852118 HIL852118:HIO852118 HSH852118:HSK852118 ICD852118:ICG852118 ILZ852118:IMC852118 IVV852118:IVY852118 JFR852118:JFU852118 JPN852118:JPQ852118 JZJ852118:JZM852118 KJF852118:KJI852118 KTB852118:KTE852118 LCX852118:LDA852118 LMT852118:LMW852118 LWP852118:LWS852118 MGL852118:MGO852118 MQH852118:MQK852118 NAD852118:NAG852118 NJZ852118:NKC852118 NTV852118:NTY852118 ODR852118:ODU852118 ONN852118:ONQ852118 OXJ852118:OXM852118 PHF852118:PHI852118 PRB852118:PRE852118 QAX852118:QBA852118 QKT852118:QKW852118 QUP852118:QUS852118 REL852118:REO852118 ROH852118:ROK852118 RYD852118:RYG852118 SHZ852118:SIC852118 SRV852118:SRY852118 TBR852118:TBU852118 TLN852118:TLQ852118 TVJ852118:TVM852118 UFF852118:UFI852118 UPB852118:UPE852118 UYX852118:UZA852118 VIT852118:VIW852118 VSP852118:VSS852118 WCL852118:WCO852118 WMH852118:WMK852118 WWD852118:WWG852118 JR917654:JU917654 TN917654:TQ917654 ADJ917654:ADM917654 ANF917654:ANI917654 AXB917654:AXE917654 BGX917654:BHA917654 BQT917654:BQW917654 CAP917654:CAS917654 CKL917654:CKO917654 CUH917654:CUK917654 DED917654:DEG917654 DNZ917654:DOC917654 DXV917654:DXY917654 EHR917654:EHU917654 ERN917654:ERQ917654 FBJ917654:FBM917654 FLF917654:FLI917654 FVB917654:FVE917654 GEX917654:GFA917654 GOT917654:GOW917654 GYP917654:GYS917654 HIL917654:HIO917654 HSH917654:HSK917654 ICD917654:ICG917654 ILZ917654:IMC917654 IVV917654:IVY917654 JFR917654:JFU917654 JPN917654:JPQ917654 JZJ917654:JZM917654 KJF917654:KJI917654 KTB917654:KTE917654 LCX917654:LDA917654 LMT917654:LMW917654 LWP917654:LWS917654 MGL917654:MGO917654 MQH917654:MQK917654 NAD917654:NAG917654 NJZ917654:NKC917654 NTV917654:NTY917654 ODR917654:ODU917654 ONN917654:ONQ917654 OXJ917654:OXM917654 PHF917654:PHI917654 PRB917654:PRE917654 QAX917654:QBA917654 QKT917654:QKW917654 QUP917654:QUS917654 REL917654:REO917654 ROH917654:ROK917654 RYD917654:RYG917654 SHZ917654:SIC917654 SRV917654:SRY917654 TBR917654:TBU917654 TLN917654:TLQ917654 TVJ917654:TVM917654 UFF917654:UFI917654 UPB917654:UPE917654 UYX917654:UZA917654 VIT917654:VIW917654 VSP917654:VSS917654 WCL917654:WCO917654 WMH917654:WMK917654 WWD917654:WWG917654 JR983190:JU983190 TN983190:TQ983190 ADJ983190:ADM983190 ANF983190:ANI983190 AXB983190:AXE983190 BGX983190:BHA983190 BQT983190:BQW983190 CAP983190:CAS983190 CKL983190:CKO983190 CUH983190:CUK983190 DED983190:DEG983190 DNZ983190:DOC983190 DXV983190:DXY983190 EHR983190:EHU983190 ERN983190:ERQ983190 FBJ983190:FBM983190 FLF983190:FLI983190 FVB983190:FVE983190 GEX983190:GFA983190 GOT983190:GOW983190 GYP983190:GYS983190 HIL983190:HIO983190 HSH983190:HSK983190 ICD983190:ICG983190 ILZ983190:IMC983190 IVV983190:IVY983190 JFR983190:JFU983190 JPN983190:JPQ983190 JZJ983190:JZM983190 KJF983190:KJI983190 KTB983190:KTE983190 LCX983190:LDA983190 LMT983190:LMW983190 LWP983190:LWS983190 MGL983190:MGO983190 MQH983190:MQK983190 NAD983190:NAG983190 NJZ983190:NKC983190 NTV983190:NTY983190 ODR983190:ODU983190 ONN983190:ONQ983190 OXJ983190:OXM983190 PHF983190:PHI983190 PRB983190:PRE983190 QAX983190:QBA983190 QKT983190:QKW983190 QUP983190:QUS983190 REL983190:REO983190 ROH983190:ROK983190 RYD983190:RYG983190 SHZ983190:SIC983190 SRV983190:SRY983190 TBR983190:TBU983190 TLN983190:TLQ983190 TVJ983190:TVM983190 UFF983190:UFI983190 UPB983190:UPE983190 UYX983190:UZA983190 VIT983190:VIW983190 VSP983190:VSS983190 WCL983190:WCO983190 WMH983190:WMK983190 WWD983190:WWG983190 Y2 Y65686 Y131222 Y196758 Y262294 Y327830 Y393366 Y458902 Y524438 Y589974 Y655510 Y721046 Y786582 Y852118 Y917654" xr:uid="{1CB56A1D-0500-4D61-A90D-86E37D599B63}">
      <formula1>OS_Version</formula1>
    </dataValidation>
    <dataValidation type="list" errorStyle="warning" allowBlank="1" errorTitle="PC Hardware" error="Please select a value from the list." sqref="U1:U6 JF1 TB1 ACX1 AMT1 AWP1 BGL1 BQH1 CAD1 CJZ1 CTV1 DDR1 DNN1 DXJ1 EHF1 ERB1 FAX1 FKT1 FUP1 GEL1 GOH1 GYD1 HHZ1 HRV1 IBR1 ILN1 IVJ1 JFF1 JPB1 JYX1 KIT1 KSP1 LCL1 LMH1 LWD1 MFZ1 MPV1 MZR1 NJN1 NTJ1 ODF1 ONB1 OWX1 PGT1 PQP1 QAL1 QKH1 QUD1 RDZ1 RNV1 RXR1 SHN1 SRJ1 TBF1 TLB1 TUX1 UET1 UOP1 UYL1 VIH1 VSD1 WBZ1 WLV1 WVR1 U65685 JF65685 TB65685 ACX65685 AMT65685 AWP65685 BGL65685 BQH65685 CAD65685 CJZ65685 CTV65685 DDR65685 DNN65685 DXJ65685 EHF65685 ERB65685 FAX65685 FKT65685 FUP65685 GEL65685 GOH65685 GYD65685 HHZ65685 HRV65685 IBR65685 ILN65685 IVJ65685 JFF65685 JPB65685 JYX65685 KIT65685 KSP65685 LCL65685 LMH65685 LWD65685 MFZ65685 MPV65685 MZR65685 NJN65685 NTJ65685 ODF65685 ONB65685 OWX65685 PGT65685 PQP65685 QAL65685 QKH65685 QUD65685 RDZ65685 RNV65685 RXR65685 SHN65685 SRJ65685 TBF65685 TLB65685 TUX65685 UET65685 UOP65685 UYL65685 VIH65685 VSD65685 WBZ65685 WLV65685 WVR65685 U131221 JF131221 TB131221 ACX131221 AMT131221 AWP131221 BGL131221 BQH131221 CAD131221 CJZ131221 CTV131221 DDR131221 DNN131221 DXJ131221 EHF131221 ERB131221 FAX131221 FKT131221 FUP131221 GEL131221 GOH131221 GYD131221 HHZ131221 HRV131221 IBR131221 ILN131221 IVJ131221 JFF131221 JPB131221 JYX131221 KIT131221 KSP131221 LCL131221 LMH131221 LWD131221 MFZ131221 MPV131221 MZR131221 NJN131221 NTJ131221 ODF131221 ONB131221 OWX131221 PGT131221 PQP131221 QAL131221 QKH131221 QUD131221 RDZ131221 RNV131221 RXR131221 SHN131221 SRJ131221 TBF131221 TLB131221 TUX131221 UET131221 UOP131221 UYL131221 VIH131221 VSD131221 WBZ131221 WLV131221 WVR131221 U196757 JF196757 TB196757 ACX196757 AMT196757 AWP196757 BGL196757 BQH196757 CAD196757 CJZ196757 CTV196757 DDR196757 DNN196757 DXJ196757 EHF196757 ERB196757 FAX196757 FKT196757 FUP196757 GEL196757 GOH196757 GYD196757 HHZ196757 HRV196757 IBR196757 ILN196757 IVJ196757 JFF196757 JPB196757 JYX196757 KIT196757 KSP196757 LCL196757 LMH196757 LWD196757 MFZ196757 MPV196757 MZR196757 NJN196757 NTJ196757 ODF196757 ONB196757 OWX196757 PGT196757 PQP196757 QAL196757 QKH196757 QUD196757 RDZ196757 RNV196757 RXR196757 SHN196757 SRJ196757 TBF196757 TLB196757 TUX196757 UET196757 UOP196757 UYL196757 VIH196757 VSD196757 WBZ196757 WLV196757 WVR196757 U262293 JF262293 TB262293 ACX262293 AMT262293 AWP262293 BGL262293 BQH262293 CAD262293 CJZ262293 CTV262293 DDR262293 DNN262293 DXJ262293 EHF262293 ERB262293 FAX262293 FKT262293 FUP262293 GEL262293 GOH262293 GYD262293 HHZ262293 HRV262293 IBR262293 ILN262293 IVJ262293 JFF262293 JPB262293 JYX262293 KIT262293 KSP262293 LCL262293 LMH262293 LWD262293 MFZ262293 MPV262293 MZR262293 NJN262293 NTJ262293 ODF262293 ONB262293 OWX262293 PGT262293 PQP262293 QAL262293 QKH262293 QUD262293 RDZ262293 RNV262293 RXR262293 SHN262293 SRJ262293 TBF262293 TLB262293 TUX262293 UET262293 UOP262293 UYL262293 VIH262293 VSD262293 WBZ262293 WLV262293 WVR262293 U327829 JF327829 TB327829 ACX327829 AMT327829 AWP327829 BGL327829 BQH327829 CAD327829 CJZ327829 CTV327829 DDR327829 DNN327829 DXJ327829 EHF327829 ERB327829 FAX327829 FKT327829 FUP327829 GEL327829 GOH327829 GYD327829 HHZ327829 HRV327829 IBR327829 ILN327829 IVJ327829 JFF327829 JPB327829 JYX327829 KIT327829 KSP327829 LCL327829 LMH327829 LWD327829 MFZ327829 MPV327829 MZR327829 NJN327829 NTJ327829 ODF327829 ONB327829 OWX327829 PGT327829 PQP327829 QAL327829 QKH327829 QUD327829 RDZ327829 RNV327829 RXR327829 SHN327829 SRJ327829 TBF327829 TLB327829 TUX327829 UET327829 UOP327829 UYL327829 VIH327829 VSD327829 WBZ327829 WLV327829 WVR327829 U393365 JF393365 TB393365 ACX393365 AMT393365 AWP393365 BGL393365 BQH393365 CAD393365 CJZ393365 CTV393365 DDR393365 DNN393365 DXJ393365 EHF393365 ERB393365 FAX393365 FKT393365 FUP393365 GEL393365 GOH393365 GYD393365 HHZ393365 HRV393365 IBR393365 ILN393365 IVJ393365 JFF393365 JPB393365 JYX393365 KIT393365 KSP393365 LCL393365 LMH393365 LWD393365 MFZ393365 MPV393365 MZR393365 NJN393365 NTJ393365 ODF393365 ONB393365 OWX393365 PGT393365 PQP393365 QAL393365 QKH393365 QUD393365 RDZ393365 RNV393365 RXR393365 SHN393365 SRJ393365 TBF393365 TLB393365 TUX393365 UET393365 UOP393365 UYL393365 VIH393365 VSD393365 WBZ393365 WLV393365 WVR393365 U458901 JF458901 TB458901 ACX458901 AMT458901 AWP458901 BGL458901 BQH458901 CAD458901 CJZ458901 CTV458901 DDR458901 DNN458901 DXJ458901 EHF458901 ERB458901 FAX458901 FKT458901 FUP458901 GEL458901 GOH458901 GYD458901 HHZ458901 HRV458901 IBR458901 ILN458901 IVJ458901 JFF458901 JPB458901 JYX458901 KIT458901 KSP458901 LCL458901 LMH458901 LWD458901 MFZ458901 MPV458901 MZR458901 NJN458901 NTJ458901 ODF458901 ONB458901 OWX458901 PGT458901 PQP458901 QAL458901 QKH458901 QUD458901 RDZ458901 RNV458901 RXR458901 SHN458901 SRJ458901 TBF458901 TLB458901 TUX458901 UET458901 UOP458901 UYL458901 VIH458901 VSD458901 WBZ458901 WLV458901 WVR458901 U524437 JF524437 TB524437 ACX524437 AMT524437 AWP524437 BGL524437 BQH524437 CAD524437 CJZ524437 CTV524437 DDR524437 DNN524437 DXJ524437 EHF524437 ERB524437 FAX524437 FKT524437 FUP524437 GEL524437 GOH524437 GYD524437 HHZ524437 HRV524437 IBR524437 ILN524437 IVJ524437 JFF524437 JPB524437 JYX524437 KIT524437 KSP524437 LCL524437 LMH524437 LWD524437 MFZ524437 MPV524437 MZR524437 NJN524437 NTJ524437 ODF524437 ONB524437 OWX524437 PGT524437 PQP524437 QAL524437 QKH524437 QUD524437 RDZ524437 RNV524437 RXR524437 SHN524437 SRJ524437 TBF524437 TLB524437 TUX524437 UET524437 UOP524437 UYL524437 VIH524437 VSD524437 WBZ524437 WLV524437 WVR524437 U589973 JF589973 TB589973 ACX589973 AMT589973 AWP589973 BGL589973 BQH589973 CAD589973 CJZ589973 CTV589973 DDR589973 DNN589973 DXJ589973 EHF589973 ERB589973 FAX589973 FKT589973 FUP589973 GEL589973 GOH589973 GYD589973 HHZ589973 HRV589973 IBR589973 ILN589973 IVJ589973 JFF589973 JPB589973 JYX589973 KIT589973 KSP589973 LCL589973 LMH589973 LWD589973 MFZ589973 MPV589973 MZR589973 NJN589973 NTJ589973 ODF589973 ONB589973 OWX589973 PGT589973 PQP589973 QAL589973 QKH589973 QUD589973 RDZ589973 RNV589973 RXR589973 SHN589973 SRJ589973 TBF589973 TLB589973 TUX589973 UET589973 UOP589973 UYL589973 VIH589973 VSD589973 WBZ589973 WLV589973 WVR589973 U655509 JF655509 TB655509 ACX655509 AMT655509 AWP655509 BGL655509 BQH655509 CAD655509 CJZ655509 CTV655509 DDR655509 DNN655509 DXJ655509 EHF655509 ERB655509 FAX655509 FKT655509 FUP655509 GEL655509 GOH655509 GYD655509 HHZ655509 HRV655509 IBR655509 ILN655509 IVJ655509 JFF655509 JPB655509 JYX655509 KIT655509 KSP655509 LCL655509 LMH655509 LWD655509 MFZ655509 MPV655509 MZR655509 NJN655509 NTJ655509 ODF655509 ONB655509 OWX655509 PGT655509 PQP655509 QAL655509 QKH655509 QUD655509 RDZ655509 RNV655509 RXR655509 SHN655509 SRJ655509 TBF655509 TLB655509 TUX655509 UET655509 UOP655509 UYL655509 VIH655509 VSD655509 WBZ655509 WLV655509 WVR655509 U721045 JF721045 TB721045 ACX721045 AMT721045 AWP721045 BGL721045 BQH721045 CAD721045 CJZ721045 CTV721045 DDR721045 DNN721045 DXJ721045 EHF721045 ERB721045 FAX721045 FKT721045 FUP721045 GEL721045 GOH721045 GYD721045 HHZ721045 HRV721045 IBR721045 ILN721045 IVJ721045 JFF721045 JPB721045 JYX721045 KIT721045 KSP721045 LCL721045 LMH721045 LWD721045 MFZ721045 MPV721045 MZR721045 NJN721045 NTJ721045 ODF721045 ONB721045 OWX721045 PGT721045 PQP721045 QAL721045 QKH721045 QUD721045 RDZ721045 RNV721045 RXR721045 SHN721045 SRJ721045 TBF721045 TLB721045 TUX721045 UET721045 UOP721045 UYL721045 VIH721045 VSD721045 WBZ721045 WLV721045 WVR721045 U786581 JF786581 TB786581 ACX786581 AMT786581 AWP786581 BGL786581 BQH786581 CAD786581 CJZ786581 CTV786581 DDR786581 DNN786581 DXJ786581 EHF786581 ERB786581 FAX786581 FKT786581 FUP786581 GEL786581 GOH786581 GYD786581 HHZ786581 HRV786581 IBR786581 ILN786581 IVJ786581 JFF786581 JPB786581 JYX786581 KIT786581 KSP786581 LCL786581 LMH786581 LWD786581 MFZ786581 MPV786581 MZR786581 NJN786581 NTJ786581 ODF786581 ONB786581 OWX786581 PGT786581 PQP786581 QAL786581 QKH786581 QUD786581 RDZ786581 RNV786581 RXR786581 SHN786581 SRJ786581 TBF786581 TLB786581 TUX786581 UET786581 UOP786581 UYL786581 VIH786581 VSD786581 WBZ786581 WLV786581 WVR786581 U852117 JF852117 TB852117 ACX852117 AMT852117 AWP852117 BGL852117 BQH852117 CAD852117 CJZ852117 CTV852117 DDR852117 DNN852117 DXJ852117 EHF852117 ERB852117 FAX852117 FKT852117 FUP852117 GEL852117 GOH852117 GYD852117 HHZ852117 HRV852117 IBR852117 ILN852117 IVJ852117 JFF852117 JPB852117 JYX852117 KIT852117 KSP852117 LCL852117 LMH852117 LWD852117 MFZ852117 MPV852117 MZR852117 NJN852117 NTJ852117 ODF852117 ONB852117 OWX852117 PGT852117 PQP852117 QAL852117 QKH852117 QUD852117 RDZ852117 RNV852117 RXR852117 SHN852117 SRJ852117 TBF852117 TLB852117 TUX852117 UET852117 UOP852117 UYL852117 VIH852117 VSD852117 WBZ852117 WLV852117 WVR852117 U917653 JF917653 TB917653 ACX917653 AMT917653 AWP917653 BGL917653 BQH917653 CAD917653 CJZ917653 CTV917653 DDR917653 DNN917653 DXJ917653 EHF917653 ERB917653 FAX917653 FKT917653 FUP917653 GEL917653 GOH917653 GYD917653 HHZ917653 HRV917653 IBR917653 ILN917653 IVJ917653 JFF917653 JPB917653 JYX917653 KIT917653 KSP917653 LCL917653 LMH917653 LWD917653 MFZ917653 MPV917653 MZR917653 NJN917653 NTJ917653 ODF917653 ONB917653 OWX917653 PGT917653 PQP917653 QAL917653 QKH917653 QUD917653 RDZ917653 RNV917653 RXR917653 SHN917653 SRJ917653 TBF917653 TLB917653 TUX917653 UET917653 UOP917653 UYL917653 VIH917653 VSD917653 WBZ917653 WLV917653 WVR917653 U983189 JF983189 TB983189 ACX983189 AMT983189 AWP983189 BGL983189 BQH983189 CAD983189 CJZ983189 CTV983189 DDR983189 DNN983189 DXJ983189 EHF983189 ERB983189 FAX983189 FKT983189 FUP983189 GEL983189 GOH983189 GYD983189 HHZ983189 HRV983189 IBR983189 ILN983189 IVJ983189 JFF983189 JPB983189 JYX983189 KIT983189 KSP983189 LCL983189 LMH983189 LWD983189 MFZ983189 MPV983189 MZR983189 NJN983189 NTJ983189 ODF983189 ONB983189 OWX983189 PGT983189 PQP983189 QAL983189 QKH983189 QUD983189 RDZ983189 RNV983189 RXR983189 SHN983189 SRJ983189 TBF983189 TLB983189 TUX983189 UET983189 UOP983189 UYL983189 VIH983189 VSD983189 WBZ983189 WLV983189 WVR983189 JR1:JU1 TN1:TQ1 ADJ1:ADM1 ANF1:ANI1 AXB1:AXE1 BGX1:BHA1 BQT1:BQW1 CAP1:CAS1 CKL1:CKO1 CUH1:CUK1 DED1:DEG1 DNZ1:DOC1 DXV1:DXY1 EHR1:EHU1 ERN1:ERQ1 FBJ1:FBM1 FLF1:FLI1 FVB1:FVE1 GEX1:GFA1 GOT1:GOW1 GYP1:GYS1 HIL1:HIO1 HSH1:HSK1 ICD1:ICG1 ILZ1:IMC1 IVV1:IVY1 JFR1:JFU1 JPN1:JPQ1 JZJ1:JZM1 KJF1:KJI1 KTB1:KTE1 LCX1:LDA1 LMT1:LMW1 LWP1:LWS1 MGL1:MGO1 MQH1:MQK1 NAD1:NAG1 NJZ1:NKC1 NTV1:NTY1 ODR1:ODU1 ONN1:ONQ1 OXJ1:OXM1 PHF1:PHI1 PRB1:PRE1 QAX1:QBA1 QKT1:QKW1 QUP1:QUS1 REL1:REO1 ROH1:ROK1 RYD1:RYG1 SHZ1:SIC1 SRV1:SRY1 TBR1:TBU1 TLN1:TLQ1 TVJ1:TVM1 UFF1:UFI1 UPB1:UPE1 UYX1:UZA1 VIT1:VIW1 VSP1:VSS1 WCL1:WCO1 WMH1:WMK1 WWD1:WWG1 JR65685:JU65685 TN65685:TQ65685 ADJ65685:ADM65685 ANF65685:ANI65685 AXB65685:AXE65685 BGX65685:BHA65685 BQT65685:BQW65685 CAP65685:CAS65685 CKL65685:CKO65685 CUH65685:CUK65685 DED65685:DEG65685 DNZ65685:DOC65685 DXV65685:DXY65685 EHR65685:EHU65685 ERN65685:ERQ65685 FBJ65685:FBM65685 FLF65685:FLI65685 FVB65685:FVE65685 GEX65685:GFA65685 GOT65685:GOW65685 GYP65685:GYS65685 HIL65685:HIO65685 HSH65685:HSK65685 ICD65685:ICG65685 ILZ65685:IMC65685 IVV65685:IVY65685 JFR65685:JFU65685 JPN65685:JPQ65685 JZJ65685:JZM65685 KJF65685:KJI65685 KTB65685:KTE65685 LCX65685:LDA65685 LMT65685:LMW65685 LWP65685:LWS65685 MGL65685:MGO65685 MQH65685:MQK65685 NAD65685:NAG65685 NJZ65685:NKC65685 NTV65685:NTY65685 ODR65685:ODU65685 ONN65685:ONQ65685 OXJ65685:OXM65685 PHF65685:PHI65685 PRB65685:PRE65685 QAX65685:QBA65685 QKT65685:QKW65685 QUP65685:QUS65685 REL65685:REO65685 ROH65685:ROK65685 RYD65685:RYG65685 SHZ65685:SIC65685 SRV65685:SRY65685 TBR65685:TBU65685 TLN65685:TLQ65685 TVJ65685:TVM65685 UFF65685:UFI65685 UPB65685:UPE65685 UYX65685:UZA65685 VIT65685:VIW65685 VSP65685:VSS65685 WCL65685:WCO65685 WMH65685:WMK65685 WWD65685:WWG65685 JR131221:JU131221 TN131221:TQ131221 ADJ131221:ADM131221 ANF131221:ANI131221 AXB131221:AXE131221 BGX131221:BHA131221 BQT131221:BQW131221 CAP131221:CAS131221 CKL131221:CKO131221 CUH131221:CUK131221 DED131221:DEG131221 DNZ131221:DOC131221 DXV131221:DXY131221 EHR131221:EHU131221 ERN131221:ERQ131221 FBJ131221:FBM131221 FLF131221:FLI131221 FVB131221:FVE131221 GEX131221:GFA131221 GOT131221:GOW131221 GYP131221:GYS131221 HIL131221:HIO131221 HSH131221:HSK131221 ICD131221:ICG131221 ILZ131221:IMC131221 IVV131221:IVY131221 JFR131221:JFU131221 JPN131221:JPQ131221 JZJ131221:JZM131221 KJF131221:KJI131221 KTB131221:KTE131221 LCX131221:LDA131221 LMT131221:LMW131221 LWP131221:LWS131221 MGL131221:MGO131221 MQH131221:MQK131221 NAD131221:NAG131221 NJZ131221:NKC131221 NTV131221:NTY131221 ODR131221:ODU131221 ONN131221:ONQ131221 OXJ131221:OXM131221 PHF131221:PHI131221 PRB131221:PRE131221 QAX131221:QBA131221 QKT131221:QKW131221 QUP131221:QUS131221 REL131221:REO131221 ROH131221:ROK131221 RYD131221:RYG131221 SHZ131221:SIC131221 SRV131221:SRY131221 TBR131221:TBU131221 TLN131221:TLQ131221 TVJ131221:TVM131221 UFF131221:UFI131221 UPB131221:UPE131221 UYX131221:UZA131221 VIT131221:VIW131221 VSP131221:VSS131221 WCL131221:WCO131221 WMH131221:WMK131221 WWD131221:WWG131221 JR196757:JU196757 TN196757:TQ196757 ADJ196757:ADM196757 ANF196757:ANI196757 AXB196757:AXE196757 BGX196757:BHA196757 BQT196757:BQW196757 CAP196757:CAS196757 CKL196757:CKO196757 CUH196757:CUK196757 DED196757:DEG196757 DNZ196757:DOC196757 DXV196757:DXY196757 EHR196757:EHU196757 ERN196757:ERQ196757 FBJ196757:FBM196757 FLF196757:FLI196757 FVB196757:FVE196757 GEX196757:GFA196757 GOT196757:GOW196757 GYP196757:GYS196757 HIL196757:HIO196757 HSH196757:HSK196757 ICD196757:ICG196757 ILZ196757:IMC196757 IVV196757:IVY196757 JFR196757:JFU196757 JPN196757:JPQ196757 JZJ196757:JZM196757 KJF196757:KJI196757 KTB196757:KTE196757 LCX196757:LDA196757 LMT196757:LMW196757 LWP196757:LWS196757 MGL196757:MGO196757 MQH196757:MQK196757 NAD196757:NAG196757 NJZ196757:NKC196757 NTV196757:NTY196757 ODR196757:ODU196757 ONN196757:ONQ196757 OXJ196757:OXM196757 PHF196757:PHI196757 PRB196757:PRE196757 QAX196757:QBA196757 QKT196757:QKW196757 QUP196757:QUS196757 REL196757:REO196757 ROH196757:ROK196757 RYD196757:RYG196757 SHZ196757:SIC196757 SRV196757:SRY196757 TBR196757:TBU196757 TLN196757:TLQ196757 TVJ196757:TVM196757 UFF196757:UFI196757 UPB196757:UPE196757 UYX196757:UZA196757 VIT196757:VIW196757 VSP196757:VSS196757 WCL196757:WCO196757 WMH196757:WMK196757 WWD196757:WWG196757 JR262293:JU262293 TN262293:TQ262293 ADJ262293:ADM262293 ANF262293:ANI262293 AXB262293:AXE262293 BGX262293:BHA262293 BQT262293:BQW262293 CAP262293:CAS262293 CKL262293:CKO262293 CUH262293:CUK262293 DED262293:DEG262293 DNZ262293:DOC262293 DXV262293:DXY262293 EHR262293:EHU262293 ERN262293:ERQ262293 FBJ262293:FBM262293 FLF262293:FLI262293 FVB262293:FVE262293 GEX262293:GFA262293 GOT262293:GOW262293 GYP262293:GYS262293 HIL262293:HIO262293 HSH262293:HSK262293 ICD262293:ICG262293 ILZ262293:IMC262293 IVV262293:IVY262293 JFR262293:JFU262293 JPN262293:JPQ262293 JZJ262293:JZM262293 KJF262293:KJI262293 KTB262293:KTE262293 LCX262293:LDA262293 LMT262293:LMW262293 LWP262293:LWS262293 MGL262293:MGO262293 MQH262293:MQK262293 NAD262293:NAG262293 NJZ262293:NKC262293 NTV262293:NTY262293 ODR262293:ODU262293 ONN262293:ONQ262293 OXJ262293:OXM262293 PHF262293:PHI262293 PRB262293:PRE262293 QAX262293:QBA262293 QKT262293:QKW262293 QUP262293:QUS262293 REL262293:REO262293 ROH262293:ROK262293 RYD262293:RYG262293 SHZ262293:SIC262293 SRV262293:SRY262293 TBR262293:TBU262293 TLN262293:TLQ262293 TVJ262293:TVM262293 UFF262293:UFI262293 UPB262293:UPE262293 UYX262293:UZA262293 VIT262293:VIW262293 VSP262293:VSS262293 WCL262293:WCO262293 WMH262293:WMK262293 WWD262293:WWG262293 JR327829:JU327829 TN327829:TQ327829 ADJ327829:ADM327829 ANF327829:ANI327829 AXB327829:AXE327829 BGX327829:BHA327829 BQT327829:BQW327829 CAP327829:CAS327829 CKL327829:CKO327829 CUH327829:CUK327829 DED327829:DEG327829 DNZ327829:DOC327829 DXV327829:DXY327829 EHR327829:EHU327829 ERN327829:ERQ327829 FBJ327829:FBM327829 FLF327829:FLI327829 FVB327829:FVE327829 GEX327829:GFA327829 GOT327829:GOW327829 GYP327829:GYS327829 HIL327829:HIO327829 HSH327829:HSK327829 ICD327829:ICG327829 ILZ327829:IMC327829 IVV327829:IVY327829 JFR327829:JFU327829 JPN327829:JPQ327829 JZJ327829:JZM327829 KJF327829:KJI327829 KTB327829:KTE327829 LCX327829:LDA327829 LMT327829:LMW327829 LWP327829:LWS327829 MGL327829:MGO327829 MQH327829:MQK327829 NAD327829:NAG327829 NJZ327829:NKC327829 NTV327829:NTY327829 ODR327829:ODU327829 ONN327829:ONQ327829 OXJ327829:OXM327829 PHF327829:PHI327829 PRB327829:PRE327829 QAX327829:QBA327829 QKT327829:QKW327829 QUP327829:QUS327829 REL327829:REO327829 ROH327829:ROK327829 RYD327829:RYG327829 SHZ327829:SIC327829 SRV327829:SRY327829 TBR327829:TBU327829 TLN327829:TLQ327829 TVJ327829:TVM327829 UFF327829:UFI327829 UPB327829:UPE327829 UYX327829:UZA327829 VIT327829:VIW327829 VSP327829:VSS327829 WCL327829:WCO327829 WMH327829:WMK327829 WWD327829:WWG327829 JR393365:JU393365 TN393365:TQ393365 ADJ393365:ADM393365 ANF393365:ANI393365 AXB393365:AXE393365 BGX393365:BHA393365 BQT393365:BQW393365 CAP393365:CAS393365 CKL393365:CKO393365 CUH393365:CUK393365 DED393365:DEG393365 DNZ393365:DOC393365 DXV393365:DXY393365 EHR393365:EHU393365 ERN393365:ERQ393365 FBJ393365:FBM393365 FLF393365:FLI393365 FVB393365:FVE393365 GEX393365:GFA393365 GOT393365:GOW393365 GYP393365:GYS393365 HIL393365:HIO393365 HSH393365:HSK393365 ICD393365:ICG393365 ILZ393365:IMC393365 IVV393365:IVY393365 JFR393365:JFU393365 JPN393365:JPQ393365 JZJ393365:JZM393365 KJF393365:KJI393365 KTB393365:KTE393365 LCX393365:LDA393365 LMT393365:LMW393365 LWP393365:LWS393365 MGL393365:MGO393365 MQH393365:MQK393365 NAD393365:NAG393365 NJZ393365:NKC393365 NTV393365:NTY393365 ODR393365:ODU393365 ONN393365:ONQ393365 OXJ393365:OXM393365 PHF393365:PHI393365 PRB393365:PRE393365 QAX393365:QBA393365 QKT393365:QKW393365 QUP393365:QUS393365 REL393365:REO393365 ROH393365:ROK393365 RYD393365:RYG393365 SHZ393365:SIC393365 SRV393365:SRY393365 TBR393365:TBU393365 TLN393365:TLQ393365 TVJ393365:TVM393365 UFF393365:UFI393365 UPB393365:UPE393365 UYX393365:UZA393365 VIT393365:VIW393365 VSP393365:VSS393365 WCL393365:WCO393365 WMH393365:WMK393365 WWD393365:WWG393365 JR458901:JU458901 TN458901:TQ458901 ADJ458901:ADM458901 ANF458901:ANI458901 AXB458901:AXE458901 BGX458901:BHA458901 BQT458901:BQW458901 CAP458901:CAS458901 CKL458901:CKO458901 CUH458901:CUK458901 DED458901:DEG458901 DNZ458901:DOC458901 DXV458901:DXY458901 EHR458901:EHU458901 ERN458901:ERQ458901 FBJ458901:FBM458901 FLF458901:FLI458901 FVB458901:FVE458901 GEX458901:GFA458901 GOT458901:GOW458901 GYP458901:GYS458901 HIL458901:HIO458901 HSH458901:HSK458901 ICD458901:ICG458901 ILZ458901:IMC458901 IVV458901:IVY458901 JFR458901:JFU458901 JPN458901:JPQ458901 JZJ458901:JZM458901 KJF458901:KJI458901 KTB458901:KTE458901 LCX458901:LDA458901 LMT458901:LMW458901 LWP458901:LWS458901 MGL458901:MGO458901 MQH458901:MQK458901 NAD458901:NAG458901 NJZ458901:NKC458901 NTV458901:NTY458901 ODR458901:ODU458901 ONN458901:ONQ458901 OXJ458901:OXM458901 PHF458901:PHI458901 PRB458901:PRE458901 QAX458901:QBA458901 QKT458901:QKW458901 QUP458901:QUS458901 REL458901:REO458901 ROH458901:ROK458901 RYD458901:RYG458901 SHZ458901:SIC458901 SRV458901:SRY458901 TBR458901:TBU458901 TLN458901:TLQ458901 TVJ458901:TVM458901 UFF458901:UFI458901 UPB458901:UPE458901 UYX458901:UZA458901 VIT458901:VIW458901 VSP458901:VSS458901 WCL458901:WCO458901 WMH458901:WMK458901 WWD458901:WWG458901 JR524437:JU524437 TN524437:TQ524437 ADJ524437:ADM524437 ANF524437:ANI524437 AXB524437:AXE524437 BGX524437:BHA524437 BQT524437:BQW524437 CAP524437:CAS524437 CKL524437:CKO524437 CUH524437:CUK524437 DED524437:DEG524437 DNZ524437:DOC524437 DXV524437:DXY524437 EHR524437:EHU524437 ERN524437:ERQ524437 FBJ524437:FBM524437 FLF524437:FLI524437 FVB524437:FVE524437 GEX524437:GFA524437 GOT524437:GOW524437 GYP524437:GYS524437 HIL524437:HIO524437 HSH524437:HSK524437 ICD524437:ICG524437 ILZ524437:IMC524437 IVV524437:IVY524437 JFR524437:JFU524437 JPN524437:JPQ524437 JZJ524437:JZM524437 KJF524437:KJI524437 KTB524437:KTE524437 LCX524437:LDA524437 LMT524437:LMW524437 LWP524437:LWS524437 MGL524437:MGO524437 MQH524437:MQK524437 NAD524437:NAG524437 NJZ524437:NKC524437 NTV524437:NTY524437 ODR524437:ODU524437 ONN524437:ONQ524437 OXJ524437:OXM524437 PHF524437:PHI524437 PRB524437:PRE524437 QAX524437:QBA524437 QKT524437:QKW524437 QUP524437:QUS524437 REL524437:REO524437 ROH524437:ROK524437 RYD524437:RYG524437 SHZ524437:SIC524437 SRV524437:SRY524437 TBR524437:TBU524437 TLN524437:TLQ524437 TVJ524437:TVM524437 UFF524437:UFI524437 UPB524437:UPE524437 UYX524437:UZA524437 VIT524437:VIW524437 VSP524437:VSS524437 WCL524437:WCO524437 WMH524437:WMK524437 WWD524437:WWG524437 JR589973:JU589973 TN589973:TQ589973 ADJ589973:ADM589973 ANF589973:ANI589973 AXB589973:AXE589973 BGX589973:BHA589973 BQT589973:BQW589973 CAP589973:CAS589973 CKL589973:CKO589973 CUH589973:CUK589973 DED589973:DEG589973 DNZ589973:DOC589973 DXV589973:DXY589973 EHR589973:EHU589973 ERN589973:ERQ589973 FBJ589973:FBM589973 FLF589973:FLI589973 FVB589973:FVE589973 GEX589973:GFA589973 GOT589973:GOW589973 GYP589973:GYS589973 HIL589973:HIO589973 HSH589973:HSK589973 ICD589973:ICG589973 ILZ589973:IMC589973 IVV589973:IVY589973 JFR589973:JFU589973 JPN589973:JPQ589973 JZJ589973:JZM589973 KJF589973:KJI589973 KTB589973:KTE589973 LCX589973:LDA589973 LMT589973:LMW589973 LWP589973:LWS589973 MGL589973:MGO589973 MQH589973:MQK589973 NAD589973:NAG589973 NJZ589973:NKC589973 NTV589973:NTY589973 ODR589973:ODU589973 ONN589973:ONQ589973 OXJ589973:OXM589973 PHF589973:PHI589973 PRB589973:PRE589973 QAX589973:QBA589973 QKT589973:QKW589973 QUP589973:QUS589973 REL589973:REO589973 ROH589973:ROK589973 RYD589973:RYG589973 SHZ589973:SIC589973 SRV589973:SRY589973 TBR589973:TBU589973 TLN589973:TLQ589973 TVJ589973:TVM589973 UFF589973:UFI589973 UPB589973:UPE589973 UYX589973:UZA589973 VIT589973:VIW589973 VSP589973:VSS589973 WCL589973:WCO589973 WMH589973:WMK589973 WWD589973:WWG589973 JR655509:JU655509 TN655509:TQ655509 ADJ655509:ADM655509 ANF655509:ANI655509 AXB655509:AXE655509 BGX655509:BHA655509 BQT655509:BQW655509 CAP655509:CAS655509 CKL655509:CKO655509 CUH655509:CUK655509 DED655509:DEG655509 DNZ655509:DOC655509 DXV655509:DXY655509 EHR655509:EHU655509 ERN655509:ERQ655509 FBJ655509:FBM655509 FLF655509:FLI655509 FVB655509:FVE655509 GEX655509:GFA655509 GOT655509:GOW655509 GYP655509:GYS655509 HIL655509:HIO655509 HSH655509:HSK655509 ICD655509:ICG655509 ILZ655509:IMC655509 IVV655509:IVY655509 JFR655509:JFU655509 JPN655509:JPQ655509 JZJ655509:JZM655509 KJF655509:KJI655509 KTB655509:KTE655509 LCX655509:LDA655509 LMT655509:LMW655509 LWP655509:LWS655509 MGL655509:MGO655509 MQH655509:MQK655509 NAD655509:NAG655509 NJZ655509:NKC655509 NTV655509:NTY655509 ODR655509:ODU655509 ONN655509:ONQ655509 OXJ655509:OXM655509 PHF655509:PHI655509 PRB655509:PRE655509 QAX655509:QBA655509 QKT655509:QKW655509 QUP655509:QUS655509 REL655509:REO655509 ROH655509:ROK655509 RYD655509:RYG655509 SHZ655509:SIC655509 SRV655509:SRY655509 TBR655509:TBU655509 TLN655509:TLQ655509 TVJ655509:TVM655509 UFF655509:UFI655509 UPB655509:UPE655509 UYX655509:UZA655509 VIT655509:VIW655509 VSP655509:VSS655509 WCL655509:WCO655509 WMH655509:WMK655509 WWD655509:WWG655509 JR721045:JU721045 TN721045:TQ721045 ADJ721045:ADM721045 ANF721045:ANI721045 AXB721045:AXE721045 BGX721045:BHA721045 BQT721045:BQW721045 CAP721045:CAS721045 CKL721045:CKO721045 CUH721045:CUK721045 DED721045:DEG721045 DNZ721045:DOC721045 DXV721045:DXY721045 EHR721045:EHU721045 ERN721045:ERQ721045 FBJ721045:FBM721045 FLF721045:FLI721045 FVB721045:FVE721045 GEX721045:GFA721045 GOT721045:GOW721045 GYP721045:GYS721045 HIL721045:HIO721045 HSH721045:HSK721045 ICD721045:ICG721045 ILZ721045:IMC721045 IVV721045:IVY721045 JFR721045:JFU721045 JPN721045:JPQ721045 JZJ721045:JZM721045 KJF721045:KJI721045 KTB721045:KTE721045 LCX721045:LDA721045 LMT721045:LMW721045 LWP721045:LWS721045 MGL721045:MGO721045 MQH721045:MQK721045 NAD721045:NAG721045 NJZ721045:NKC721045 NTV721045:NTY721045 ODR721045:ODU721045 ONN721045:ONQ721045 OXJ721045:OXM721045 PHF721045:PHI721045 PRB721045:PRE721045 QAX721045:QBA721045 QKT721045:QKW721045 QUP721045:QUS721045 REL721045:REO721045 ROH721045:ROK721045 RYD721045:RYG721045 SHZ721045:SIC721045 SRV721045:SRY721045 TBR721045:TBU721045 TLN721045:TLQ721045 TVJ721045:TVM721045 UFF721045:UFI721045 UPB721045:UPE721045 UYX721045:UZA721045 VIT721045:VIW721045 VSP721045:VSS721045 WCL721045:WCO721045 WMH721045:WMK721045 WWD721045:WWG721045 JR786581:JU786581 TN786581:TQ786581 ADJ786581:ADM786581 ANF786581:ANI786581 AXB786581:AXE786581 BGX786581:BHA786581 BQT786581:BQW786581 CAP786581:CAS786581 CKL786581:CKO786581 CUH786581:CUK786581 DED786581:DEG786581 DNZ786581:DOC786581 DXV786581:DXY786581 EHR786581:EHU786581 ERN786581:ERQ786581 FBJ786581:FBM786581 FLF786581:FLI786581 FVB786581:FVE786581 GEX786581:GFA786581 GOT786581:GOW786581 GYP786581:GYS786581 HIL786581:HIO786581 HSH786581:HSK786581 ICD786581:ICG786581 ILZ786581:IMC786581 IVV786581:IVY786581 JFR786581:JFU786581 JPN786581:JPQ786581 JZJ786581:JZM786581 KJF786581:KJI786581 KTB786581:KTE786581 LCX786581:LDA786581 LMT786581:LMW786581 LWP786581:LWS786581 MGL786581:MGO786581 MQH786581:MQK786581 NAD786581:NAG786581 NJZ786581:NKC786581 NTV786581:NTY786581 ODR786581:ODU786581 ONN786581:ONQ786581 OXJ786581:OXM786581 PHF786581:PHI786581 PRB786581:PRE786581 QAX786581:QBA786581 QKT786581:QKW786581 QUP786581:QUS786581 REL786581:REO786581 ROH786581:ROK786581 RYD786581:RYG786581 SHZ786581:SIC786581 SRV786581:SRY786581 TBR786581:TBU786581 TLN786581:TLQ786581 TVJ786581:TVM786581 UFF786581:UFI786581 UPB786581:UPE786581 UYX786581:UZA786581 VIT786581:VIW786581 VSP786581:VSS786581 WCL786581:WCO786581 WMH786581:WMK786581 WWD786581:WWG786581 JR852117:JU852117 TN852117:TQ852117 ADJ852117:ADM852117 ANF852117:ANI852117 AXB852117:AXE852117 BGX852117:BHA852117 BQT852117:BQW852117 CAP852117:CAS852117 CKL852117:CKO852117 CUH852117:CUK852117 DED852117:DEG852117 DNZ852117:DOC852117 DXV852117:DXY852117 EHR852117:EHU852117 ERN852117:ERQ852117 FBJ852117:FBM852117 FLF852117:FLI852117 FVB852117:FVE852117 GEX852117:GFA852117 GOT852117:GOW852117 GYP852117:GYS852117 HIL852117:HIO852117 HSH852117:HSK852117 ICD852117:ICG852117 ILZ852117:IMC852117 IVV852117:IVY852117 JFR852117:JFU852117 JPN852117:JPQ852117 JZJ852117:JZM852117 KJF852117:KJI852117 KTB852117:KTE852117 LCX852117:LDA852117 LMT852117:LMW852117 LWP852117:LWS852117 MGL852117:MGO852117 MQH852117:MQK852117 NAD852117:NAG852117 NJZ852117:NKC852117 NTV852117:NTY852117 ODR852117:ODU852117 ONN852117:ONQ852117 OXJ852117:OXM852117 PHF852117:PHI852117 PRB852117:PRE852117 QAX852117:QBA852117 QKT852117:QKW852117 QUP852117:QUS852117 REL852117:REO852117 ROH852117:ROK852117 RYD852117:RYG852117 SHZ852117:SIC852117 SRV852117:SRY852117 TBR852117:TBU852117 TLN852117:TLQ852117 TVJ852117:TVM852117 UFF852117:UFI852117 UPB852117:UPE852117 UYX852117:UZA852117 VIT852117:VIW852117 VSP852117:VSS852117 WCL852117:WCO852117 WMH852117:WMK852117 WWD852117:WWG852117 JR917653:JU917653 TN917653:TQ917653 ADJ917653:ADM917653 ANF917653:ANI917653 AXB917653:AXE917653 BGX917653:BHA917653 BQT917653:BQW917653 CAP917653:CAS917653 CKL917653:CKO917653 CUH917653:CUK917653 DED917653:DEG917653 DNZ917653:DOC917653 DXV917653:DXY917653 EHR917653:EHU917653 ERN917653:ERQ917653 FBJ917653:FBM917653 FLF917653:FLI917653 FVB917653:FVE917653 GEX917653:GFA917653 GOT917653:GOW917653 GYP917653:GYS917653 HIL917653:HIO917653 HSH917653:HSK917653 ICD917653:ICG917653 ILZ917653:IMC917653 IVV917653:IVY917653 JFR917653:JFU917653 JPN917653:JPQ917653 JZJ917653:JZM917653 KJF917653:KJI917653 KTB917653:KTE917653 LCX917653:LDA917653 LMT917653:LMW917653 LWP917653:LWS917653 MGL917653:MGO917653 MQH917653:MQK917653 NAD917653:NAG917653 NJZ917653:NKC917653 NTV917653:NTY917653 ODR917653:ODU917653 ONN917653:ONQ917653 OXJ917653:OXM917653 PHF917653:PHI917653 PRB917653:PRE917653 QAX917653:QBA917653 QKT917653:QKW917653 QUP917653:QUS917653 REL917653:REO917653 ROH917653:ROK917653 RYD917653:RYG917653 SHZ917653:SIC917653 SRV917653:SRY917653 TBR917653:TBU917653 TLN917653:TLQ917653 TVJ917653:TVM917653 UFF917653:UFI917653 UPB917653:UPE917653 UYX917653:UZA917653 VIT917653:VIW917653 VSP917653:VSS917653 WCL917653:WCO917653 WMH917653:WMK917653 WWD917653:WWG917653 JR983189:JU983189 TN983189:TQ983189 ADJ983189:ADM983189 ANF983189:ANI983189 AXB983189:AXE983189 BGX983189:BHA983189 BQT983189:BQW983189 CAP983189:CAS983189 CKL983189:CKO983189 CUH983189:CUK983189 DED983189:DEG983189 DNZ983189:DOC983189 DXV983189:DXY983189 EHR983189:EHU983189 ERN983189:ERQ983189 FBJ983189:FBM983189 FLF983189:FLI983189 FVB983189:FVE983189 GEX983189:GFA983189 GOT983189:GOW983189 GYP983189:GYS983189 HIL983189:HIO983189 HSH983189:HSK983189 ICD983189:ICG983189 ILZ983189:IMC983189 IVV983189:IVY983189 JFR983189:JFU983189 JPN983189:JPQ983189 JZJ983189:JZM983189 KJF983189:KJI983189 KTB983189:KTE983189 LCX983189:LDA983189 LMT983189:LMW983189 LWP983189:LWS983189 MGL983189:MGO983189 MQH983189:MQK983189 NAD983189:NAG983189 NJZ983189:NKC983189 NTV983189:NTY983189 ODR983189:ODU983189 ONN983189:ONQ983189 OXJ983189:OXM983189 PHF983189:PHI983189 PRB983189:PRE983189 QAX983189:QBA983189 QKT983189:QKW983189 QUP983189:QUS983189 REL983189:REO983189 ROH983189:ROK983189 RYD983189:RYG983189 SHZ983189:SIC983189 SRV983189:SRY983189 TBR983189:TBU983189 TLN983189:TLQ983189 TVJ983189:TVM983189 UFF983189:UFI983189 UPB983189:UPE983189 UYX983189:UZA983189 VIT983189:VIW983189 VSP983189:VSS983189 WCL983189:WCO983189 WMH983189:WMK983189 WWD983189:WWG983189 Y1 Y65685 Y131221 Y196757 Y262293 Y327829 Y393365 Y458901 Y524437 Y589973 Y655509 Y721045 Y786581 Y852117 Y917653 Y983189" xr:uid="{F1128E6F-E39F-48BE-8D9D-938B0C52B54F}">
      <formula1>PC_Hardware</formula1>
    </dataValidation>
  </dataValidations>
  <pageMargins left="0.5" right="0.5" top="0.75" bottom="0.75" header="0.5" footer="0.5"/>
  <pageSetup scale="82" fitToHeight="0" orientation="landscape" cellComments="atEnd" r:id="rId1"/>
  <headerFooter alignWithMargins="0">
    <oddHeader>&amp;C&amp;"Arial,Bold"&amp;16&amp;F, &amp;A</oddHeader>
    <oddFooter>&amp;L&amp;BHewlett Packard Confidential&amp;B&amp;C&amp;D&amp;RPage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Template</vt:lpstr>
      <vt:lpstr>Template!Print_Titles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2021-11-21T05:21:56Z</dcterms:created>
  <dcterms:modified xsi:type="dcterms:W3CDTF">2021-11-22T04:43:06Z</dcterms:modified>
</cp:coreProperties>
</file>