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<sst xmlns="http://schemas.openxmlformats.org/spreadsheetml/2006/main" count="224" uniqueCount="159">
  <si>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</si>
  <si>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</si>
  <si>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</si>
  <si>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</si>
  <si>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</si>
  <si>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</si>
  <si>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</si>
  <si>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</si>
  <si>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</si>
  <si>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</si>
  <si>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</si>
  <si>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</si>
  <si>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</si>
  <si>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</si>
  <si>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</si>
  <si>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</si>
  <si>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</si>
  <si>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</si>
  <si>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</si>
  <si>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</si>
  <si>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</si>
  <si>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</si>
  <si>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</si>
  <si>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</si>
  <si>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</si>
  <si>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</si>
  <si>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</si>
  <si>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</si>
  <si>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</si>
  <si>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</si>
  <si>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</si>
  <si>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</si>
  <si>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</si>
  <si>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</si>
  <si>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</si>
  <si>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</si>
  <si>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</si>
  <si>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</si>
  <si>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</si>
  <si>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</si>
  <si>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</si>
  <si>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</si>
  <si>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</si>
  <si>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</si>
  <si>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</si>
  <si>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</si>
  <si>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</si>
  <si>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</si>
  <si>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</si>
  <si>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</si>
  <si>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</si>
  <si>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</si>
  <si>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</si>
  <si>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</si>
  <si>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</si>
  <si>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</si>
  <si>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</si>
  <si>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</si>
  <si>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</si>
  <si>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</si>
  <si>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</si>
  <si>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</si>
  <si>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</si>
  <si>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</si>
  <si>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</si>
  <si>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</si>
  <si>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</si>
  <si>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</si>
  <si>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</si>
  <si>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</si>
  <si>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</si>
  <si>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</si>
  <si>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</si>
  <si>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</si>
  <si>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</si>
  <si>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</si>
  <si>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</si>
  <si>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</si>
  <si>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</si>
  <si>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</si>
  <si>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</si>
  <si>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</si>
  <si>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</si>
  <si>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</si>
  <si>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</si>
  <si>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</si>
  <si>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</si>
  <si>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</si>
  <si>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</si>
  <si>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</si>
  <si>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</si>
  <si>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</si>
  <si>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</si>
  <si>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</si>
  <si>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</si>
  <si>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</si>
  <si>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</si>
  <si>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</si>
  <si>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</si>
  <si>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</si>
  <si>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</si>
  <si>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</si>
  <si>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</si>
  <si>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</si>
  <si>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</si>
  <si>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</si>
  <si>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</si>
  <si>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</si>
  <si>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</si>
  <si>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</si>
  <si>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</si>
  <si>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</si>
  <si>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</si>
  <si>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</si>
  <si>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</si>
  <si>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</si>
  <si>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</si>
  <si>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DAYNITE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</si>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</sst>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5" borderId="0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Border="1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Border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L11" sqref="L11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8.25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1.75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82" t="s">
        <v>39</v>
      </c>
      <c r="C16" s="82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5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84" t="s">
        <v>158</v>
      </c>
      <c r="M10" s="85"/>
      <c r="N10" s="85"/>
      <c r="O10" s="85"/>
      <c r="P10" s="85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85"/>
      <c r="M11" s="85"/>
      <c r="N11" s="85"/>
      <c r="O11" s="85"/>
      <c r="P11" s="85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 t="s">
        <v>117</v>
      </c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117</v>
      </c>
      <c r="I13" s="48"/>
      <c r="J13" s="48"/>
    </row>
    <row r="17" spans="2:4">
      <c r="B17" s="83" t="s">
        <v>49</v>
      </c>
      <c r="C17" s="83"/>
      <c r="D17" s="83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118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5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zoomScale="120" zoomScaleNormal="120" workbookViewId="0">
      <selection activeCell="I20" sqref="I20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157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119</v>
      </c>
      <c r="G5" s="54" t="s">
        <v>120</v>
      </c>
      <c r="H5" s="54" t="s">
        <v>121</v>
      </c>
      <c r="I5" s="11"/>
      <c r="J5" s="74"/>
      <c r="N5" s="54" t="s">
        <v>14</v>
      </c>
      <c r="O5" s="54" t="s">
        <v>78</v>
      </c>
      <c r="P5" s="54" t="s">
        <v>25</v>
      </c>
      <c r="Q5" s="75" t="s">
        <v>134</v>
      </c>
      <c r="R5" s="76" t="s">
        <v>135</v>
      </c>
      <c r="S5" s="76" t="s">
        <v>136</v>
      </c>
      <c r="T5" s="76" t="s">
        <v>137</v>
      </c>
      <c r="U5" s="76" t="s">
        <v>138</v>
      </c>
      <c r="V5" s="76" t="s">
        <v>139</v>
      </c>
      <c r="W5" s="77" t="s">
        <v>140</v>
      </c>
      <c r="X5" s="76" t="s">
        <v>141</v>
      </c>
      <c r="Y5" s="76" t="s">
        <v>142</v>
      </c>
      <c r="Z5" s="76" t="s">
        <v>143</v>
      </c>
      <c r="AA5" s="76" t="s">
        <v>144</v>
      </c>
      <c r="AB5" s="76" t="s">
        <v>145</v>
      </c>
      <c r="AC5" s="76" t="s">
        <v>146</v>
      </c>
      <c r="AD5" s="77" t="s">
        <v>147</v>
      </c>
      <c r="AE5" s="76" t="s">
        <v>149</v>
      </c>
      <c r="AF5" s="76" t="s">
        <v>150</v>
      </c>
      <c r="AG5" s="76" t="s">
        <v>151</v>
      </c>
      <c r="AH5" s="76" t="s">
        <v>152</v>
      </c>
      <c r="AI5" s="76" t="s">
        <v>153</v>
      </c>
      <c r="AJ5" s="76" t="s">
        <v>154</v>
      </c>
      <c r="AK5" s="77" t="s">
        <v>155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122</v>
      </c>
      <c r="G6" s="55" t="s">
        <v>123</v>
      </c>
      <c r="H6" s="55" t="s">
        <v>124</v>
      </c>
      <c r="I6" s="12"/>
      <c r="J6" s="101" t="s">
        <v>156</v>
      </c>
      <c r="K6" s="102"/>
      <c r="L6" s="103"/>
      <c r="N6" s="55" t="s">
        <v>76</v>
      </c>
      <c r="O6" s="55" t="s">
        <v>77</v>
      </c>
      <c r="P6" s="55" t="s">
        <v>74</v>
      </c>
      <c r="Q6" s="100" t="s">
        <v>75</v>
      </c>
      <c r="R6" s="86"/>
      <c r="S6" s="86"/>
      <c r="T6" s="86"/>
      <c r="U6" s="86"/>
      <c r="V6" s="86"/>
      <c r="W6" s="87"/>
      <c r="X6" s="86" t="s">
        <v>122</v>
      </c>
      <c r="Y6" s="86"/>
      <c r="Z6" s="86"/>
      <c r="AA6" s="86"/>
      <c r="AB6" s="86"/>
      <c r="AC6" s="86"/>
      <c r="AD6" s="87"/>
      <c r="AE6" s="86" t="s">
        <v>124</v>
      </c>
      <c r="AF6" s="86"/>
      <c r="AG6" s="86"/>
      <c r="AH6" s="86"/>
      <c r="AI6" s="86"/>
      <c r="AJ6" s="86"/>
      <c r="AK6" s="87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125</v>
      </c>
      <c r="G7" s="44" t="s">
        <v>126</v>
      </c>
      <c r="H7" s="44" t="s">
        <v>127</v>
      </c>
      <c r="I7" s="12"/>
      <c r="J7" s="104"/>
      <c r="K7" s="105"/>
      <c r="L7" s="106"/>
      <c r="N7" s="44" t="s">
        <v>116</v>
      </c>
      <c r="O7" s="44" t="s">
        <v>111</v>
      </c>
      <c r="P7" s="44" t="s">
        <v>114</v>
      </c>
      <c r="Q7" s="88" t="s">
        <v>115</v>
      </c>
      <c r="R7" s="89"/>
      <c r="S7" s="89"/>
      <c r="T7" s="89"/>
      <c r="U7" s="89"/>
      <c r="V7" s="89"/>
      <c r="W7" s="90"/>
      <c r="X7" s="88" t="s">
        <v>125</v>
      </c>
      <c r="Y7" s="89"/>
      <c r="Z7" s="89"/>
      <c r="AA7" s="89"/>
      <c r="AB7" s="89"/>
      <c r="AC7" s="89"/>
      <c r="AD7" s="90"/>
      <c r="AE7" s="88" t="s">
        <v>127</v>
      </c>
      <c r="AF7" s="89"/>
      <c r="AG7" s="89"/>
      <c r="AH7" s="89"/>
      <c r="AI7" s="89"/>
      <c r="AJ7" s="89"/>
      <c r="AK7" s="90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>
        <v>400</v>
      </c>
      <c r="J8" s="91" t="s">
        <v>148</v>
      </c>
      <c r="K8" s="92"/>
      <c r="L8" s="93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6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71">
        <f t="shared" si="1"/>
        <v>16.892436288960006</v>
      </c>
      <c r="X8" s="61"/>
      <c r="Y8" s="61"/>
      <c r="Z8" s="61"/>
      <c r="AA8" s="61"/>
      <c r="AB8" s="61"/>
      <c r="AC8" s="61"/>
      <c r="AD8" s="61"/>
      <c r="AE8" s="66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4"/>
      <c r="K9" s="95"/>
      <c r="L9" s="96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7">
        <v>7</v>
      </c>
      <c r="R9" s="63">
        <f>Q9*1.01</f>
        <v>7.07</v>
      </c>
      <c r="S9" s="63">
        <f t="shared" ref="S9:W9" si="5">R9*1.01</f>
        <v>7.1407000000000007</v>
      </c>
      <c r="T9" s="63">
        <f t="shared" si="5"/>
        <v>7.2121070000000005</v>
      </c>
      <c r="U9" s="63">
        <f t="shared" si="5"/>
        <v>7.2842280700000002</v>
      </c>
      <c r="V9" s="63">
        <f t="shared" si="5"/>
        <v>7.3570703506999999</v>
      </c>
      <c r="W9" s="72">
        <f t="shared" si="5"/>
        <v>7.4306410542070003</v>
      </c>
      <c r="X9" s="22"/>
      <c r="Y9" s="22"/>
      <c r="Z9" s="22"/>
      <c r="AA9" s="22"/>
      <c r="AB9" s="22"/>
      <c r="AC9" s="22"/>
      <c r="AD9" s="22"/>
      <c r="AE9" s="67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4"/>
      <c r="K10" s="95"/>
      <c r="L10" s="96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8">
        <v>28</v>
      </c>
      <c r="R10" s="64">
        <f>Q10*1.03</f>
        <v>28.84</v>
      </c>
      <c r="S10" s="64">
        <f t="shared" ref="S10:W10" si="6">R10*1.03</f>
        <v>29.705200000000001</v>
      </c>
      <c r="T10" s="64">
        <f t="shared" si="6"/>
        <v>30.596356000000004</v>
      </c>
      <c r="U10" s="64">
        <f t="shared" si="6"/>
        <v>31.514246680000003</v>
      </c>
      <c r="V10" s="64">
        <f t="shared" si="6"/>
        <v>32.459674080400006</v>
      </c>
      <c r="W10" s="73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8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4"/>
      <c r="K11" s="95"/>
      <c r="L11" s="96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7">
        <v>30</v>
      </c>
      <c r="R11" s="63">
        <f>Q11*0.99</f>
        <v>29.7</v>
      </c>
      <c r="S11" s="63">
        <f t="shared" ref="S11:W11" si="7">R11*0.99</f>
        <v>29.402999999999999</v>
      </c>
      <c r="T11" s="63">
        <f t="shared" si="7"/>
        <v>29.108969999999999</v>
      </c>
      <c r="U11" s="63">
        <f t="shared" si="7"/>
        <v>28.817880299999999</v>
      </c>
      <c r="V11" s="63">
        <f t="shared" si="7"/>
        <v>28.529701496999998</v>
      </c>
      <c r="W11" s="72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7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4"/>
      <c r="K12" s="95"/>
      <c r="L12" s="96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9">
        <v>1E-3</v>
      </c>
      <c r="R12" s="65">
        <v>1E-3</v>
      </c>
      <c r="S12" s="65">
        <v>1E-3</v>
      </c>
      <c r="T12" s="65">
        <v>1E-3</v>
      </c>
      <c r="U12" s="65">
        <v>1E-3</v>
      </c>
      <c r="V12" s="65">
        <v>1E-3</v>
      </c>
      <c r="W12" s="80">
        <v>1E-3</v>
      </c>
      <c r="X12" s="14"/>
      <c r="Y12" s="14"/>
      <c r="Z12" s="14"/>
      <c r="AA12" s="14"/>
      <c r="AB12" s="14"/>
      <c r="AC12" s="14"/>
      <c r="AD12" s="14"/>
      <c r="AE12" s="78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7"/>
      <c r="K13" s="98"/>
      <c r="L13" s="99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70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81">
        <v>1E-3</v>
      </c>
      <c r="X13" s="25"/>
      <c r="Y13" s="25"/>
      <c r="Z13" s="25"/>
      <c r="AA13" s="25"/>
      <c r="AB13" s="25"/>
      <c r="AC13" s="25"/>
      <c r="AD13" s="25"/>
      <c r="AE13" s="79"/>
      <c r="AF13" s="25"/>
      <c r="AG13" s="25"/>
      <c r="AH13" s="25"/>
      <c r="AI13" s="25"/>
      <c r="AJ13" s="25"/>
      <c r="AK13" s="25"/>
    </row>
    <row r="17" spans="2:7" ht="18">
      <c r="B17" s="8" t="s">
        <v>128</v>
      </c>
      <c r="C17" s="8"/>
      <c r="D17" s="8"/>
    </row>
    <row r="19" spans="2:7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8.25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129</v>
      </c>
      <c r="G20" s="55" t="s">
        <v>123</v>
      </c>
    </row>
    <row r="21" spans="2:7" ht="51.75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130</v>
      </c>
      <c r="G21" s="44" t="s">
        <v>126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131</v>
      </c>
      <c r="G22" s="14"/>
    </row>
    <row r="23" spans="2:7">
      <c r="B23" s="60"/>
      <c r="C23" s="60"/>
      <c r="D23" s="60"/>
      <c r="E23" s="60"/>
      <c r="F23" s="14" t="s">
        <v>132</v>
      </c>
      <c r="G23" s="60"/>
    </row>
    <row r="24" spans="2:7">
      <c r="B24" s="60"/>
      <c r="C24" s="60"/>
      <c r="D24" s="60"/>
      <c r="E24" s="60"/>
      <c r="F24" s="14" t="s">
        <v>133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40A0E830-542D-468D-A5E9-7E4D18F71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2024-05-21T11:51:32Z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