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ericandrews/Desktop/Youtube/Calculate Customer LTV/"/>
    </mc:Choice>
  </mc:AlternateContent>
  <bookViews>
    <workbookView xWindow="0" yWindow="460" windowWidth="28800" windowHeight="16520"/>
  </bookViews>
  <sheets>
    <sheet name="CLV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/>
  <c r="K8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G12" i="1"/>
  <c r="H1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12" i="1"/>
  <c r="H11" i="1"/>
  <c r="H10" i="1"/>
  <c r="H9" i="1"/>
  <c r="H8" i="1"/>
  <c r="G11" i="1"/>
  <c r="G10" i="1"/>
  <c r="G9" i="1"/>
  <c r="G8" i="1"/>
  <c r="F11" i="1"/>
  <c r="F10" i="1"/>
  <c r="F9" i="1"/>
  <c r="E11" i="1"/>
  <c r="E10" i="1"/>
  <c r="E9" i="1"/>
  <c r="F8" i="1"/>
  <c r="C8" i="1"/>
  <c r="C16" i="1"/>
  <c r="C12" i="1"/>
  <c r="F44" i="1"/>
  <c r="G43" i="1"/>
  <c r="H43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4" i="1"/>
  <c r="H44" i="1"/>
</calcChain>
</file>

<file path=xl/sharedStrings.xml><?xml version="1.0" encoding="utf-8"?>
<sst xmlns="http://schemas.openxmlformats.org/spreadsheetml/2006/main" count="19" uniqueCount="17">
  <si>
    <t>Customer Lifetime Value</t>
  </si>
  <si>
    <t>Subscription-Based Companies: Saas, Ecommerce, etc.</t>
  </si>
  <si>
    <t>Customer Acquisition Cost</t>
  </si>
  <si>
    <t xml:space="preserve">Total profit generated from one client over their lifetime, after COGS. </t>
  </si>
  <si>
    <t>LTV</t>
  </si>
  <si>
    <t>Clients</t>
  </si>
  <si>
    <t>Orders / Client</t>
  </si>
  <si>
    <t>Transactions</t>
  </si>
  <si>
    <t>AOV (avg order value)</t>
  </si>
  <si>
    <t>Gross Margin %</t>
  </si>
  <si>
    <t xml:space="preserve">Churn </t>
  </si>
  <si>
    <t>Avg Lifetime (months)</t>
  </si>
  <si>
    <t>Months</t>
  </si>
  <si>
    <t>Revenue</t>
  </si>
  <si>
    <t>Gross Profit</t>
  </si>
  <si>
    <t>Total GP</t>
  </si>
  <si>
    <t>CLTV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</si>
</sst>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&quot;$&quot;* #,##0_-;\-&quot;$&quot;* #,##0_-;_-&quot;$&quot;* &quot;-&quot;??_-;_-@_-"/>
    <numFmt numFmtId="169" formatCode="_-[$$-409]* #,##0_ ;_-[$$-409]* \-#,##0\ ;_-[$$-409]* &quot;-&quot;??_ ;_-@_ "/>
    <numFmt numFmtId="170" formatCode="_-* #,##0.0_-;\-* #,##0.0_-;_-* &quot;-&quot;??_-;_-@_-"/>
    <numFmt numFmtId="171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168" fontId="3" fillId="0" borderId="0" xfId="2" applyNumberFormat="1" applyFont="1"/>
    <xf numFmtId="164" fontId="0" fillId="0" borderId="0" xfId="0" applyNumberFormat="1"/>
    <xf numFmtId="9" fontId="3" fillId="0" borderId="0" xfId="0" applyNumberFormat="1" applyFont="1"/>
    <xf numFmtId="170" fontId="0" fillId="0" borderId="0" xfId="1" applyNumberFormat="1" applyFont="1"/>
    <xf numFmtId="171" fontId="0" fillId="0" borderId="0" xfId="1" applyNumberFormat="1" applyFont="1"/>
    <xf numFmtId="168" fontId="0" fillId="2" borderId="0" xfId="2" applyNumberFormat="1" applyFont="1" applyFill="1"/>
    <xf numFmtId="171" fontId="0" fillId="0" borderId="0" xfId="0" applyNumberFormat="1"/>
    <xf numFmtId="169" fontId="0" fillId="0" borderId="0" xfId="0" applyNumberFormat="1"/>
    <xf numFmtId="168" fontId="0" fillId="0" borderId="0" xfId="2" applyNumberFormat="1" applyFont="1"/>
    <xf numFmtId="168" fontId="0" fillId="0" borderId="0" xfId="0" applyNumberFormat="1"/>
    <xf numFmtId="165" fontId="0" fillId="0" borderId="0" xfId="0" applyNumberFormat="1"/>
    <xf numFmtId="166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8"/>
  <sheetViews>
    <sheetView tabSelected="1" zoomScale="120" zoomScaleNormal="120" zoomScalePageLayoutView="120" workbookViewId="0"/>
  </sheetViews>
  <sheetFormatPr baseColWidth="10" defaultColWidth="8.83203125" defaultRowHeight="15" x14ac:dyDescent="0.2"/>
  <cols>
    <col min="2" max="2" width="22.83203125" customWidth="1"/>
    <col min="7" max="8" width="11.5" bestFit="1" customWidth="1"/>
  </cols>
  <sheetData>
    <row r="2" spans="2:11" x14ac:dyDescent="0.2">
      <c r="B2" s="1" t="s">
        <v>0</v>
      </c>
    </row>
    <row r="3" spans="2:11" x14ac:dyDescent="0.2">
      <c r="H3" s="4"/>
    </row>
    <row r="4" spans="2:11" x14ac:dyDescent="0.2">
      <c r="B4" t="s">
        <v>3</v>
      </c>
    </row>
    <row r="5" spans="2:11" x14ac:dyDescent="0.2">
      <c r="B5" t="s">
        <v>1</v>
      </c>
      <c r="H5" s="13"/>
    </row>
    <row r="6" spans="2:11" x14ac:dyDescent="0.2">
      <c r="B6" t="s">
        <v>2</v>
      </c>
    </row>
    <row r="7" spans="2:11" x14ac:dyDescent="0.2">
      <c r="E7" t="s">
        <v>12</v>
      </c>
      <c r="F7" t="s">
        <v>7</v>
      </c>
      <c r="G7" t="s">
        <v>13</v>
      </c>
      <c r="H7" t="s">
        <v>14</v>
      </c>
    </row>
    <row r="8" spans="2:11" x14ac:dyDescent="0.2">
      <c r="B8" t="s">
        <v>4</v>
      </c>
      <c r="C8" s="8">
        <f>(C12*C13*C14*C16)/C10</f>
        <v>92.045454545454575</v>
      </c>
      <c r="E8">
        <v>0</v>
      </c>
      <c r="F8" s="9">
        <f>C12</f>
        <v>985.50000000000011</v>
      </c>
      <c r="G8" s="10">
        <f>F8*$C$13</f>
        <v>24637.500000000004</v>
      </c>
      <c r="H8" s="11">
        <f>G8*$C$14</f>
        <v>14782.500000000002</v>
      </c>
      <c r="J8" t="s">
        <v>15</v>
      </c>
      <c r="K8" s="12">
        <f>SUM(H8:H44)</f>
        <v>67186.345449020853</v>
      </c>
    </row>
    <row r="9" spans="2:11" x14ac:dyDescent="0.2">
      <c r="E9">
        <f>E8+1</f>
        <v>1</v>
      </c>
      <c r="F9" s="7">
        <f>F8*(1-$C$15)</f>
        <v>768.69000000000017</v>
      </c>
      <c r="G9" s="10">
        <f>F9*$C$13</f>
        <v>19217.250000000004</v>
      </c>
      <c r="H9" s="11">
        <f>G9*$C$14</f>
        <v>11530.350000000002</v>
      </c>
      <c r="J9" t="s">
        <v>5</v>
      </c>
      <c r="K9">
        <f>C10</f>
        <v>730</v>
      </c>
    </row>
    <row r="10" spans="2:11" x14ac:dyDescent="0.2">
      <c r="B10" t="s">
        <v>5</v>
      </c>
      <c r="C10" s="2">
        <v>730</v>
      </c>
      <c r="E10">
        <f>E9+1</f>
        <v>2</v>
      </c>
      <c r="F10" s="7">
        <f>F9*(1-$C$15)</f>
        <v>599.57820000000015</v>
      </c>
      <c r="G10" s="10">
        <f>F10*$C$13</f>
        <v>14989.455000000004</v>
      </c>
      <c r="H10" s="11">
        <f>G10*$C$14</f>
        <v>8993.6730000000025</v>
      </c>
      <c r="J10" t="s">
        <v>16</v>
      </c>
      <c r="K10" s="14">
        <f>K8/K9</f>
        <v>92.036089656192956</v>
      </c>
    </row>
    <row r="11" spans="2:11" x14ac:dyDescent="0.2">
      <c r="B11" t="s">
        <v>6</v>
      </c>
      <c r="C11" s="2">
        <v>1.35</v>
      </c>
      <c r="E11">
        <f>E10+1</f>
        <v>3</v>
      </c>
      <c r="F11" s="7">
        <f>F10*(1-$C$15)</f>
        <v>467.67099600000012</v>
      </c>
      <c r="G11" s="10">
        <f>F11*$C$13</f>
        <v>11691.774900000002</v>
      </c>
      <c r="H11" s="11">
        <f>G11*$C$14</f>
        <v>7015.0649400000011</v>
      </c>
    </row>
    <row r="12" spans="2:11" x14ac:dyDescent="0.2">
      <c r="B12" t="s">
        <v>7</v>
      </c>
      <c r="C12" s="7">
        <f>C10*C11</f>
        <v>985.50000000000011</v>
      </c>
      <c r="E12">
        <f t="shared" ref="E12:E44" si="0">E11+1</f>
        <v>4</v>
      </c>
      <c r="F12" s="7">
        <f t="shared" ref="F12:F44" si="1">F11*(1-$C$15)</f>
        <v>364.78337688000011</v>
      </c>
      <c r="G12" s="10">
        <f t="shared" ref="G12:G44" si="2">F12*$C$13</f>
        <v>9119.5844220000035</v>
      </c>
      <c r="H12" s="11">
        <f t="shared" ref="H12:H44" si="3">G12*$C$14</f>
        <v>5471.7506532000016</v>
      </c>
    </row>
    <row r="13" spans="2:11" x14ac:dyDescent="0.2">
      <c r="B13" t="s">
        <v>8</v>
      </c>
      <c r="C13" s="3">
        <v>25</v>
      </c>
      <c r="E13">
        <f t="shared" si="0"/>
        <v>5</v>
      </c>
      <c r="F13" s="7">
        <f t="shared" si="1"/>
        <v>284.53103396640012</v>
      </c>
      <c r="G13" s="10">
        <f t="shared" si="2"/>
        <v>7113.2758491600025</v>
      </c>
      <c r="H13" s="11">
        <f t="shared" si="3"/>
        <v>4267.9655094960017</v>
      </c>
    </row>
    <row r="14" spans="2:11" x14ac:dyDescent="0.2">
      <c r="B14" t="s">
        <v>9</v>
      </c>
      <c r="C14" s="5">
        <v>0.6</v>
      </c>
      <c r="E14">
        <f t="shared" si="0"/>
        <v>6</v>
      </c>
      <c r="F14" s="7">
        <f t="shared" si="1"/>
        <v>221.93420649379209</v>
      </c>
      <c r="G14" s="10">
        <f t="shared" si="2"/>
        <v>5548.355162344802</v>
      </c>
      <c r="H14" s="11">
        <f t="shared" si="3"/>
        <v>3329.0130974068811</v>
      </c>
    </row>
    <row r="15" spans="2:11" x14ac:dyDescent="0.2">
      <c r="B15" t="s">
        <v>10</v>
      </c>
      <c r="C15" s="5">
        <v>0.22</v>
      </c>
      <c r="E15">
        <f t="shared" si="0"/>
        <v>7</v>
      </c>
      <c r="F15" s="7">
        <f t="shared" si="1"/>
        <v>173.10868106515784</v>
      </c>
      <c r="G15" s="10">
        <f t="shared" si="2"/>
        <v>4327.7170266289459</v>
      </c>
      <c r="H15" s="11">
        <f t="shared" si="3"/>
        <v>2596.6302159773672</v>
      </c>
    </row>
    <row r="16" spans="2:11" x14ac:dyDescent="0.2">
      <c r="B16" t="s">
        <v>11</v>
      </c>
      <c r="C16" s="6">
        <f>1/C15</f>
        <v>4.5454545454545459</v>
      </c>
      <c r="E16">
        <f t="shared" si="0"/>
        <v>8</v>
      </c>
      <c r="F16" s="7">
        <f t="shared" si="1"/>
        <v>135.02477123082312</v>
      </c>
      <c r="G16" s="10">
        <f t="shared" si="2"/>
        <v>3375.6192807705779</v>
      </c>
      <c r="H16" s="11">
        <f t="shared" si="3"/>
        <v>2025.3715684623467</v>
      </c>
    </row>
    <row r="17" spans="5:8" x14ac:dyDescent="0.2">
      <c r="E17">
        <f t="shared" si="0"/>
        <v>9</v>
      </c>
      <c r="F17" s="7">
        <f t="shared" si="1"/>
        <v>105.31932156004204</v>
      </c>
      <c r="G17" s="10">
        <f t="shared" si="2"/>
        <v>2632.9830390010511</v>
      </c>
      <c r="H17" s="11">
        <f t="shared" si="3"/>
        <v>1579.7898234006307</v>
      </c>
    </row>
    <row r="18" spans="5:8" x14ac:dyDescent="0.2">
      <c r="E18">
        <f t="shared" si="0"/>
        <v>10</v>
      </c>
      <c r="F18" s="7">
        <f t="shared" si="1"/>
        <v>82.14907081683279</v>
      </c>
      <c r="G18" s="10">
        <f t="shared" si="2"/>
        <v>2053.7267704208198</v>
      </c>
      <c r="H18" s="11">
        <f t="shared" si="3"/>
        <v>1232.2360622524918</v>
      </c>
    </row>
    <row r="19" spans="5:8" x14ac:dyDescent="0.2">
      <c r="E19">
        <f t="shared" si="0"/>
        <v>11</v>
      </c>
      <c r="F19" s="7">
        <f t="shared" si="1"/>
        <v>64.076275237129579</v>
      </c>
      <c r="G19" s="10">
        <f t="shared" si="2"/>
        <v>1601.9068809282394</v>
      </c>
      <c r="H19" s="11">
        <f t="shared" si="3"/>
        <v>961.14412855694354</v>
      </c>
    </row>
    <row r="20" spans="5:8" x14ac:dyDescent="0.2">
      <c r="E20">
        <f t="shared" si="0"/>
        <v>12</v>
      </c>
      <c r="F20" s="7">
        <f t="shared" si="1"/>
        <v>49.979494684961075</v>
      </c>
      <c r="G20" s="10">
        <f t="shared" si="2"/>
        <v>1249.4873671240268</v>
      </c>
      <c r="H20" s="11">
        <f t="shared" si="3"/>
        <v>749.69242027441612</v>
      </c>
    </row>
    <row r="21" spans="5:8" x14ac:dyDescent="0.2">
      <c r="E21">
        <f t="shared" si="0"/>
        <v>13</v>
      </c>
      <c r="F21" s="7">
        <f t="shared" si="1"/>
        <v>38.98400585426964</v>
      </c>
      <c r="G21" s="10">
        <f t="shared" si="2"/>
        <v>974.60014635674099</v>
      </c>
      <c r="H21" s="11">
        <f t="shared" si="3"/>
        <v>584.7600878140446</v>
      </c>
    </row>
    <row r="22" spans="5:8" x14ac:dyDescent="0.2">
      <c r="E22">
        <f t="shared" si="0"/>
        <v>14</v>
      </c>
      <c r="F22" s="7">
        <f t="shared" si="1"/>
        <v>30.40752456633032</v>
      </c>
      <c r="G22" s="10">
        <f t="shared" si="2"/>
        <v>760.18811415825803</v>
      </c>
      <c r="H22" s="11">
        <f t="shared" si="3"/>
        <v>456.1128684949548</v>
      </c>
    </row>
    <row r="23" spans="5:8" x14ac:dyDescent="0.2">
      <c r="E23">
        <f t="shared" si="0"/>
        <v>15</v>
      </c>
      <c r="F23" s="7">
        <f t="shared" si="1"/>
        <v>23.717869161737649</v>
      </c>
      <c r="G23" s="10">
        <f t="shared" si="2"/>
        <v>592.94672904344122</v>
      </c>
      <c r="H23" s="11">
        <f t="shared" si="3"/>
        <v>355.76803742606472</v>
      </c>
    </row>
    <row r="24" spans="5:8" x14ac:dyDescent="0.2">
      <c r="E24">
        <f t="shared" si="0"/>
        <v>16</v>
      </c>
      <c r="F24" s="7">
        <f t="shared" si="1"/>
        <v>18.499937946155367</v>
      </c>
      <c r="G24" s="10">
        <f t="shared" si="2"/>
        <v>462.49844865388417</v>
      </c>
      <c r="H24" s="11">
        <f t="shared" si="3"/>
        <v>277.49906919233047</v>
      </c>
    </row>
    <row r="25" spans="5:8" x14ac:dyDescent="0.2">
      <c r="E25">
        <f t="shared" si="0"/>
        <v>17</v>
      </c>
      <c r="F25" s="7">
        <f t="shared" si="1"/>
        <v>14.429951598001187</v>
      </c>
      <c r="G25" s="10">
        <f t="shared" si="2"/>
        <v>360.74878995002967</v>
      </c>
      <c r="H25" s="11">
        <f t="shared" si="3"/>
        <v>216.4492739700178</v>
      </c>
    </row>
    <row r="26" spans="5:8" x14ac:dyDescent="0.2">
      <c r="E26">
        <f t="shared" si="0"/>
        <v>18</v>
      </c>
      <c r="F26" s="7">
        <f t="shared" si="1"/>
        <v>11.255362246440926</v>
      </c>
      <c r="G26" s="10">
        <f t="shared" si="2"/>
        <v>281.38405616102318</v>
      </c>
      <c r="H26" s="11">
        <f t="shared" si="3"/>
        <v>168.83043369661391</v>
      </c>
    </row>
    <row r="27" spans="5:8" x14ac:dyDescent="0.2">
      <c r="E27">
        <f t="shared" si="0"/>
        <v>19</v>
      </c>
      <c r="F27" s="7">
        <f t="shared" si="1"/>
        <v>8.7791825522239222</v>
      </c>
      <c r="G27" s="10">
        <f t="shared" si="2"/>
        <v>219.47956380559805</v>
      </c>
      <c r="H27" s="11">
        <f t="shared" si="3"/>
        <v>131.68773828335881</v>
      </c>
    </row>
    <row r="28" spans="5:8" x14ac:dyDescent="0.2">
      <c r="E28">
        <f t="shared" si="0"/>
        <v>20</v>
      </c>
      <c r="F28" s="7">
        <f t="shared" si="1"/>
        <v>6.8477623907346592</v>
      </c>
      <c r="G28" s="10">
        <f t="shared" si="2"/>
        <v>171.19405976836649</v>
      </c>
      <c r="H28" s="11">
        <f t="shared" si="3"/>
        <v>102.71643586101989</v>
      </c>
    </row>
    <row r="29" spans="5:8" x14ac:dyDescent="0.2">
      <c r="E29">
        <f t="shared" si="0"/>
        <v>21</v>
      </c>
      <c r="F29" s="7">
        <f t="shared" si="1"/>
        <v>5.3412546647730341</v>
      </c>
      <c r="G29" s="10">
        <f t="shared" si="2"/>
        <v>133.53136661932587</v>
      </c>
      <c r="H29" s="11">
        <f t="shared" si="3"/>
        <v>80.118819971595514</v>
      </c>
    </row>
    <row r="30" spans="5:8" x14ac:dyDescent="0.2">
      <c r="E30">
        <f t="shared" si="0"/>
        <v>22</v>
      </c>
      <c r="F30" s="7">
        <f t="shared" si="1"/>
        <v>4.1661786385229664</v>
      </c>
      <c r="G30" s="10">
        <f t="shared" si="2"/>
        <v>104.15446596307416</v>
      </c>
      <c r="H30" s="11">
        <f t="shared" si="3"/>
        <v>62.492679577844491</v>
      </c>
    </row>
    <row r="31" spans="5:8" x14ac:dyDescent="0.2">
      <c r="E31">
        <f t="shared" si="0"/>
        <v>23</v>
      </c>
      <c r="F31" s="7">
        <f t="shared" si="1"/>
        <v>3.2496193380479141</v>
      </c>
      <c r="G31" s="10">
        <f t="shared" si="2"/>
        <v>81.240483451197861</v>
      </c>
      <c r="H31" s="11">
        <f t="shared" si="3"/>
        <v>48.744290070718712</v>
      </c>
    </row>
    <row r="32" spans="5:8" x14ac:dyDescent="0.2">
      <c r="E32">
        <f t="shared" si="0"/>
        <v>24</v>
      </c>
      <c r="F32" s="7">
        <f t="shared" si="1"/>
        <v>2.534703083677373</v>
      </c>
      <c r="G32" s="10">
        <f t="shared" si="2"/>
        <v>63.367577091934322</v>
      </c>
      <c r="H32" s="11">
        <f t="shared" si="3"/>
        <v>38.020546255160589</v>
      </c>
    </row>
    <row r="33" spans="5:8" x14ac:dyDescent="0.2">
      <c r="E33">
        <f t="shared" si="0"/>
        <v>25</v>
      </c>
      <c r="F33" s="7">
        <f t="shared" si="1"/>
        <v>1.9770684052683509</v>
      </c>
      <c r="G33" s="10">
        <f t="shared" si="2"/>
        <v>49.426710131708774</v>
      </c>
      <c r="H33" s="11">
        <f t="shared" si="3"/>
        <v>29.656026079025263</v>
      </c>
    </row>
    <row r="34" spans="5:8" x14ac:dyDescent="0.2">
      <c r="E34">
        <f t="shared" si="0"/>
        <v>26</v>
      </c>
      <c r="F34" s="7">
        <f t="shared" si="1"/>
        <v>1.5421133561093139</v>
      </c>
      <c r="G34" s="10">
        <f t="shared" si="2"/>
        <v>38.55283390273285</v>
      </c>
      <c r="H34" s="11">
        <f t="shared" si="3"/>
        <v>23.131700341639711</v>
      </c>
    </row>
    <row r="35" spans="5:8" x14ac:dyDescent="0.2">
      <c r="E35">
        <f t="shared" si="0"/>
        <v>27</v>
      </c>
      <c r="F35" s="7">
        <f t="shared" si="1"/>
        <v>1.202848417765265</v>
      </c>
      <c r="G35" s="10">
        <f t="shared" si="2"/>
        <v>30.071210444131623</v>
      </c>
      <c r="H35" s="11">
        <f t="shared" si="3"/>
        <v>18.042726266478972</v>
      </c>
    </row>
    <row r="36" spans="5:8" x14ac:dyDescent="0.2">
      <c r="E36">
        <f t="shared" si="0"/>
        <v>28</v>
      </c>
      <c r="F36" s="7">
        <f t="shared" si="1"/>
        <v>0.93822176585690675</v>
      </c>
      <c r="G36" s="10">
        <f t="shared" si="2"/>
        <v>23.455544146422667</v>
      </c>
      <c r="H36" s="11">
        <f t="shared" si="3"/>
        <v>14.073326487853601</v>
      </c>
    </row>
    <row r="37" spans="5:8" x14ac:dyDescent="0.2">
      <c r="E37">
        <f t="shared" si="0"/>
        <v>29</v>
      </c>
      <c r="F37" s="7">
        <f t="shared" si="1"/>
        <v>0.73181297736838724</v>
      </c>
      <c r="G37" s="10">
        <f t="shared" si="2"/>
        <v>18.295324434209682</v>
      </c>
      <c r="H37" s="11">
        <f t="shared" si="3"/>
        <v>10.977194660525809</v>
      </c>
    </row>
    <row r="38" spans="5:8" x14ac:dyDescent="0.2">
      <c r="E38">
        <f t="shared" si="0"/>
        <v>30</v>
      </c>
      <c r="F38" s="7">
        <f t="shared" si="1"/>
        <v>0.57081412234734208</v>
      </c>
      <c r="G38" s="10">
        <f t="shared" si="2"/>
        <v>14.270353058683552</v>
      </c>
      <c r="H38" s="11">
        <f t="shared" si="3"/>
        <v>8.5622118352101317</v>
      </c>
    </row>
    <row r="39" spans="5:8" x14ac:dyDescent="0.2">
      <c r="E39">
        <f t="shared" si="0"/>
        <v>31</v>
      </c>
      <c r="F39" s="7">
        <f t="shared" si="1"/>
        <v>0.44523501543092686</v>
      </c>
      <c r="G39" s="10">
        <f t="shared" si="2"/>
        <v>11.130875385773171</v>
      </c>
      <c r="H39" s="11">
        <f t="shared" si="3"/>
        <v>6.6785252314639028</v>
      </c>
    </row>
    <row r="40" spans="5:8" x14ac:dyDescent="0.2">
      <c r="E40">
        <f t="shared" si="0"/>
        <v>32</v>
      </c>
      <c r="F40" s="7">
        <f t="shared" si="1"/>
        <v>0.34728331203612295</v>
      </c>
      <c r="G40" s="10">
        <f t="shared" si="2"/>
        <v>8.682082800903073</v>
      </c>
      <c r="H40" s="11">
        <f t="shared" si="3"/>
        <v>5.209249680541844</v>
      </c>
    </row>
    <row r="41" spans="5:8" x14ac:dyDescent="0.2">
      <c r="E41">
        <f t="shared" si="0"/>
        <v>33</v>
      </c>
      <c r="F41" s="7">
        <f t="shared" si="1"/>
        <v>0.2708809833881759</v>
      </c>
      <c r="G41" s="10">
        <f t="shared" si="2"/>
        <v>6.7720245847043978</v>
      </c>
      <c r="H41" s="11">
        <f t="shared" si="3"/>
        <v>4.0632147508226382</v>
      </c>
    </row>
    <row r="42" spans="5:8" x14ac:dyDescent="0.2">
      <c r="E42">
        <f t="shared" si="0"/>
        <v>34</v>
      </c>
      <c r="F42" s="7">
        <f t="shared" si="1"/>
        <v>0.2112871670427772</v>
      </c>
      <c r="G42" s="10">
        <f t="shared" si="2"/>
        <v>5.2821791760694303</v>
      </c>
      <c r="H42" s="11">
        <f t="shared" si="3"/>
        <v>3.1693075056416582</v>
      </c>
    </row>
    <row r="43" spans="5:8" x14ac:dyDescent="0.2">
      <c r="E43">
        <f t="shared" si="0"/>
        <v>35</v>
      </c>
      <c r="F43" s="7">
        <f t="shared" si="1"/>
        <v>0.16480399029336623</v>
      </c>
      <c r="G43" s="10">
        <f t="shared" si="2"/>
        <v>4.120099757334156</v>
      </c>
      <c r="H43" s="11">
        <f t="shared" si="3"/>
        <v>2.4720598544004937</v>
      </c>
    </row>
    <row r="44" spans="5:8" x14ac:dyDescent="0.2">
      <c r="E44">
        <f t="shared" si="0"/>
        <v>36</v>
      </c>
      <c r="F44" s="7">
        <f t="shared" si="1"/>
        <v>0.12854711242882566</v>
      </c>
      <c r="G44" s="10">
        <f t="shared" si="2"/>
        <v>3.2136778107206414</v>
      </c>
      <c r="H44" s="11">
        <f t="shared" si="3"/>
        <v>1.9282066864323848</v>
      </c>
    </row>
    <row r="45" spans="5:8" x14ac:dyDescent="0.2">
      <c r="F45" s="7"/>
      <c r="G45" s="10"/>
      <c r="H45" s="11"/>
    </row>
    <row r="46" spans="5:8" x14ac:dyDescent="0.2">
      <c r="F46" s="7"/>
      <c r="G46" s="10"/>
      <c r="H46" s="11"/>
    </row>
    <row r="47" spans="5:8" x14ac:dyDescent="0.2">
      <c r="F47" s="7"/>
      <c r="G47" s="10"/>
      <c r="H47" s="11"/>
    </row>
    <row r="48" spans="5:8" x14ac:dyDescent="0.2">
      <c r="F48" s="7"/>
      <c r="G48" s="10"/>
      <c r="H48" s="11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ericandrews</dc:creator>
  <cp:lastModifiedBy>Microsoft Office User</cp:lastModifiedBy>
  <dcterms:created xsi:type="dcterms:W3CDTF">2020-05-22T20:44:32Z</dcterms:created>
  <dcterms:modified xsi:type="dcterms:W3CDTF">2020-12-28T19:01:11Z</dcterms:modified>
</cp:coreProperties>
</file>