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0490" windowHeight="7155" activeTab="2"/>
  </bookViews>
  <sheets>
    <sheet name="Employees" sheetId="1" r:id="rId1"/>
    <sheet name="Information" sheetId="2" r:id="rId2"/>
    <sheet name="Salary Sheet" sheetId="3" r:id="rId3"/>
  </sheets>
  <definedNames>
    <definedName name="AT">Information!$C$7</definedName>
    <definedName name="ATT">Information!$C$8</definedName>
    <definedName name="HR">Information!$C$3</definedName>
    <definedName name="MA">Information!$C$4</definedName>
    <definedName name="PF">Information!$C$6</definedName>
    <definedName name="TA">Information!$C$5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3" l="1"/>
  <c r="K6" i="3"/>
  <c r="K7" i="3"/>
  <c r="K8" i="3"/>
  <c r="K9" i="3"/>
  <c r="K10" i="3"/>
  <c r="K11" i="3"/>
  <c r="K12" i="3"/>
  <c r="K13" i="3"/>
  <c r="K4" i="3"/>
  <c r="D8" i="3"/>
  <c r="E8" i="3" s="1"/>
  <c r="D9" i="3"/>
  <c r="I9" i="3" s="1"/>
  <c r="J4" i="3"/>
  <c r="J5" i="3"/>
  <c r="J6" i="3"/>
  <c r="J7" i="3"/>
  <c r="J8" i="3"/>
  <c r="J9" i="3"/>
  <c r="J10" i="3"/>
  <c r="J11" i="3"/>
  <c r="J12" i="3"/>
  <c r="J13" i="3"/>
  <c r="I5" i="3"/>
  <c r="I6" i="3"/>
  <c r="I7" i="3"/>
  <c r="I8" i="3"/>
  <c r="I10" i="3"/>
  <c r="I11" i="3"/>
  <c r="I12" i="3"/>
  <c r="I13" i="3"/>
  <c r="I4" i="3"/>
  <c r="H5" i="3"/>
  <c r="H6" i="3"/>
  <c r="H7" i="3"/>
  <c r="H10" i="3"/>
  <c r="H11" i="3"/>
  <c r="H12" i="3"/>
  <c r="H13" i="3"/>
  <c r="H4" i="3"/>
  <c r="G5" i="3"/>
  <c r="G6" i="3"/>
  <c r="G7" i="3"/>
  <c r="G8" i="3"/>
  <c r="G10" i="3"/>
  <c r="G11" i="3"/>
  <c r="G12" i="3"/>
  <c r="G13" i="3"/>
  <c r="G4" i="3"/>
  <c r="F5" i="3"/>
  <c r="F6" i="3"/>
  <c r="F7" i="3"/>
  <c r="F8" i="3"/>
  <c r="F9" i="3"/>
  <c r="F10" i="3"/>
  <c r="F11" i="3"/>
  <c r="F12" i="3"/>
  <c r="F13" i="3"/>
  <c r="F4" i="3"/>
  <c r="E5" i="3"/>
  <c r="E6" i="3"/>
  <c r="E7" i="3"/>
  <c r="E10" i="3"/>
  <c r="E11" i="3"/>
  <c r="E12" i="3"/>
  <c r="E13" i="3"/>
  <c r="E4" i="3"/>
  <c r="H8" i="3" l="1"/>
  <c r="E9" i="3"/>
  <c r="G9" i="3"/>
  <c r="B5" i="3"/>
  <c r="B6" i="3"/>
  <c r="B7" i="3"/>
  <c r="B8" i="3"/>
  <c r="B9" i="3"/>
  <c r="B10" i="3"/>
  <c r="B11" i="3"/>
  <c r="B12" i="3"/>
  <c r="B13" i="3"/>
  <c r="B4" i="3"/>
  <c r="C5" i="3"/>
  <c r="C6" i="3"/>
  <c r="C7" i="3"/>
  <c r="C8" i="3"/>
  <c r="C9" i="3"/>
  <c r="C10" i="3"/>
  <c r="C11" i="3"/>
  <c r="C12" i="3"/>
  <c r="C13" i="3"/>
  <c r="C4" i="3"/>
  <c r="D5" i="3"/>
  <c r="D6" i="3"/>
  <c r="D7" i="3"/>
  <c r="D10" i="3"/>
  <c r="D11" i="3"/>
  <c r="D12" i="3"/>
  <c r="D13" i="3"/>
  <c r="D4" i="3"/>
  <c r="H9" i="3" l="1"/>
</calcChain>
</file>

<file path=xl/sharedStrings.xml><?xml version="1.0" encoding="utf-8"?>
<sst xmlns="http://schemas.openxmlformats.org/spreadsheetml/2006/main" count="83" uniqueCount="60">
  <si>
    <t xml:space="preserve">ABC Enterprise </t>
  </si>
  <si>
    <t xml:space="preserve">Employees List </t>
  </si>
  <si>
    <t>Sl.</t>
  </si>
  <si>
    <t>Employees  ID</t>
  </si>
  <si>
    <t>Name</t>
  </si>
  <si>
    <t>Designation</t>
  </si>
  <si>
    <t>Department</t>
  </si>
  <si>
    <t>Joining Date</t>
  </si>
  <si>
    <t>Contact No.</t>
  </si>
  <si>
    <t>Basic</t>
  </si>
  <si>
    <t>Mohammad Monjur-E-Elahi</t>
  </si>
  <si>
    <t>Md. Shakhawat Hossain</t>
  </si>
  <si>
    <t xml:space="preserve">Md. Rokonuzzaman </t>
  </si>
  <si>
    <t>Mizanur Rahman</t>
  </si>
  <si>
    <t>Kazi Moniruzzaman</t>
  </si>
  <si>
    <t>Md. Mofijur Rahman</t>
  </si>
  <si>
    <t>Md. Mijanur Rahman</t>
  </si>
  <si>
    <t>M.A. Jalil</t>
  </si>
  <si>
    <t xml:space="preserve">Md. Masud </t>
  </si>
  <si>
    <t>Md. Shamim</t>
  </si>
  <si>
    <t>Assistant Director</t>
  </si>
  <si>
    <t>Senior Executive</t>
  </si>
  <si>
    <t>Executive</t>
  </si>
  <si>
    <t>Supervisor</t>
  </si>
  <si>
    <t>Liftman</t>
  </si>
  <si>
    <t>Electrician</t>
  </si>
  <si>
    <t>Logistics</t>
  </si>
  <si>
    <t>Marketing</t>
  </si>
  <si>
    <t>Sales</t>
  </si>
  <si>
    <t>Transport</t>
  </si>
  <si>
    <t>014785</t>
  </si>
  <si>
    <t>01562</t>
  </si>
  <si>
    <t>0147</t>
  </si>
  <si>
    <t>013685</t>
  </si>
  <si>
    <t>01745689</t>
  </si>
  <si>
    <t>0175</t>
  </si>
  <si>
    <t>019635</t>
  </si>
  <si>
    <t>015252</t>
  </si>
  <si>
    <t>01333</t>
  </si>
  <si>
    <t>01135</t>
  </si>
  <si>
    <t>ABC Enterprise</t>
  </si>
  <si>
    <t xml:space="preserve">House Rent </t>
  </si>
  <si>
    <t>Mdical Allowence</t>
  </si>
  <si>
    <t>Transport Allowence</t>
  </si>
  <si>
    <t>Provident Fund</t>
  </si>
  <si>
    <t>Advanced Tax</t>
  </si>
  <si>
    <t>Percentage</t>
  </si>
  <si>
    <t>From</t>
  </si>
  <si>
    <t>Remarks</t>
  </si>
  <si>
    <t>House Rent</t>
  </si>
  <si>
    <t>Item</t>
  </si>
  <si>
    <t>Monthly Salary</t>
  </si>
  <si>
    <t>ABC Enterprise (Information)</t>
  </si>
  <si>
    <t>Monthly Salary Sheet</t>
  </si>
  <si>
    <t>Employee ID</t>
  </si>
  <si>
    <t>Medical Allowence</t>
  </si>
  <si>
    <t>Gross salary</t>
  </si>
  <si>
    <t>Net Pay</t>
  </si>
  <si>
    <t>If yearly Gross Salary is greater than 45,0000.00</t>
  </si>
  <si>
    <t>If Yearly Salary is less than 45,0000.00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</si>
</sst>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B88D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/>
    <xf numFmtId="164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B88D6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zoomScale="71" zoomScaleNormal="71" workbookViewId="0">
      <selection activeCell="N8" sqref="N8"/>
    </sheetView>
  </sheetViews>
  <sheetFormatPr defaultRowHeight="15" x14ac:dyDescent="0.25"/>
  <cols>
    <col min="1" max="1" width="6" customWidth="1"/>
    <col min="2" max="2" width="14.5703125" customWidth="1"/>
    <col min="3" max="3" width="15.5703125" customWidth="1"/>
    <col min="4" max="4" width="14.42578125" customWidth="1"/>
    <col min="5" max="5" width="14.28515625" customWidth="1"/>
    <col min="6" max="6" width="15.85546875" customWidth="1"/>
    <col min="7" max="7" width="18" customWidth="1"/>
    <col min="8" max="8" width="17.140625" customWidth="1"/>
  </cols>
  <sheetData>
    <row r="2" spans="1:8" ht="42" customHeight="1" x14ac:dyDescent="0.25">
      <c r="A2" s="16" t="s">
        <v>0</v>
      </c>
      <c r="B2" s="16"/>
      <c r="C2" s="16"/>
      <c r="D2" s="16"/>
      <c r="E2" s="16"/>
      <c r="F2" s="16"/>
      <c r="G2" s="16"/>
      <c r="H2" s="16"/>
    </row>
    <row r="3" spans="1:8" ht="42.75" customHeight="1" x14ac:dyDescent="0.25">
      <c r="A3" s="17" t="s">
        <v>1</v>
      </c>
      <c r="B3" s="17"/>
      <c r="C3" s="17"/>
      <c r="D3" s="17"/>
      <c r="E3" s="17"/>
      <c r="F3" s="17"/>
      <c r="G3" s="17"/>
      <c r="H3" s="17"/>
    </row>
    <row r="4" spans="1:8" ht="39.75" customHeight="1" x14ac:dyDescent="0.25">
      <c r="A4" s="1"/>
      <c r="B4" s="1"/>
      <c r="C4" s="1"/>
      <c r="D4" s="1"/>
      <c r="E4" s="1"/>
      <c r="F4" s="1"/>
      <c r="G4" s="1"/>
      <c r="H4" s="1"/>
    </row>
    <row r="5" spans="1:8" ht="54.75" customHeight="1" x14ac:dyDescent="0.25">
      <c r="A5" s="12" t="s">
        <v>2</v>
      </c>
      <c r="B5" s="12" t="s">
        <v>3</v>
      </c>
      <c r="C5" s="12" t="s">
        <v>4</v>
      </c>
      <c r="D5" s="12" t="s">
        <v>5</v>
      </c>
      <c r="E5" s="12" t="s">
        <v>6</v>
      </c>
      <c r="F5" s="12" t="s">
        <v>7</v>
      </c>
      <c r="G5" s="12" t="s">
        <v>8</v>
      </c>
      <c r="H5" s="12" t="s">
        <v>9</v>
      </c>
    </row>
    <row r="6" spans="1:8" ht="29.25" customHeight="1" x14ac:dyDescent="0.25">
      <c r="A6" s="2">
        <v>1</v>
      </c>
      <c r="B6" s="2">
        <v>200017</v>
      </c>
      <c r="C6" s="4" t="s">
        <v>10</v>
      </c>
      <c r="D6" s="4" t="s">
        <v>20</v>
      </c>
      <c r="E6" s="2" t="s">
        <v>26</v>
      </c>
      <c r="F6" s="6">
        <v>39203</v>
      </c>
      <c r="G6" s="7" t="s">
        <v>30</v>
      </c>
      <c r="H6" s="8">
        <v>45000</v>
      </c>
    </row>
    <row r="7" spans="1:8" ht="26.25" customHeight="1" x14ac:dyDescent="0.25">
      <c r="A7" s="2">
        <v>2</v>
      </c>
      <c r="B7" s="2">
        <v>200027</v>
      </c>
      <c r="C7" s="4" t="s">
        <v>11</v>
      </c>
      <c r="D7" s="4" t="s">
        <v>20</v>
      </c>
      <c r="E7" s="2" t="s">
        <v>27</v>
      </c>
      <c r="F7" s="6">
        <v>39814</v>
      </c>
      <c r="G7" s="7" t="s">
        <v>31</v>
      </c>
      <c r="H7" s="8">
        <v>35000</v>
      </c>
    </row>
    <row r="8" spans="1:8" ht="25.5" customHeight="1" x14ac:dyDescent="0.25">
      <c r="A8" s="2">
        <v>3</v>
      </c>
      <c r="B8" s="2">
        <v>200057</v>
      </c>
      <c r="C8" s="4" t="s">
        <v>12</v>
      </c>
      <c r="D8" s="4" t="s">
        <v>21</v>
      </c>
      <c r="E8" s="2" t="s">
        <v>27</v>
      </c>
      <c r="F8" s="6">
        <v>42402</v>
      </c>
      <c r="G8" s="7" t="s">
        <v>32</v>
      </c>
      <c r="H8" s="8">
        <v>25000</v>
      </c>
    </row>
    <row r="9" spans="1:8" ht="29.25" customHeight="1" x14ac:dyDescent="0.25">
      <c r="A9" s="2">
        <v>4</v>
      </c>
      <c r="B9" s="2">
        <v>200113</v>
      </c>
      <c r="C9" s="4" t="s">
        <v>13</v>
      </c>
      <c r="D9" s="4" t="s">
        <v>22</v>
      </c>
      <c r="E9" s="2" t="s">
        <v>29</v>
      </c>
      <c r="F9" s="6">
        <v>41700</v>
      </c>
      <c r="G9" s="7" t="s">
        <v>33</v>
      </c>
      <c r="H9" s="8">
        <v>20000</v>
      </c>
    </row>
    <row r="10" spans="1:8" ht="26.25" customHeight="1" x14ac:dyDescent="0.25">
      <c r="A10" s="2">
        <v>5</v>
      </c>
      <c r="B10" s="2">
        <v>200206</v>
      </c>
      <c r="C10" s="4" t="s">
        <v>14</v>
      </c>
      <c r="D10" s="4" t="s">
        <v>23</v>
      </c>
      <c r="E10" s="2" t="s">
        <v>28</v>
      </c>
      <c r="F10" s="6">
        <v>41365</v>
      </c>
      <c r="G10" s="7" t="s">
        <v>34</v>
      </c>
      <c r="H10" s="8">
        <v>15000</v>
      </c>
    </row>
    <row r="11" spans="1:8" ht="26.25" customHeight="1" x14ac:dyDescent="0.25">
      <c r="A11" s="2">
        <v>6</v>
      </c>
      <c r="B11" s="2">
        <v>200220</v>
      </c>
      <c r="C11" s="4" t="s">
        <v>15</v>
      </c>
      <c r="D11" s="4" t="s">
        <v>23</v>
      </c>
      <c r="E11" s="2" t="s">
        <v>27</v>
      </c>
      <c r="F11" s="6">
        <v>41061</v>
      </c>
      <c r="G11" s="7" t="s">
        <v>35</v>
      </c>
      <c r="H11" s="8">
        <v>10000</v>
      </c>
    </row>
    <row r="12" spans="1:8" ht="25.5" customHeight="1" x14ac:dyDescent="0.25">
      <c r="A12" s="2">
        <v>7</v>
      </c>
      <c r="B12" s="2">
        <v>300044</v>
      </c>
      <c r="C12" s="4" t="s">
        <v>16</v>
      </c>
      <c r="D12" s="4" t="s">
        <v>24</v>
      </c>
      <c r="E12" s="2" t="s">
        <v>26</v>
      </c>
      <c r="F12" s="6">
        <v>42219</v>
      </c>
      <c r="G12" s="7" t="s">
        <v>36</v>
      </c>
      <c r="H12" s="8">
        <v>8000</v>
      </c>
    </row>
    <row r="13" spans="1:8" ht="25.5" customHeight="1" x14ac:dyDescent="0.25">
      <c r="A13" s="2">
        <v>8</v>
      </c>
      <c r="B13" s="2">
        <v>300046</v>
      </c>
      <c r="C13" s="4" t="s">
        <v>17</v>
      </c>
      <c r="D13" s="4" t="s">
        <v>24</v>
      </c>
      <c r="E13" s="2" t="s">
        <v>28</v>
      </c>
      <c r="F13" s="6">
        <v>43192</v>
      </c>
      <c r="G13" s="7" t="s">
        <v>37</v>
      </c>
      <c r="H13" s="8">
        <v>8000</v>
      </c>
    </row>
    <row r="14" spans="1:8" ht="27" customHeight="1" x14ac:dyDescent="0.25">
      <c r="A14" s="2">
        <v>9</v>
      </c>
      <c r="B14" s="2">
        <v>300225</v>
      </c>
      <c r="C14" s="4" t="s">
        <v>18</v>
      </c>
      <c r="D14" s="4" t="s">
        <v>25</v>
      </c>
      <c r="E14" s="2" t="s">
        <v>26</v>
      </c>
      <c r="F14" s="6">
        <v>42497</v>
      </c>
      <c r="G14" s="7" t="s">
        <v>38</v>
      </c>
      <c r="H14" s="8">
        <v>5000</v>
      </c>
    </row>
    <row r="15" spans="1:8" ht="22.5" customHeight="1" x14ac:dyDescent="0.25">
      <c r="A15" s="3">
        <v>10</v>
      </c>
      <c r="B15" s="2">
        <v>300555</v>
      </c>
      <c r="C15" s="4" t="s">
        <v>19</v>
      </c>
      <c r="D15" s="4" t="s">
        <v>25</v>
      </c>
      <c r="E15" s="2" t="s">
        <v>26</v>
      </c>
      <c r="F15" s="6">
        <v>44015</v>
      </c>
      <c r="G15" s="7" t="s">
        <v>39</v>
      </c>
      <c r="H15" s="8">
        <v>5000</v>
      </c>
    </row>
  </sheetData>
  <mergeCells count="2">
    <mergeCell ref="A2:H2"/>
    <mergeCell ref="A3:H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G4" sqref="G4"/>
    </sheetView>
  </sheetViews>
  <sheetFormatPr defaultRowHeight="15" x14ac:dyDescent="0.25"/>
  <cols>
    <col min="1" max="1" width="7.28515625" customWidth="1"/>
    <col min="2" max="2" width="20.5703125" customWidth="1"/>
    <col min="3" max="3" width="13.28515625" customWidth="1"/>
    <col min="4" max="4" width="13.140625" customWidth="1"/>
    <col min="5" max="5" width="19.42578125" customWidth="1"/>
  </cols>
  <sheetData>
    <row r="1" spans="1:5" ht="45.75" customHeight="1" x14ac:dyDescent="0.25">
      <c r="A1" s="18" t="s">
        <v>52</v>
      </c>
      <c r="B1" s="18"/>
      <c r="C1" s="18"/>
      <c r="D1" s="18"/>
      <c r="E1" s="18"/>
    </row>
    <row r="2" spans="1:5" ht="39.75" customHeight="1" x14ac:dyDescent="0.25">
      <c r="A2" s="13" t="s">
        <v>2</v>
      </c>
      <c r="B2" s="13" t="s">
        <v>50</v>
      </c>
      <c r="C2" s="13" t="s">
        <v>46</v>
      </c>
      <c r="D2" s="13" t="s">
        <v>47</v>
      </c>
      <c r="E2" s="13" t="s">
        <v>48</v>
      </c>
    </row>
    <row r="3" spans="1:5" ht="27" customHeight="1" x14ac:dyDescent="0.25">
      <c r="A3" s="2">
        <v>1</v>
      </c>
      <c r="B3" s="4" t="s">
        <v>41</v>
      </c>
      <c r="C3" s="9">
        <v>0.3</v>
      </c>
      <c r="D3" s="2" t="s">
        <v>9</v>
      </c>
      <c r="E3" s="1"/>
    </row>
    <row r="4" spans="1:5" ht="36.75" customHeight="1" x14ac:dyDescent="0.25">
      <c r="A4" s="2">
        <v>2</v>
      </c>
      <c r="B4" s="4" t="s">
        <v>42</v>
      </c>
      <c r="C4" s="9">
        <v>0.06</v>
      </c>
      <c r="D4" s="2" t="s">
        <v>9</v>
      </c>
      <c r="E4" s="1"/>
    </row>
    <row r="5" spans="1:5" ht="25.5" customHeight="1" x14ac:dyDescent="0.25">
      <c r="A5" s="2">
        <v>3</v>
      </c>
      <c r="B5" s="4" t="s">
        <v>43</v>
      </c>
      <c r="C5" s="9">
        <v>0.03</v>
      </c>
      <c r="D5" s="2" t="s">
        <v>9</v>
      </c>
      <c r="E5" s="1"/>
    </row>
    <row r="6" spans="1:5" ht="26.25" customHeight="1" x14ac:dyDescent="0.25">
      <c r="A6" s="2">
        <v>4</v>
      </c>
      <c r="B6" s="4" t="s">
        <v>44</v>
      </c>
      <c r="C6" s="9">
        <v>0.05</v>
      </c>
      <c r="D6" s="2" t="s">
        <v>9</v>
      </c>
      <c r="E6" s="1"/>
    </row>
    <row r="7" spans="1:5" ht="27.75" customHeight="1" x14ac:dyDescent="0.25">
      <c r="A7" s="2">
        <v>5</v>
      </c>
      <c r="B7" s="4" t="s">
        <v>45</v>
      </c>
      <c r="C7" s="9">
        <v>0.05</v>
      </c>
      <c r="D7" s="2" t="s">
        <v>9</v>
      </c>
      <c r="E7" s="11" t="s">
        <v>58</v>
      </c>
    </row>
    <row r="8" spans="1:5" ht="27.75" customHeight="1" x14ac:dyDescent="0.25">
      <c r="A8" s="2">
        <v>6</v>
      </c>
      <c r="B8" s="4" t="s">
        <v>45</v>
      </c>
      <c r="C8" s="8">
        <v>450</v>
      </c>
      <c r="D8" s="4" t="s">
        <v>51</v>
      </c>
      <c r="E8" s="10" t="s">
        <v>59</v>
      </c>
    </row>
    <row r="9" spans="1:5" ht="19.5" customHeight="1" x14ac:dyDescent="0.25"/>
    <row r="10" spans="1:5" ht="19.5" customHeight="1" x14ac:dyDescent="0.25"/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zoomScale="89" zoomScaleNormal="89" workbookViewId="0">
      <selection activeCell="P10" sqref="P10"/>
    </sheetView>
  </sheetViews>
  <sheetFormatPr defaultRowHeight="15" x14ac:dyDescent="0.25"/>
  <cols>
    <col min="1" max="1" width="6.7109375" customWidth="1"/>
    <col min="2" max="2" width="15.7109375" customWidth="1"/>
    <col min="3" max="3" width="18" customWidth="1"/>
    <col min="4" max="4" width="14" customWidth="1"/>
    <col min="5" max="5" width="12.5703125" customWidth="1"/>
    <col min="6" max="6" width="16.7109375" customWidth="1"/>
    <col min="7" max="7" width="16.28515625" customWidth="1"/>
    <col min="8" max="8" width="13.85546875" customWidth="1"/>
    <col min="9" max="9" width="15" customWidth="1"/>
    <col min="10" max="10" width="11.28515625" customWidth="1"/>
    <col min="11" max="11" width="10.7109375" customWidth="1"/>
  </cols>
  <sheetData>
    <row r="1" spans="1:11" ht="34.5" customHeight="1" x14ac:dyDescent="0.25">
      <c r="A1" s="19" t="s">
        <v>40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1" ht="36.75" customHeight="1" x14ac:dyDescent="0.25">
      <c r="A2" s="21" t="s">
        <v>53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ht="39.75" customHeight="1" x14ac:dyDescent="0.25">
      <c r="A3" s="13" t="s">
        <v>2</v>
      </c>
      <c r="B3" s="13" t="s">
        <v>54</v>
      </c>
      <c r="C3" s="13" t="s">
        <v>4</v>
      </c>
      <c r="D3" s="13" t="s">
        <v>9</v>
      </c>
      <c r="E3" s="13" t="s">
        <v>49</v>
      </c>
      <c r="F3" s="14" t="s">
        <v>55</v>
      </c>
      <c r="G3" s="15" t="s">
        <v>43</v>
      </c>
      <c r="H3" s="14" t="s">
        <v>56</v>
      </c>
      <c r="I3" s="14" t="s">
        <v>44</v>
      </c>
      <c r="J3" s="14" t="s">
        <v>45</v>
      </c>
      <c r="K3" s="14" t="s">
        <v>57</v>
      </c>
    </row>
    <row r="4" spans="1:11" ht="29.25" customHeight="1" x14ac:dyDescent="0.25">
      <c r="A4" s="2">
        <v>1</v>
      </c>
      <c r="B4" s="2">
        <f>Employees!B6</f>
        <v>200017</v>
      </c>
      <c r="C4" s="4" t="str">
        <f>Employees!C6</f>
        <v>Mohammad Monjur-E-Elahi</v>
      </c>
      <c r="D4" s="8">
        <f>Employees!H6</f>
        <v>45000</v>
      </c>
      <c r="E4" s="5">
        <f t="shared" ref="E4:E13" si="0">HR*D4</f>
        <v>13500</v>
      </c>
      <c r="F4" s="2">
        <f t="shared" ref="F4:F13" si="1">MA*D4</f>
        <v>2700</v>
      </c>
      <c r="G4" s="2">
        <f t="shared" ref="G4:G13" si="2">TA*D4</f>
        <v>1350</v>
      </c>
      <c r="H4" s="8">
        <f>E4+F4+G4</f>
        <v>17550</v>
      </c>
      <c r="I4" s="2">
        <f t="shared" ref="I4:I13" si="3">PF*D4</f>
        <v>2250</v>
      </c>
      <c r="J4" s="2">
        <f t="shared" ref="J4:J13" si="4">IF(D4*12&gt;450000,D4*AT,ATT)</f>
        <v>2250</v>
      </c>
      <c r="K4" s="8">
        <f>H4-I4-J4</f>
        <v>13050</v>
      </c>
    </row>
    <row r="5" spans="1:11" ht="27.75" customHeight="1" x14ac:dyDescent="0.25">
      <c r="A5" s="2">
        <v>2</v>
      </c>
      <c r="B5" s="2">
        <f>Employees!B7</f>
        <v>200027</v>
      </c>
      <c r="C5" s="4" t="str">
        <f>Employees!C7</f>
        <v>Md. Shakhawat Hossain</v>
      </c>
      <c r="D5" s="8">
        <f>Employees!H7</f>
        <v>35000</v>
      </c>
      <c r="E5" s="5">
        <f t="shared" si="0"/>
        <v>10500</v>
      </c>
      <c r="F5" s="2">
        <f t="shared" si="1"/>
        <v>2100</v>
      </c>
      <c r="G5" s="2">
        <f t="shared" si="2"/>
        <v>1050</v>
      </c>
      <c r="H5" s="8">
        <f t="shared" ref="H5:H13" si="5">E5+F5+G5</f>
        <v>13650</v>
      </c>
      <c r="I5" s="2">
        <f t="shared" si="3"/>
        <v>1750</v>
      </c>
      <c r="J5" s="2">
        <f t="shared" si="4"/>
        <v>450</v>
      </c>
      <c r="K5" s="8">
        <f t="shared" ref="K5:K13" si="6">H5-I5-J5</f>
        <v>11450</v>
      </c>
    </row>
    <row r="6" spans="1:11" ht="24" customHeight="1" x14ac:dyDescent="0.25">
      <c r="A6" s="2">
        <v>3</v>
      </c>
      <c r="B6" s="2">
        <f>Employees!B8</f>
        <v>200057</v>
      </c>
      <c r="C6" s="4" t="str">
        <f>Employees!C8</f>
        <v xml:space="preserve">Md. Rokonuzzaman </v>
      </c>
      <c r="D6" s="8">
        <f>Employees!H8</f>
        <v>25000</v>
      </c>
      <c r="E6" s="5">
        <f t="shared" si="0"/>
        <v>7500</v>
      </c>
      <c r="F6" s="2">
        <f t="shared" si="1"/>
        <v>1500</v>
      </c>
      <c r="G6" s="2">
        <f t="shared" si="2"/>
        <v>750</v>
      </c>
      <c r="H6" s="8">
        <f t="shared" si="5"/>
        <v>9750</v>
      </c>
      <c r="I6" s="2">
        <f t="shared" si="3"/>
        <v>1250</v>
      </c>
      <c r="J6" s="2">
        <f t="shared" si="4"/>
        <v>450</v>
      </c>
      <c r="K6" s="8">
        <f t="shared" si="6"/>
        <v>8050</v>
      </c>
    </row>
    <row r="7" spans="1:11" ht="21" customHeight="1" x14ac:dyDescent="0.25">
      <c r="A7" s="2">
        <v>4</v>
      </c>
      <c r="B7" s="2">
        <f>Employees!B9</f>
        <v>200113</v>
      </c>
      <c r="C7" s="4" t="str">
        <f>Employees!C9</f>
        <v>Mizanur Rahman</v>
      </c>
      <c r="D7" s="8">
        <f>Employees!H9</f>
        <v>20000</v>
      </c>
      <c r="E7" s="5">
        <f t="shared" si="0"/>
        <v>6000</v>
      </c>
      <c r="F7" s="2">
        <f t="shared" si="1"/>
        <v>1200</v>
      </c>
      <c r="G7" s="2">
        <f t="shared" si="2"/>
        <v>600</v>
      </c>
      <c r="H7" s="8">
        <f t="shared" si="5"/>
        <v>7800</v>
      </c>
      <c r="I7" s="2">
        <f t="shared" si="3"/>
        <v>1000</v>
      </c>
      <c r="J7" s="2">
        <f t="shared" si="4"/>
        <v>450</v>
      </c>
      <c r="K7" s="8">
        <f t="shared" si="6"/>
        <v>6350</v>
      </c>
    </row>
    <row r="8" spans="1:11" ht="28.5" customHeight="1" x14ac:dyDescent="0.25">
      <c r="A8" s="2">
        <v>5</v>
      </c>
      <c r="B8" s="2">
        <f>Employees!B10</f>
        <v>200206</v>
      </c>
      <c r="C8" s="4" t="str">
        <f>Employees!C10</f>
        <v>Kazi Moniruzzaman</v>
      </c>
      <c r="D8" s="8">
        <f>Employees!H10</f>
        <v>15000</v>
      </c>
      <c r="E8" s="5">
        <f t="shared" si="0"/>
        <v>4500</v>
      </c>
      <c r="F8" s="2">
        <f t="shared" si="1"/>
        <v>900</v>
      </c>
      <c r="G8" s="2">
        <f t="shared" si="2"/>
        <v>450</v>
      </c>
      <c r="H8" s="8">
        <f t="shared" si="5"/>
        <v>5850</v>
      </c>
      <c r="I8" s="2">
        <f t="shared" si="3"/>
        <v>750</v>
      </c>
      <c r="J8" s="2">
        <f t="shared" si="4"/>
        <v>450</v>
      </c>
      <c r="K8" s="8">
        <f t="shared" si="6"/>
        <v>4650</v>
      </c>
    </row>
    <row r="9" spans="1:11" ht="29.25" customHeight="1" x14ac:dyDescent="0.25">
      <c r="A9" s="2">
        <v>6</v>
      </c>
      <c r="B9" s="2">
        <f>Employees!B11</f>
        <v>200220</v>
      </c>
      <c r="C9" s="4" t="str">
        <f>Employees!C11</f>
        <v>Md. Mofijur Rahman</v>
      </c>
      <c r="D9" s="8">
        <f>Employees!H11</f>
        <v>10000</v>
      </c>
      <c r="E9" s="5">
        <f t="shared" si="0"/>
        <v>3000</v>
      </c>
      <c r="F9" s="2">
        <f t="shared" si="1"/>
        <v>600</v>
      </c>
      <c r="G9" s="2">
        <f t="shared" si="2"/>
        <v>300</v>
      </c>
      <c r="H9" s="8">
        <f t="shared" si="5"/>
        <v>3900</v>
      </c>
      <c r="I9" s="2">
        <f t="shared" si="3"/>
        <v>500</v>
      </c>
      <c r="J9" s="2">
        <f t="shared" si="4"/>
        <v>450</v>
      </c>
      <c r="K9" s="8">
        <f t="shared" si="6"/>
        <v>2950</v>
      </c>
    </row>
    <row r="10" spans="1:11" ht="30" customHeight="1" x14ac:dyDescent="0.25">
      <c r="A10" s="2">
        <v>7</v>
      </c>
      <c r="B10" s="2">
        <f>Employees!B12</f>
        <v>300044</v>
      </c>
      <c r="C10" s="4" t="str">
        <f>Employees!C12</f>
        <v>Md. Mijanur Rahman</v>
      </c>
      <c r="D10" s="8">
        <f>Employees!H12</f>
        <v>8000</v>
      </c>
      <c r="E10" s="5">
        <f t="shared" si="0"/>
        <v>2400</v>
      </c>
      <c r="F10" s="2">
        <f t="shared" si="1"/>
        <v>480</v>
      </c>
      <c r="G10" s="2">
        <f t="shared" si="2"/>
        <v>240</v>
      </c>
      <c r="H10" s="8">
        <f t="shared" si="5"/>
        <v>3120</v>
      </c>
      <c r="I10" s="2">
        <f t="shared" si="3"/>
        <v>400</v>
      </c>
      <c r="J10" s="2">
        <f t="shared" si="4"/>
        <v>450</v>
      </c>
      <c r="K10" s="8">
        <f t="shared" si="6"/>
        <v>2270</v>
      </c>
    </row>
    <row r="11" spans="1:11" ht="23.25" customHeight="1" x14ac:dyDescent="0.25">
      <c r="A11" s="2">
        <v>8</v>
      </c>
      <c r="B11" s="2">
        <f>Employees!B13</f>
        <v>300046</v>
      </c>
      <c r="C11" s="4" t="str">
        <f>Employees!C13</f>
        <v>M.A. Jalil</v>
      </c>
      <c r="D11" s="8">
        <f>Employees!H13</f>
        <v>8000</v>
      </c>
      <c r="E11" s="5">
        <f t="shared" si="0"/>
        <v>2400</v>
      </c>
      <c r="F11" s="2">
        <f t="shared" si="1"/>
        <v>480</v>
      </c>
      <c r="G11" s="2">
        <f t="shared" si="2"/>
        <v>240</v>
      </c>
      <c r="H11" s="8">
        <f t="shared" si="5"/>
        <v>3120</v>
      </c>
      <c r="I11" s="2">
        <f t="shared" si="3"/>
        <v>400</v>
      </c>
      <c r="J11" s="2">
        <f t="shared" si="4"/>
        <v>450</v>
      </c>
      <c r="K11" s="8">
        <f t="shared" si="6"/>
        <v>2270</v>
      </c>
    </row>
    <row r="12" spans="1:11" ht="21" customHeight="1" x14ac:dyDescent="0.25">
      <c r="A12" s="2">
        <v>9</v>
      </c>
      <c r="B12" s="2">
        <f>Employees!B14</f>
        <v>300225</v>
      </c>
      <c r="C12" s="4" t="str">
        <f>Employees!C14</f>
        <v xml:space="preserve">Md. Masud </v>
      </c>
      <c r="D12" s="8">
        <f>Employees!H14</f>
        <v>5000</v>
      </c>
      <c r="E12" s="5">
        <f t="shared" si="0"/>
        <v>1500</v>
      </c>
      <c r="F12" s="2">
        <f t="shared" si="1"/>
        <v>300</v>
      </c>
      <c r="G12" s="2">
        <f t="shared" si="2"/>
        <v>150</v>
      </c>
      <c r="H12" s="8">
        <f t="shared" si="5"/>
        <v>1950</v>
      </c>
      <c r="I12" s="2">
        <f t="shared" si="3"/>
        <v>250</v>
      </c>
      <c r="J12" s="2">
        <f t="shared" si="4"/>
        <v>450</v>
      </c>
      <c r="K12" s="8">
        <f t="shared" si="6"/>
        <v>1250</v>
      </c>
    </row>
    <row r="13" spans="1:11" ht="23.25" customHeight="1" x14ac:dyDescent="0.25">
      <c r="A13" s="2">
        <v>10</v>
      </c>
      <c r="B13" s="2">
        <f>Employees!B15</f>
        <v>300555</v>
      </c>
      <c r="C13" s="4" t="str">
        <f>Employees!C15</f>
        <v>Md. Shamim</v>
      </c>
      <c r="D13" s="8">
        <f>Employees!H15</f>
        <v>5000</v>
      </c>
      <c r="E13" s="5">
        <f t="shared" si="0"/>
        <v>1500</v>
      </c>
      <c r="F13" s="2">
        <f t="shared" si="1"/>
        <v>300</v>
      </c>
      <c r="G13" s="2">
        <f t="shared" si="2"/>
        <v>150</v>
      </c>
      <c r="H13" s="8">
        <f t="shared" si="5"/>
        <v>1950</v>
      </c>
      <c r="I13" s="2">
        <f t="shared" si="3"/>
        <v>250</v>
      </c>
      <c r="J13" s="2">
        <f t="shared" si="4"/>
        <v>450</v>
      </c>
      <c r="K13" s="8">
        <f t="shared" si="6"/>
        <v>1250</v>
      </c>
    </row>
    <row r="14" spans="1:11" ht="20.25" customHeight="1" x14ac:dyDescent="0.25"/>
  </sheetData>
  <mergeCells count="2">
    <mergeCell ref="A1:K1"/>
    <mergeCell ref="A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Employees</vt:lpstr>
      <vt:lpstr>Information</vt:lpstr>
      <vt:lpstr>Salary Sheet</vt:lpstr>
      <vt:lpstr>AT</vt:lpstr>
      <vt:lpstr>ATT</vt:lpstr>
      <vt:lpstr>HR</vt:lpstr>
      <vt:lpstr>MA</vt:lpstr>
      <vt:lpstr>PF</vt:lpstr>
      <vt:lpstr>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2024-11-17T03:53:38Z</dcterms:created>
  <dcterms:modified xsi:type="dcterms:W3CDTF">2024-11-24T04:13:27Z</dcterms:modified>
</cp:coreProperties>
</file>