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riginal Assessement" sheetId="1" r:id="rId4"/>
    <sheet state="visible" name="After Mitigationl Assessement" sheetId="2" r:id="rId5"/>
    <sheet state="visible" name="Final Expected Risk" sheetId="3"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E4">
      <text>
        <t xml:space="preserve">FM:You might not have a CVE ID for the specifif attack. Use OWN-Num.
</t>
      </text>
    </comment>
  </commentList>
</comments>
</file>

<file path=xl/comments2.xml><?xml version="1.0" encoding="utf-8"?>
<comments xmlns:r="http://schemas.openxmlformats.org/officeDocument/2006/relationships" xmlns="http://schemas.openxmlformats.org/spreadsheetml/2006/main">
  <authors>
    <author/>
  </authors>
  <commentList>
    <comment authorId="0" ref="E3">
      <text>
        <t xml:space="preserve">FM: there might not be  a value. In which case you use the 5-level scale, then calculation of likelihood and risk should be manual
</t>
      </text>
    </comment>
    <comment authorId="0" ref="F3">
      <text>
        <t xml:space="preserve">FM: we can use public data about possible misbehaviors related to our scenario
</t>
      </text>
    </comment>
    <comment authorId="0" ref="H3">
      <text>
        <t xml:space="preserve">FM: you can get it from the Verizon Data Breach
</t>
      </text>
    </comment>
  </commentList>
</comments>
</file>

<file path=xl/sharedStrings.xml><?xml version="1.0" encoding="utf-8"?>
<sst xmlns="http://schemas.openxmlformats.org/spreadsheetml/2006/main" count="327" uniqueCount="227">
  <si>
    <t>Vulnerabilities in Scenario before mitigations are introduced</t>
  </si>
  <si>
    <t>If you apply the mitigation for a range of machines just use the IP interval instead of the system ID</t>
  </si>
  <si>
    <t>Requirements</t>
  </si>
  <si>
    <t>Modified Exploitability</t>
  </si>
  <si>
    <t>Modified Impact</t>
  </si>
  <si>
    <t>System ID</t>
  </si>
  <si>
    <t>Threat/Vulnerability Scenario</t>
  </si>
  <si>
    <t>Affected hw/sw Component (Tangible Assets)</t>
  </si>
  <si>
    <t>Possible Impact (Primary Assets)</t>
  </si>
  <si>
    <t>CVE ID</t>
  </si>
  <si>
    <t>CVSS Base</t>
  </si>
  <si>
    <t>Environmental considerations specific to the scenario that could change the score</t>
  </si>
  <si>
    <t>Final CVSS</t>
  </si>
  <si>
    <t>CR</t>
  </si>
  <si>
    <t>IR</t>
  </si>
  <si>
    <t>AR</t>
  </si>
  <si>
    <t>MAV</t>
  </si>
  <si>
    <t>MAC</t>
  </si>
  <si>
    <t>MPR</t>
  </si>
  <si>
    <t>MUI</t>
  </si>
  <si>
    <t>MS</t>
  </si>
  <si>
    <t>MC</t>
  </si>
  <si>
    <t>MI</t>
  </si>
  <si>
    <t>MA</t>
  </si>
  <si>
    <t>182.204.193.22</t>
  </si>
  <si>
    <r>
      <t xml:space="preserve">Directory traversal vulnerability in the file upload functionality in ZOHO WebNMS Framework 5.2 and 5.2 SP1 allows remote attackers to </t>
    </r>
    <r>
      <rPr>
        <b/>
      </rPr>
      <t>upload and execute</t>
    </r>
    <r>
      <t xml:space="preserve"> arbitrary JSP files via a .. (dot dot) in the fileName parameter to servlets/FileUploadServlet.</t>
    </r>
  </si>
  <si>
    <t>CVE-2016-6600</t>
  </si>
  <si>
    <t>161.166.30.39</t>
  </si>
  <si>
    <r>
      <rPr/>
      <t xml:space="preserve">Directory traversal vulnerability in the file download functionality in ZOHO WebNMS Framework 5.2 and 5.2 SP1 allows remote attackers to </t>
    </r>
    <r>
      <rPr>
        <b/>
      </rPr>
      <t>read</t>
    </r>
    <r>
      <rPr/>
      <t xml:space="preserve"> arbitrary files via a .. (dot dot) in the fileName parameter to servlets/FetchFile.</t>
    </r>
  </si>
  <si>
    <t>CVE-2016-6601</t>
  </si>
  <si>
    <r>
      <t xml:space="preserve">ZOHO WebNMS Framework 5.2 and 5.2 SP1 use a weak obfuscation algorithm to </t>
    </r>
    <r>
      <rPr>
        <b/>
      </rPr>
      <t>store passwords,</t>
    </r>
    <r>
      <t xml:space="preserve"> which allows context-dependent attackers to</t>
    </r>
    <r>
      <rPr>
        <b/>
      </rPr>
      <t xml:space="preserve"> obtain cleartext passwords by leveraging access</t>
    </r>
    <r>
      <t xml:space="preserve"> to WEB-INF/conf/securitydbData.xml. </t>
    </r>
  </si>
  <si>
    <t>CVE-2016-6602</t>
  </si>
  <si>
    <r>
      <rPr/>
      <t xml:space="preserve">ZOHO WebNMS Framework 5.2 and 5.2 SP1 allows remote attackers to </t>
    </r>
    <r>
      <rPr>
        <b/>
      </rPr>
      <t>bypass authentication and impersonate arbitrary users</t>
    </r>
    <r>
      <rPr/>
      <t xml:space="preserve"> via the UserName HTTP header.</t>
    </r>
  </si>
  <si>
    <t>CVE-2016-6603</t>
  </si>
  <si>
    <t>182.204.36.153</t>
  </si>
  <si>
    <r>
      <t xml:space="preserve">The add_job function in scheduler/ipp.c in cupsd in CUPS before 2.0.3 performs incorrect free operations for multiple-value job-originating-host-name attributes, which allows remote attackers to </t>
    </r>
    <r>
      <rPr>
        <b/>
      </rPr>
      <t xml:space="preserve">trigger data corruption for reference-counted strings </t>
    </r>
    <r>
      <t>via a crafted (1) IPP_CREATE_JOB or (2) IPP_PRINT_JOB request, as demonstrated by replacing the configuration file and consequently executing arbitrary code.</t>
    </r>
  </si>
  <si>
    <t>CVE-2015-1158</t>
  </si>
  <si>
    <t>182.204.36.167</t>
  </si>
  <si>
    <r>
      <t xml:space="preserve">Cross-site scripting (XSS) vulnerability in the cgi_puts function in cgi-bin/template.c in the template engine in CUPS before 2.0.3 allows remote attackers </t>
    </r>
    <r>
      <rPr>
        <b/>
      </rPr>
      <t xml:space="preserve">to inject arbitrary web script or HTML </t>
    </r>
    <r>
      <t>via the QUERY parameter to help/.</t>
    </r>
  </si>
  <si>
    <t>CVE-2015-1159</t>
  </si>
  <si>
    <r>
      <t xml:space="preserve">The byterange filter in the Apache HTTP Server 1.3.x, 2.0.x through 2.0.64, and 2.2.x through 2.2.19 allows remote attackers to </t>
    </r>
    <r>
      <rPr>
        <b/>
      </rPr>
      <t xml:space="preserve">cause a denial of service (memory and CPU consumption) </t>
    </r>
    <r>
      <t>via a Range header that expresses multiple overlapping ranges, as exploited in the wild in August 2011, a different vulnerability than CVE-2007-0086.</t>
    </r>
  </si>
  <si>
    <t>CVE-2011-3192</t>
  </si>
  <si>
    <r>
      <t xml:space="preserve">Find-By-Content in Mac OS X 10.0 through 10.0.4 creates world-readable index files named .FBCIndex in every directory, which allows remote attackers </t>
    </r>
    <r>
      <rPr>
        <b/>
      </rPr>
      <t>to learn the contents of files in web accessible directories.</t>
    </r>
  </si>
  <si>
    <t>CVE-2001-1446</t>
  </si>
  <si>
    <t>182.204.36.250</t>
  </si>
  <si>
    <t>182.204.36.34</t>
  </si>
  <si>
    <r>
      <t xml:space="preserve">Apache on Red Hat Linux with with the UserDir directive enabled generates different error codes when a username exists and there is no public_html directory and when the username does not exist, which could allow remote attackers to </t>
    </r>
    <r>
      <rPr>
        <b/>
      </rPr>
      <t>determine valid usernames on the server</t>
    </r>
    <r>
      <t>.</t>
    </r>
  </si>
  <si>
    <t>CVE-2001-1013</t>
  </si>
  <si>
    <r>
      <t xml:space="preserve">The DES and Triple DES ciphers, as used in the TLS, SSH, and IPSec protocols and other protocols and products, have a birthday bound of approximately four billion blocks, which makes it easier for remote attackers to obtain </t>
    </r>
    <r>
      <rPr>
        <b/>
      </rPr>
      <t>cleartext data via a birthday attack</t>
    </r>
    <r>
      <t xml:space="preserve"> against a long-duration encrypted session, as demonstrated by an HTTPS session </t>
    </r>
    <r>
      <rPr>
        <b/>
      </rPr>
      <t>using Triple DES in CBC mode</t>
    </r>
    <r>
      <t xml:space="preserve">, aka a </t>
    </r>
    <r>
      <rPr>
        <b/>
      </rPr>
      <t>"Sweet32"</t>
    </r>
    <r>
      <t xml:space="preserve"> attack.</t>
    </r>
  </si>
  <si>
    <t>CVE-2016-2183</t>
  </si>
  <si>
    <t>182.204.36.16</t>
  </si>
  <si>
    <t>182.204.36.240</t>
  </si>
  <si>
    <t>182.204.36.69</t>
  </si>
  <si>
    <t>182.204.34.170</t>
  </si>
  <si>
    <t>182.204.34.34</t>
  </si>
  <si>
    <t>182.204.34.82</t>
  </si>
  <si>
    <t>182.204.34.42</t>
  </si>
  <si>
    <t>182.204.34.96</t>
  </si>
  <si>
    <r>
      <t xml:space="preserve">OpenVPN, when using a 64-bit block cipher, makes it easier for remote attackers to obtain </t>
    </r>
    <r>
      <rPr>
        <b/>
      </rPr>
      <t>cleartext data via a birthday attack</t>
    </r>
    <r>
      <t xml:space="preserve"> against a long-duration encrypted session, as demonstrated by an HTTP-over-OpenVPN session using </t>
    </r>
    <r>
      <rPr>
        <b/>
      </rPr>
      <t>Blowfish in CBC mode</t>
    </r>
    <r>
      <t xml:space="preserve">, aka a </t>
    </r>
    <r>
      <rPr>
        <b/>
      </rPr>
      <t>"Sweet32"</t>
    </r>
    <r>
      <t xml:space="preserve"> attack.</t>
    </r>
  </si>
  <si>
    <t>CVE-2016-6329</t>
  </si>
  <si>
    <t>182.204.36.84</t>
  </si>
  <si>
    <r>
      <t xml:space="preserve">The SMBv1 server in Microsoft Windows Vista SP2; Windows Server 2008 SP2 and R2 SP1; Windows 7 SP1; Windows 8.1; Windows Server 2012 Gold and R2; Windows RT 8.1; and Windows 10 Gold, 1511, and 1607; and Windows Server 2016 allows remote attackers to </t>
    </r>
    <r>
      <rPr>
        <b/>
      </rPr>
      <t>execute arbitrary code</t>
    </r>
    <r>
      <t xml:space="preserve"> via crafted packets, aka </t>
    </r>
    <r>
      <rPr>
        <b/>
      </rPr>
      <t>"Windows SMB Remote Code Execution Vulnerability."</t>
    </r>
    <r>
      <t xml:space="preserve"> This vulnerability is different from those described in CVE-2017-0144, CVE-2017-0145, CVE-2017-0146, and CVE-2017-0148.</t>
    </r>
  </si>
  <si>
    <t>CVE-2017-0143</t>
  </si>
  <si>
    <t>182.204.36.148</t>
  </si>
  <si>
    <r>
      <t>The SMBv1 server in Microsoft Windows Vista SP2; Windows Server 2008 SP2 and R2 SP1; Windows 7 SP1; Windows 8.1; Windows Server 2012 Gold and R2; Windows RT 8.1; and Windows 10 Gold, 1511, and 1607; and Windows Server 2016 allows remote attackers to</t>
    </r>
    <r>
      <rPr>
        <b/>
      </rPr>
      <t xml:space="preserve"> execute arbitrary code </t>
    </r>
    <r>
      <t>via crafted packets, aka</t>
    </r>
    <r>
      <rPr>
        <b/>
      </rPr>
      <t xml:space="preserve"> "Windows SMB Remote Code Execution Vulnerability."</t>
    </r>
    <r>
      <t xml:space="preserve"> This vulnerability is different from those described in CVE-2017-0143, CVE-2017-0145, CVE-2017-0146, and CVE-2017-0148.</t>
    </r>
  </si>
  <si>
    <t>CVE-2017-0144</t>
  </si>
  <si>
    <r>
      <t xml:space="preserve">The SMBv1 server in Microsoft Windows Vista SP2; Windows Server 2008 SP2 and R2 SP1; Windows 7 SP1; Windows 8.1; Windows Server 2012 Gold and R2; Windows RT 8.1; and Windows 10 Gold, 1511, and 1607; and Windows Server 2016 allows remote attackers to </t>
    </r>
    <r>
      <rPr>
        <b/>
      </rPr>
      <t>execute arbitrary code</t>
    </r>
    <r>
      <t xml:space="preserve"> via crafted packets, aka</t>
    </r>
    <r>
      <rPr>
        <b/>
      </rPr>
      <t xml:space="preserve"> "Windows SMB Remote Code Execution Vulnerability."</t>
    </r>
    <r>
      <t xml:space="preserve"> This vulnerability is different from those described in CVE-2017-0143, CVE-2017-0144, CVE-2017-0146, and CVE-2017-0148.</t>
    </r>
  </si>
  <si>
    <t>CVE-2017-0145</t>
  </si>
  <si>
    <r>
      <t xml:space="preserve">The SMBv1 server in Microsoft Windows Vista SP2; Windows Server 2008 SP2 and R2 SP1; Windows 7 SP1; Windows 8.1; Windows Server 2012 Gold and R2; Windows RT 8.1; and Windows 10 Gold, 1511, and 1607; and Windows Server 2016 allows remote attackers to </t>
    </r>
    <r>
      <rPr>
        <b/>
      </rPr>
      <t>execute arbitrary code</t>
    </r>
    <r>
      <t xml:space="preserve"> via crafted packets, aka </t>
    </r>
    <r>
      <rPr>
        <b/>
      </rPr>
      <t>"Windows SMB Remote Code Execution Vulnerability."</t>
    </r>
    <r>
      <t xml:space="preserve"> This vulnerability is different from those described in CVE-2017-0143, CVE-2017-0144, CVE-2017-0145, and CVE-2017-0148.</t>
    </r>
  </si>
  <si>
    <t>CVE-2017-0146</t>
  </si>
  <si>
    <r>
      <t xml:space="preserve">The SMBv1 server in Microsoft Windows Vista SP2; Windows Server 2008 SP2 and R2 SP1; Windows 7 SP1; Windows 8.1; Windows Server 2012 Gold and R2; Windows RT 8.1; and Windows 10 Gold, 1511, and 1607; and Windows Server 2016 allows remote attackers to </t>
    </r>
    <r>
      <rPr>
        <b/>
      </rPr>
      <t>obtain sensitive information from process memory</t>
    </r>
    <r>
      <t xml:space="preserve"> via a crafted packets, aka </t>
    </r>
    <r>
      <rPr>
        <b/>
      </rPr>
      <t>"Windows SMB Information Disclosure Vulnerability."</t>
    </r>
  </si>
  <si>
    <t>CVE-2017-0147</t>
  </si>
  <si>
    <r>
      <t xml:space="preserve">The SMBv1 server in Microsoft Windows Vista SP2; Windows Server 2008 SP2 and R2 SP1; Windows 7 SP1; Windows 8.1; Windows Server 2012 Gold and R2; Windows RT 8.1; and Windows 10 Gold, 1511, and 1607; and Windows Server 2016 allows remote attackers to </t>
    </r>
    <r>
      <rPr>
        <b/>
      </rPr>
      <t>execute arbitrary code</t>
    </r>
    <r>
      <t xml:space="preserve"> via crafted packets, aka </t>
    </r>
    <r>
      <rPr>
        <b/>
      </rPr>
      <t>"Windows SMB Remote Code Execution Vulnerability."</t>
    </r>
    <r>
      <t xml:space="preserve"> This vulnerability is different from those described in CVE-2017-0143, CVE-2017-0144, CVE-2017-0145, and CVE-2017-0146.</t>
    </r>
  </si>
  <si>
    <t>CVE-2017-0148</t>
  </si>
  <si>
    <r>
      <rPr>
        <b/>
      </rPr>
      <t>SQL injection vulnerability</t>
    </r>
    <r>
      <t xml:space="preserve"> in mod_mysql_vhost.c in lighttpd before 1.4.35 allows remote attackers to </t>
    </r>
    <r>
      <rPr>
        <b/>
      </rPr>
      <t xml:space="preserve">execute arbitrary SQL commands </t>
    </r>
    <r>
      <t>via the host name, related to request_check_hostname.</t>
    </r>
  </si>
  <si>
    <t>CVE-2014-2323</t>
  </si>
  <si>
    <t>182.204.34.28</t>
  </si>
  <si>
    <r>
      <t xml:space="preserve">Multiple directory traversal vulnerabilities in (1) mod_evhost and (2) mod_simple_vhost in lighttpd before 1.4.35 allow remote attackers to </t>
    </r>
    <r>
      <rPr>
        <b/>
      </rPr>
      <t>read arbitrary files</t>
    </r>
    <r>
      <t xml:space="preserve"> via a .. (dot dot) in the host name, related to request_check_hostname.</t>
    </r>
  </si>
  <si>
    <t>CVE-2014-2324</t>
  </si>
  <si>
    <r>
      <t xml:space="preserve">OpenSSL before 0.9.8za, 1.0.0 before 1.0.0m, and 1.0.1 before 1.0.1h does not properly restrict processing of ChangeCipherSpec messages, which allows </t>
    </r>
    <r>
      <rPr>
        <b/>
      </rPr>
      <t>man-in-the-middle attackers to trigger use of a zero-length master key</t>
    </r>
    <r>
      <t xml:space="preserve"> in certain OpenSSL-to-OpenSSL communications, and consequently</t>
    </r>
    <r>
      <rPr>
        <b/>
      </rPr>
      <t xml:space="preserve"> hijack sessions or obtain sensitive information</t>
    </r>
    <r>
      <t xml:space="preserve">, via a crafted TLS handshake, aka the </t>
    </r>
    <r>
      <rPr>
        <b/>
      </rPr>
      <t>"CCS Injection"</t>
    </r>
    <r>
      <t xml:space="preserve"> vulnerability.</t>
    </r>
  </si>
  <si>
    <t>CVE-2014-0224</t>
  </si>
  <si>
    <t>182.204.36.234</t>
  </si>
  <si>
    <t>182.204.34.6</t>
  </si>
  <si>
    <r>
      <t xml:space="preserve">The default configuration of BEA WebLogic Server and Express 8.1 SP2 and earlier, 7.0 SP4 and earlier, 6.1 through SP6, and 5.1 through SP13 responds to the HTTP TRACE request, which can allow remote attackers to </t>
    </r>
    <r>
      <rPr>
        <b/>
      </rPr>
      <t>steal information using cross-site tracing (XST)</t>
    </r>
    <r>
      <t xml:space="preserve"> attacks in applications that are vulnerable to cross-site scripting.</t>
    </r>
  </si>
  <si>
    <t>CVE-2004-2320</t>
  </si>
  <si>
    <r>
      <t xml:space="preserve">The undocumented TRACK method in Microsoft Internet Information Services (IIS) 5.0 returns the content of the original request in the body of the response, which makes it easier for remote attackers to </t>
    </r>
    <r>
      <rPr>
        <b/>
      </rPr>
      <t>steal cookies and authentication credentials, or bypass the HttpOnly protection mechanism</t>
    </r>
    <r>
      <t>, by using TRACK to read the contents of the HTTP headers that are returned in the response, a technique that is similar to cross-site tracing (XST) using HTTP TRACE.</t>
    </r>
  </si>
  <si>
    <t>CVE-2003-1567</t>
  </si>
  <si>
    <r>
      <rPr>
        <b/>
      </rPr>
      <t>Directory traversal vulnerability</t>
    </r>
    <r>
      <t xml:space="preserve"> in Macromedia JRun Web Server (JWS) 2.3.3, 3.0 and 3.1 allows remote attackers to </t>
    </r>
    <r>
      <rPr>
        <b/>
      </rPr>
      <t xml:space="preserve">read arbitrary files </t>
    </r>
    <r>
      <t>via a .. (dot dot) in the HTTP GET request.</t>
    </r>
  </si>
  <si>
    <t>CVE-2001-1544</t>
  </si>
  <si>
    <r>
      <t xml:space="preserve">Boa 0.94.14rc21 writes data to a log file without sanitizing non-printable characters, which might allow remote attackers </t>
    </r>
    <r>
      <rPr>
        <b/>
      </rPr>
      <t>to modify a window's title, or possibly execute arbitrary commands or overwrite files,</t>
    </r>
    <r>
      <t xml:space="preserve"> via an HTTP request containing an escape sequence for a terminal emulator</t>
    </r>
  </si>
  <si>
    <t>CVE-2009-4496</t>
  </si>
  <si>
    <t>161.166.30.104</t>
  </si>
  <si>
    <r>
      <t xml:space="preserve">In Joomla! 1.5.0 through 3.6.5 (fixed in 3.7.0), mail sent using the </t>
    </r>
    <r>
      <rPr>
        <b/>
      </rPr>
      <t>JMail API leaked</t>
    </r>
    <r>
      <t xml:space="preserve"> the used PHPMailer version in the mail headers.</t>
    </r>
  </si>
  <si>
    <t>CVE-2017-7983</t>
  </si>
  <si>
    <r>
      <t>In Joomla! 1.5.0 through 3.6.5 (fixed in 3.7.0),</t>
    </r>
    <r>
      <rPr>
        <b/>
      </rPr>
      <t xml:space="preserve"> inadequate filtering of specific HTML attributes</t>
    </r>
    <r>
      <t xml:space="preserve"> leads to </t>
    </r>
    <r>
      <rPr>
        <b/>
      </rPr>
      <t>XSS vulnerabilities</t>
    </r>
    <r>
      <t xml:space="preserve"> in various components.</t>
    </r>
  </si>
  <si>
    <t>CVE-2017-7986</t>
  </si>
  <si>
    <r>
      <t xml:space="preserve">In Joomla! 1.5.0 through 3.6.5 (fixed in 3.7.0), </t>
    </r>
    <r>
      <rPr>
        <b/>
      </rPr>
      <t>inadequate filtering of multibyte characters</t>
    </r>
    <r>
      <t xml:space="preserve"> leads to</t>
    </r>
    <r>
      <rPr>
        <b/>
      </rPr>
      <t xml:space="preserve"> XSS vulnerabilities </t>
    </r>
    <r>
      <t>in various components.</t>
    </r>
  </si>
  <si>
    <t>CVE-2017-7985</t>
  </si>
  <si>
    <r>
      <t>In Joomla! 1.6.0 through 3.6.5 (fixed in 3.7.0),</t>
    </r>
    <r>
      <rPr>
        <b/>
      </rPr>
      <t xml:space="preserve"> inadequate filtering of form contents </t>
    </r>
    <r>
      <t xml:space="preserve">allows </t>
    </r>
    <r>
      <rPr>
        <b/>
      </rPr>
      <t xml:space="preserve">overwriting </t>
    </r>
    <r>
      <t>the author of an article.</t>
    </r>
  </si>
  <si>
    <t>CVE-2017-7988</t>
  </si>
  <si>
    <r>
      <t>An issue was discovered in components/com_users/models/registration.php in Joomla! before 3.6.5.</t>
    </r>
    <r>
      <rPr>
        <b/>
      </rPr>
      <t xml:space="preserve"> Incorrect filtering of registration form data</t>
    </r>
    <r>
      <t xml:space="preserve"> stored to the session on a validation error enables a user to </t>
    </r>
    <r>
      <rPr>
        <b/>
      </rPr>
      <t>gain access to a registered user's account and reset the user's group</t>
    </r>
    <r>
      <t xml:space="preserve"> mappings, username, and password, as demonstrated by submitting a form that targets the `registration.register` task.</t>
    </r>
  </si>
  <si>
    <t>CVE-2016-9838</t>
  </si>
  <si>
    <r>
      <rPr>
        <b/>
      </rPr>
      <t>Format string vulnerability</t>
    </r>
    <r>
      <t xml:space="preserve"> in Dropbear SSH before 2016.74 allows remote attackers to </t>
    </r>
    <r>
      <rPr>
        <b/>
      </rPr>
      <t>execute arbitrary</t>
    </r>
    <r>
      <t xml:space="preserve"> code via format string specifiers in the (1) username or (2) host argument.</t>
    </r>
  </si>
  <si>
    <t>CVE-2016-7406</t>
  </si>
  <si>
    <r>
      <t xml:space="preserve">The </t>
    </r>
    <r>
      <rPr>
        <b/>
      </rPr>
      <t>dropbearconvert</t>
    </r>
    <r>
      <t xml:space="preserve"> command in Dropbear SSH before 2016.74 allows attackers to </t>
    </r>
    <r>
      <rPr>
        <b/>
      </rPr>
      <t>execute arbitrary code</t>
    </r>
    <r>
      <t xml:space="preserve"> via a crafted OpenSSH key file.</t>
    </r>
  </si>
  <si>
    <t>CVE-2016-7407</t>
  </si>
  <si>
    <r>
      <t xml:space="preserve">The </t>
    </r>
    <r>
      <rPr>
        <b/>
      </rPr>
      <t>dbclient</t>
    </r>
    <r>
      <t xml:space="preserve"> in Dropbear SSH before 2016.74 allows remote attackers to </t>
    </r>
    <r>
      <rPr>
        <b/>
      </rPr>
      <t xml:space="preserve">execute arbitrary code </t>
    </r>
    <r>
      <t>via a crafted (1) -m or (2) -c argument.</t>
    </r>
  </si>
  <si>
    <t>CVE-2016-7408</t>
  </si>
  <si>
    <r>
      <t xml:space="preserve">The </t>
    </r>
    <r>
      <rPr>
        <b/>
      </rPr>
      <t>dbclient and server</t>
    </r>
    <r>
      <t xml:space="preserve"> in Dropbear SSH before 2016.74, when compiled with DEBUG_TRACE, allows </t>
    </r>
    <r>
      <rPr>
        <b/>
      </rPr>
      <t>local users to read process memory via the -v argument</t>
    </r>
    <r>
      <t>, related to a failed remote ident.</t>
    </r>
  </si>
  <si>
    <t>CVE-2016-7409</t>
  </si>
  <si>
    <r>
      <t xml:space="preserve">CRLF injection vulnerability in Dropbear SSH before 2016.72 allows </t>
    </r>
    <r>
      <rPr>
        <b/>
      </rPr>
      <t>remote authenticated users to bypass intended shell-command restrictions</t>
    </r>
    <r>
      <t xml:space="preserve"> via crafted X11 forwarding data.</t>
    </r>
  </si>
  <si>
    <t>CVE-2016-3116</t>
  </si>
  <si>
    <r>
      <rPr>
        <color rgb="FF000000"/>
      </rPr>
      <t xml:space="preserve">Expired certificates either cause unplanned system outages or open a door through which attacker can enter network, or both leading to </t>
    </r>
    <r>
      <rPr>
        <b/>
        <color rgb="FF000000"/>
      </rPr>
      <t>man-in-the-middle attack or session hijack</t>
    </r>
    <r>
      <rPr>
        <color rgb="FF000000"/>
      </rPr>
      <t xml:space="preserve"> which might result in </t>
    </r>
    <r>
      <rPr>
        <b/>
        <color rgb="FF000000"/>
      </rPr>
      <t>leakage of sensitive information</t>
    </r>
    <r>
      <rPr>
        <color rgb="FF000000"/>
      </rPr>
      <t>.</t>
    </r>
  </si>
  <si>
    <t>CVE-2020-1000</t>
  </si>
  <si>
    <t>182.204.34.225</t>
  </si>
  <si>
    <t>182.204.36.128</t>
  </si>
  <si>
    <t>182.204.36.191</t>
  </si>
  <si>
    <t>161.166.200.240</t>
  </si>
  <si>
    <r>
      <rPr>
        <color rgb="FF000000"/>
      </rPr>
      <t xml:space="preserve">Distributed Computing Environment (DCE) services running on the remote host can be enumerated by connecting on port 135 and doing the appropriate queries. An attacker may use this fact to </t>
    </r>
    <r>
      <rPr>
        <b/>
        <color rgb="FF000000"/>
      </rPr>
      <t>gain more knowledge about the remote host.</t>
    </r>
  </si>
  <si>
    <t>CVE-2020-1001</t>
  </si>
  <si>
    <t>161.166.200.125</t>
  </si>
  <si>
    <t>182.204.10.65</t>
  </si>
  <si>
    <t xml:space="preserve">      182.204.10.10</t>
  </si>
  <si>
    <t>182.204.10.64</t>
  </si>
  <si>
    <t>182.204.10.54</t>
  </si>
  <si>
    <t>182.204.10.93</t>
  </si>
  <si>
    <t>182.204.10.131</t>
  </si>
  <si>
    <t>182.204.10.33</t>
  </si>
  <si>
    <t>182.204.10.183</t>
  </si>
  <si>
    <t>182.204.10.209</t>
  </si>
  <si>
    <t>182.204.10.41</t>
  </si>
  <si>
    <t>182.204.10.59</t>
  </si>
  <si>
    <t>182.204.10.136</t>
  </si>
  <si>
    <t>182.204.10.211</t>
  </si>
  <si>
    <t>182.204.10.50</t>
  </si>
  <si>
    <t>182.204.10.123</t>
  </si>
  <si>
    <t>182.204.34.107</t>
  </si>
  <si>
    <t>182.204.34.101</t>
  </si>
  <si>
    <t>182.204.34.128</t>
  </si>
  <si>
    <t>182.204.34.83</t>
  </si>
  <si>
    <t>182.204.36.28</t>
  </si>
  <si>
    <t>182.204.36.190</t>
  </si>
  <si>
    <t>182.204.36.198</t>
  </si>
  <si>
    <t>182.204.36.179</t>
  </si>
  <si>
    <t>182.204.36.253</t>
  </si>
  <si>
    <t>182.204.36.183</t>
  </si>
  <si>
    <t>182.204.36.78</t>
  </si>
  <si>
    <t>182.204.36.221</t>
  </si>
  <si>
    <t>182.204.36.144</t>
  </si>
  <si>
    <t>182.204.36.62</t>
  </si>
  <si>
    <t>182.204.36.238</t>
  </si>
  <si>
    <t>182.204.36.134</t>
  </si>
  <si>
    <t>182.204.36.44</t>
  </si>
  <si>
    <t>182.204.36.55</t>
  </si>
  <si>
    <t>182.204.36.102</t>
  </si>
  <si>
    <r>
      <rPr/>
      <t xml:space="preserve">An end of life is </t>
    </r>
    <r>
      <rPr>
        <b/>
      </rPr>
      <t>not receiving any security updates from the vendor</t>
    </r>
    <r>
      <rPr/>
      <t xml:space="preserve">. Unfixed security vulnerabilities might be leveraged by an attacker to </t>
    </r>
    <r>
      <rPr>
        <b/>
      </rPr>
      <t>compromise the security</t>
    </r>
    <r>
      <rPr/>
      <t xml:space="preserve"> of  host, performance, reliabilty and compatibility issues.</t>
    </r>
  </si>
  <si>
    <t>CVE-2020-1002</t>
  </si>
  <si>
    <t>182.204.36.184</t>
  </si>
  <si>
    <t>182.204.34.111</t>
  </si>
  <si>
    <t>182.204.10.88</t>
  </si>
  <si>
    <t>161.166.30.64</t>
  </si>
  <si>
    <r>
      <rPr>
        <color rgb="FF000000"/>
      </rPr>
      <t>The ident protocol is considered dangerous because it allows attacker to gain a</t>
    </r>
    <r>
      <rPr>
        <b/>
        <color rgb="FF000000"/>
      </rPr>
      <t xml:space="preserve"> list of usernames</t>
    </r>
    <r>
      <rPr>
        <color rgb="FF000000"/>
      </rPr>
      <t xml:space="preserve"> on a computer system which can later be used for attacks.</t>
    </r>
  </si>
  <si>
    <t>CVE-2020-1003</t>
  </si>
  <si>
    <r>
      <rPr>
        <color rgb="FF000000"/>
      </rPr>
      <t xml:space="preserve">Many PHP installation tutorials instruct the user to create a file called phpinfo.php or similar containing the phpinfo() statement. Such a file is </t>
    </r>
    <r>
      <rPr>
        <b/>
        <color rgb="FF000000"/>
      </rPr>
      <t>often left back in the webserver directory</t>
    </r>
    <r>
      <rPr>
        <color rgb="FF000000"/>
      </rPr>
      <t>.
Some of the</t>
    </r>
    <r>
      <rPr>
        <b/>
        <color rgb="FF000000"/>
      </rPr>
      <t xml:space="preserve"> information that can be gathered</t>
    </r>
    <r>
      <rPr>
        <color rgb="FF000000"/>
      </rPr>
      <t xml:space="preserve"> from this file includes: The username of the user running the PHP process, if it is a sudo user, the IP address of the host, the web server version, the system version (Unix, Linux, Windows, ...), and the root directory of the web server.</t>
    </r>
  </si>
  <si>
    <t>CVE-2020-1004</t>
  </si>
  <si>
    <t>Anonymous File Transfer Protocol (FTP) allows the public to log into an FTP server with a common login (usually "ftp" or "anonymous") and any password (usually the person's e-mail address) to access the files on the server. Attackers exploit the anonymous login vulnerability to directly log on to the FTP service and upload malicious files to take system privileges, which causes data leaks.</t>
  </si>
  <si>
    <t>CVE-2020-1005</t>
  </si>
  <si>
    <t>The flaw is due to error in the 'rpc.rquotad' service. Successful exploitation could allow attackers to execute to gain information about NFS services including user/system quotas.</t>
  </si>
  <si>
    <t>CVE-2020-1006</t>
  </si>
  <si>
    <t>182.204.34.51</t>
  </si>
  <si>
    <t>182.204.36.187</t>
  </si>
  <si>
    <r>
      <t xml:space="preserve">MQTT stands for MQ Telemetry Transport. It is a publish/subscribe, extremely simple and lightweight messaging protocol, designed for constrained devices and low-bandwidth, high-latency or unreliable networks. An attacker can successfully talk to MQTT Broker, they can </t>
    </r>
    <r>
      <rPr>
        <b/>
      </rPr>
      <t>read messages sent by other (genuine) devices, and inject their own false messages.</t>
    </r>
  </si>
  <si>
    <t>CVE-2020-1007</t>
  </si>
  <si>
    <t>182.204.36.130</t>
  </si>
  <si>
    <t>VRFY and EXPN ask the server for information about an address. They are inherently unusable through firewalls, gateways, mail exchangers for part-time hosts, etc.</t>
  </si>
  <si>
    <t>CVE-2020-1008</t>
  </si>
  <si>
    <t>An attacker can login into the remote SSH server using default credentials. As the VT 'SSH Brute Force Logins With Default Credentials' (OID: 1.3.6.1.4.1.25623.1.0.108013) might run into a timeout the actual reporting of this vulnerability takes place in this VT instead. The script preference 'Report timeout' allows to configure if such an timeout is reported.</t>
  </si>
  <si>
    <t>CVE-2020-1009</t>
  </si>
  <si>
    <t>The remote host uses a default SSH host key that is shared among multiple installations. An attacker could use this situation to compromise or eavesdrop on the SSH communication between the client and the server using a man-in-the-middle attack.</t>
  </si>
  <si>
    <t>CVE-2020-1010</t>
  </si>
  <si>
    <r>
      <rPr>
        <color rgb="FF000000"/>
      </rPr>
      <t xml:space="preserve">Generic check for HTTP directory traversal vulnerabilities within URL parameters. Successfully exploiting this issue may allow an attacker to access paths and directories that should normally not be accessible by a user. This can result in effects ranging from </t>
    </r>
    <r>
      <rPr>
        <b/>
        <color rgb="FF000000"/>
      </rPr>
      <t>disclosure of confidential information to arbitrary code execution</t>
    </r>
    <r>
      <rPr>
        <color rgb="FF000000"/>
      </rPr>
      <t>.</t>
    </r>
  </si>
  <si>
    <t>CVE-2020-1011</t>
  </si>
  <si>
    <r>
      <rPr>
        <color rgb="FF000000"/>
      </rPr>
      <t>Misconfigured web servers allows remote clients to perform dangerous HTTP methods such as PUT and DELETE. This script checks if they are enabled and can be misused to upload or delete files.</t>
    </r>
    <r>
      <rPr>
        <b/>
        <color rgb="FF000000"/>
      </rPr>
      <t xml:space="preserve"> Enabled PUT method:</t>
    </r>
    <r>
      <rPr>
        <color rgb="FF000000"/>
      </rPr>
      <t xml:space="preserve"> This might allow an attacker to upload and run arbitrary code on this web server.  </t>
    </r>
    <r>
      <rPr>
        <b/>
        <color rgb="FF000000"/>
      </rPr>
      <t>Enabled DELETE method:</t>
    </r>
    <r>
      <rPr>
        <color rgb="FF000000"/>
      </rPr>
      <t xml:space="preserve"> This might allow an attacker to delete additional files on this web server.</t>
    </r>
  </si>
  <si>
    <t>CVE-2020-1012</t>
  </si>
  <si>
    <r>
      <rPr>
        <color rgb="FF000000"/>
      </rPr>
      <t xml:space="preserve">The flaw is due to a cookie is not using the 'httpOnly' attribute. This allows a cookie to be </t>
    </r>
    <r>
      <rPr>
        <b/>
        <color rgb="FF000000"/>
      </rPr>
      <t>accessed by JavaScript</t>
    </r>
    <r>
      <rPr>
        <color rgb="FF000000"/>
      </rPr>
      <t xml:space="preserve"> which could lead to</t>
    </r>
    <r>
      <rPr>
        <b/>
        <color rgb="FF000000"/>
      </rPr>
      <t xml:space="preserve"> session hijacking attacks.</t>
    </r>
  </si>
  <si>
    <t>CVE-2020-1013</t>
  </si>
  <si>
    <t>Vulnerabilities in Scenario After Mitigations</t>
  </si>
  <si>
    <t>Environmental Considerations/Mitigations specific to the scenario that could change the score</t>
  </si>
  <si>
    <t>Summary of Risks that you consider worth mitigating</t>
  </si>
  <si>
    <t>This may include buying special hardened computers and this might be an additional cost wrt standard computer</t>
  </si>
  <si>
    <t>Proposed Costs</t>
  </si>
  <si>
    <t>Revised Risks</t>
  </si>
  <si>
    <t>Estimated Impact</t>
  </si>
  <si>
    <t>#Attacks per Year</t>
  </si>
  <si>
    <t>Prob. Compromise due to Attack</t>
  </si>
  <si>
    <t>Prob Incident given Compromise</t>
  </si>
  <si>
    <t>Likelihood</t>
  </si>
  <si>
    <t>Final Risk per Year</t>
  </si>
  <si>
    <t>Final Proposed Mitigations (give high level justification and breakdown of costs here as well)</t>
  </si>
  <si>
    <t>Explain why and how this will generate relative changes in impact and likelihood and whether different costs might change something.</t>
  </si>
  <si>
    <t>Upfront Cost</t>
  </si>
  <si>
    <t>Recurring Costs per Year</t>
  </si>
  <si>
    <t>Initial delay in months to deploy security</t>
  </si>
  <si>
    <t>New Impact</t>
  </si>
  <si>
    <t>New Attacks per Year</t>
  </si>
  <si>
    <t>Prob Compromise given Attack</t>
  </si>
  <si>
    <t>Prob of Incident given Compromise</t>
  </si>
  <si>
    <t>New likelihood</t>
  </si>
  <si>
    <t>Residual Risk</t>
  </si>
  <si>
    <t xml:space="preserve">Benefit for the next 3 years (OldR-NewR-Cost) </t>
  </si>
  <si>
    <t>A</t>
  </si>
  <si>
    <t>The mitigations might include hardening of existing system configurations</t>
  </si>
  <si>
    <t>B</t>
  </si>
  <si>
    <t xml:space="preserve">C </t>
  </si>
  <si>
    <t>D</t>
  </si>
  <si>
    <t>E</t>
  </si>
  <si>
    <t>F</t>
  </si>
  <si>
    <t>G</t>
  </si>
  <si>
    <t>H</t>
  </si>
  <si>
    <t>I</t>
  </si>
  <si>
    <t>The mitigations might include the deployment of some new systems which might have vulnerabilities of their own</t>
  </si>
  <si>
    <t>J</t>
  </si>
  <si>
    <t>K</t>
  </si>
  <si>
    <t>L</t>
  </si>
  <si>
    <t>R</t>
  </si>
  <si>
    <t>S</t>
  </si>
  <si>
    <t>T</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</si>
</sst>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 &quot;€&quot;;[Red]\-#,##0\ &quot;€&quot;"/>
    <numFmt numFmtId="165" formatCode="_(* #,##0.0_);_(* \(#,##0.0\);_(* &quot;-&quot;??_);_(@_)"/>
    <numFmt numFmtId="166" formatCode="0.0%"/>
  </numFmts>
  <fonts count="15">
    <font>
      <sz val="12.0"/>
      <color theme="1"/>
      <name val="Arial"/>
    </font>
    <font>
      <sz val="12.0"/>
      <color theme="1"/>
      <name val="Calibri"/>
    </font>
    <font>
      <b/>
      <sz val="26.0"/>
      <color theme="1"/>
      <name val="Times New Roman"/>
    </font>
    <font>
      <sz val="12.0"/>
      <color theme="1"/>
      <name val="Times New Roman"/>
    </font>
    <font>
      <sz val="14.0"/>
      <color theme="1"/>
      <name val="Times New Roman"/>
    </font>
    <font/>
    <font>
      <sz val="12.0"/>
      <color rgb="FF000000"/>
      <name val="Times New Roman"/>
    </font>
    <font>
      <sz val="11.0"/>
      <color rgb="FF000000"/>
      <name val="Times New Roman"/>
    </font>
    <font>
      <sz val="12.0"/>
      <color rgb="FF333333"/>
      <name val="Times New Roman"/>
    </font>
    <font>
      <b/>
      <sz val="12.0"/>
      <color theme="1"/>
      <name val="Times New Roman"/>
    </font>
    <font>
      <b/>
      <sz val="26.0"/>
      <color theme="1"/>
      <name val="Calibri"/>
    </font>
    <font>
      <sz val="14.0"/>
      <color rgb="FF000000"/>
      <name val="Times New Roman"/>
    </font>
    <font>
      <b/>
      <sz val="14.0"/>
      <color rgb="FF000000"/>
      <name val="Times New Roman"/>
    </font>
    <font>
      <sz val="10.0"/>
      <color rgb="FF000000"/>
      <name val="Times New Roman"/>
    </font>
    <font>
      <b/>
      <sz val="12.0"/>
      <color rgb="FF000000"/>
      <name val="Times New Roman"/>
    </font>
  </fonts>
  <fills count="5">
    <fill>
      <patternFill patternType="none"/>
    </fill>
    <fill>
      <patternFill patternType="lightGray"/>
    </fill>
    <fill>
      <patternFill patternType="solid">
        <fgColor rgb="FFF2F2F2"/>
        <bgColor rgb="FFF2F2F2"/>
      </patternFill>
    </fill>
    <fill>
      <patternFill patternType="solid">
        <fgColor rgb="FFFFFF00"/>
        <bgColor rgb="FFFFFF00"/>
      </patternFill>
    </fill>
    <fill>
      <patternFill patternType="solid">
        <fgColor rgb="FFFFFFFF"/>
        <bgColor rgb="FFFFFFFF"/>
      </patternFill>
    </fill>
  </fills>
  <borders count="18">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000000"/>
      </top>
    </border>
    <border>
      <left/>
      <right style="medium">
        <color rgb="FF000000"/>
      </right>
      <top style="medium">
        <color rgb="FF000000"/>
      </top>
    </border>
    <border>
      <left/>
      <right style="medium">
        <color rgb="FF000000"/>
      </right>
      <top style="medium">
        <color rgb="FF000000"/>
      </top>
      <bottom style="medium">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right style="medium">
        <color rgb="FF000000"/>
      </right>
      <bottom style="medium">
        <color rgb="FF000000"/>
      </bottom>
    </border>
    <border>
      <left style="thin">
        <color rgb="FF000000"/>
      </left>
      <right style="thin">
        <color rgb="FF000000"/>
      </right>
      <bottom style="thin">
        <color rgb="FF000000"/>
      </bottom>
    </border>
    <border>
      <left style="thin">
        <color rgb="FF000000"/>
      </left>
      <right style="thin">
        <color rgb="FF000000"/>
      </right>
    </border>
    <border>
      <right style="medium">
        <color rgb="FF000000"/>
      </right>
      <top style="medium">
        <color rgb="FF000000"/>
      </top>
    </border>
    <border>
      <right style="medium">
        <color rgb="FF000000"/>
      </right>
    </border>
    <border>
      <left style="medium">
        <color rgb="FF000000"/>
      </left>
      <right style="medium">
        <color rgb="FF000000"/>
      </right>
    </border>
    <border>
      <right style="thin">
        <color rgb="FF000000"/>
      </right>
    </border>
    <border>
      <left style="medium">
        <color rgb="FF000000"/>
      </left>
      <right style="medium">
        <color rgb="FF000000"/>
      </right>
      <top style="medium">
        <color rgb="FF000000"/>
      </top>
      <bottom style="medium">
        <color rgb="FF000000"/>
      </bottom>
    </border>
    <border>
      <left style="medium">
        <color rgb="FF000000"/>
      </left>
      <right style="medium">
        <color rgb="FF000000"/>
      </right>
      <bottom style="medium">
        <color rgb="FF000000"/>
      </bottom>
    </border>
  </borders>
  <cellStyleXfs count="1">
    <xf borderId="0" fillId="0" fontId="0" numFmtId="0" applyAlignment="1" applyFont="1"/>
  </cellStyleXfs>
  <cellXfs count="80">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0" fillId="0" fontId="4" numFmtId="0" xfId="0" applyFont="1"/>
    <xf borderId="1" fillId="2" fontId="3" numFmtId="0" xfId="0" applyAlignment="1" applyBorder="1" applyFill="1" applyFont="1">
      <alignment horizontal="center"/>
    </xf>
    <xf borderId="2" fillId="0" fontId="5" numFmtId="0" xfId="0" applyBorder="1" applyFont="1"/>
    <xf borderId="3" fillId="0" fontId="5" numFmtId="0" xfId="0" applyBorder="1" applyFont="1"/>
    <xf borderId="4" fillId="3" fontId="6" numFmtId="0" xfId="0" applyAlignment="1" applyBorder="1" applyFill="1" applyFont="1">
      <alignment horizontal="center" shrinkToFit="0" vertical="center" wrapText="1"/>
    </xf>
    <xf borderId="5" fillId="3" fontId="6" numFmtId="0" xfId="0" applyAlignment="1" applyBorder="1" applyFont="1">
      <alignment horizontal="center" shrinkToFit="0" vertical="center" wrapText="1"/>
    </xf>
    <xf borderId="6" fillId="3" fontId="6" numFmtId="0" xfId="0" applyAlignment="1" applyBorder="1" applyFont="1">
      <alignment horizontal="center" readingOrder="0" shrinkToFit="0" vertical="center" wrapText="1"/>
    </xf>
    <xf borderId="6" fillId="3" fontId="6" numFmtId="0" xfId="0" applyAlignment="1" applyBorder="1" applyFont="1">
      <alignment horizontal="center" shrinkToFit="0" vertical="center" wrapText="1"/>
    </xf>
    <xf borderId="0" fillId="0" fontId="1" numFmtId="0" xfId="0" applyAlignment="1" applyFont="1">
      <alignment shrinkToFit="0" wrapText="1"/>
    </xf>
    <xf borderId="7" fillId="0" fontId="6" numFmtId="0" xfId="0" applyAlignment="1" applyBorder="1" applyFont="1">
      <alignment horizontal="center" readingOrder="0" shrinkToFit="0" vertical="center" wrapText="0"/>
    </xf>
    <xf borderId="8" fillId="0" fontId="6" numFmtId="0" xfId="0" applyAlignment="1" applyBorder="1" applyFont="1">
      <alignment horizontal="center" readingOrder="0" shrinkToFit="0" vertical="center" wrapText="1"/>
    </xf>
    <xf borderId="7" fillId="0" fontId="6" numFmtId="0" xfId="0" applyAlignment="1" applyBorder="1" applyFont="1">
      <alignment horizontal="center" vertical="center"/>
    </xf>
    <xf borderId="8" fillId="0" fontId="6" numFmtId="0" xfId="0" applyAlignment="1" applyBorder="1" applyFont="1">
      <alignment horizontal="center" readingOrder="0" vertical="center"/>
    </xf>
    <xf borderId="9" fillId="0" fontId="6" numFmtId="0" xfId="0" applyAlignment="1" applyBorder="1" applyFont="1">
      <alignment horizontal="center" vertical="center"/>
    </xf>
    <xf borderId="10" fillId="0" fontId="5" numFmtId="0" xfId="0" applyBorder="1" applyFont="1"/>
    <xf borderId="7" fillId="4" fontId="7" numFmtId="0" xfId="0" applyAlignment="1" applyBorder="1" applyFill="1" applyFont="1">
      <alignment horizontal="center" readingOrder="0" vertical="center"/>
    </xf>
    <xf borderId="8" fillId="4" fontId="8" numFmtId="0" xfId="0" applyAlignment="1" applyBorder="1" applyFont="1">
      <alignment horizontal="center" readingOrder="0" shrinkToFit="0" vertical="center" wrapText="1"/>
    </xf>
    <xf borderId="8" fillId="4" fontId="7" numFmtId="0" xfId="0" applyAlignment="1" applyBorder="1" applyFont="1">
      <alignment horizontal="center" readingOrder="0" vertical="center"/>
    </xf>
    <xf borderId="8" fillId="4" fontId="7" numFmtId="0" xfId="0" applyAlignment="1" applyBorder="1" applyFont="1">
      <alignment horizontal="center" readingOrder="0"/>
    </xf>
    <xf borderId="8" fillId="4" fontId="8" numFmtId="0" xfId="0" applyAlignment="1" applyBorder="1" applyFont="1">
      <alignment horizontal="center" readingOrder="0" shrinkToFit="0" wrapText="1"/>
    </xf>
    <xf borderId="7" fillId="0" fontId="6" numFmtId="0" xfId="0" applyAlignment="1" applyBorder="1" applyFont="1">
      <alignment horizontal="center" readingOrder="0" shrinkToFit="0" vertical="center" wrapText="1"/>
    </xf>
    <xf borderId="7" fillId="0" fontId="6" numFmtId="0" xfId="0" applyAlignment="1" applyBorder="1" applyFont="1">
      <alignment horizontal="center" readingOrder="0" vertical="center"/>
    </xf>
    <xf borderId="11" fillId="0" fontId="5" numFmtId="0" xfId="0" applyBorder="1" applyFont="1"/>
    <xf borderId="12" fillId="0" fontId="6" numFmtId="0" xfId="0" applyAlignment="1" applyBorder="1" applyFont="1">
      <alignment horizontal="center" vertical="center"/>
    </xf>
    <xf borderId="4" fillId="0" fontId="6" numFmtId="0" xfId="0" applyAlignment="1" applyBorder="1" applyFont="1">
      <alignment horizontal="center" vertical="center"/>
    </xf>
    <xf borderId="13" fillId="0" fontId="6" numFmtId="0" xfId="0" applyAlignment="1" applyBorder="1" applyFont="1">
      <alignment horizontal="center" vertical="center"/>
    </xf>
    <xf borderId="14" fillId="0" fontId="6" numFmtId="0" xfId="0" applyAlignment="1" applyBorder="1" applyFont="1">
      <alignment horizontal="center" vertical="center"/>
    </xf>
    <xf borderId="7" fillId="0" fontId="3" numFmtId="0" xfId="0" applyAlignment="1" applyBorder="1" applyFont="1">
      <alignment horizontal="center" vertical="center"/>
    </xf>
    <xf borderId="7" fillId="4" fontId="8" numFmtId="0" xfId="0" applyAlignment="1" applyBorder="1" applyFont="1">
      <alignment horizontal="center" readingOrder="0" shrinkToFit="0" vertical="center" wrapText="1"/>
    </xf>
    <xf borderId="7" fillId="4" fontId="7" numFmtId="0" xfId="0" applyAlignment="1" applyBorder="1" applyFont="1">
      <alignment horizontal="center" readingOrder="0"/>
    </xf>
    <xf borderId="7" fillId="0" fontId="3" numFmtId="0" xfId="0" applyAlignment="1" applyBorder="1" applyFont="1">
      <alignment horizontal="center" readingOrder="0" vertical="center"/>
    </xf>
    <xf borderId="7" fillId="4" fontId="8" numFmtId="0" xfId="0" applyAlignment="1" applyBorder="1" applyFont="1">
      <alignment horizontal="center" readingOrder="0" shrinkToFit="0" wrapText="1"/>
    </xf>
    <xf borderId="8" fillId="0" fontId="3" numFmtId="0" xfId="0" applyAlignment="1" applyBorder="1" applyFont="1">
      <alignment horizontal="center" readingOrder="0" shrinkToFit="0" vertical="center" wrapText="1"/>
    </xf>
    <xf borderId="8" fillId="0" fontId="3" numFmtId="0" xfId="0" applyAlignment="1" applyBorder="1" applyFont="1">
      <alignment horizontal="center" readingOrder="0" vertical="center"/>
    </xf>
    <xf borderId="7" fillId="0" fontId="3" numFmtId="0" xfId="0" applyAlignment="1" applyBorder="1" applyFont="1">
      <alignment horizontal="center" readingOrder="0" shrinkToFit="0" vertical="center" wrapText="1"/>
    </xf>
    <xf borderId="0" fillId="0" fontId="9" numFmtId="0" xfId="0" applyAlignment="1" applyFont="1">
      <alignment shrinkToFit="0" wrapText="1"/>
    </xf>
    <xf borderId="0" fillId="0" fontId="3" numFmtId="0" xfId="0" applyAlignment="1" applyFont="1">
      <alignment shrinkToFit="0" wrapText="1"/>
    </xf>
    <xf borderId="1" fillId="3" fontId="3" numFmtId="0" xfId="0" applyAlignment="1" applyBorder="1" applyFont="1">
      <alignment horizontal="center" shrinkToFit="0" wrapText="1"/>
    </xf>
    <xf borderId="4" fillId="2" fontId="6" numFmtId="0" xfId="0" applyAlignment="1" applyBorder="1" applyFont="1">
      <alignment horizontal="center" shrinkToFit="0" vertical="center" wrapText="1"/>
    </xf>
    <xf borderId="7" fillId="0" fontId="6" numFmtId="0" xfId="0" applyAlignment="1" applyBorder="1" applyFont="1">
      <alignment horizontal="center" shrinkToFit="0" vertical="center" wrapText="1"/>
    </xf>
    <xf borderId="8" fillId="0" fontId="6" numFmtId="0" xfId="0" applyAlignment="1" applyBorder="1" applyFont="1">
      <alignment horizontal="center" shrinkToFit="0" vertical="center" wrapText="1"/>
    </xf>
    <xf borderId="13" fillId="0" fontId="6" numFmtId="0" xfId="0" applyAlignment="1" applyBorder="1" applyFont="1">
      <alignment horizontal="left" shrinkToFit="0" vertical="center" wrapText="1"/>
    </xf>
    <xf borderId="13" fillId="0" fontId="6" numFmtId="0" xfId="0" applyAlignment="1" applyBorder="1" applyFont="1">
      <alignment horizontal="center" shrinkToFit="0" vertical="center" wrapText="1"/>
    </xf>
    <xf borderId="7" fillId="4" fontId="6" numFmtId="0" xfId="0" applyAlignment="1" applyBorder="1" applyFont="1">
      <alignment horizontal="center" shrinkToFit="0" vertical="center" wrapText="1"/>
    </xf>
    <xf borderId="0" fillId="4" fontId="6" numFmtId="0" xfId="0" applyAlignment="1" applyFont="1">
      <alignment horizontal="center" shrinkToFit="0" vertical="center" wrapText="1"/>
    </xf>
    <xf borderId="15" fillId="4" fontId="6" numFmtId="0" xfId="0" applyAlignment="1" applyBorder="1" applyFont="1">
      <alignment horizontal="center" shrinkToFit="0" vertical="center" wrapText="1"/>
    </xf>
    <xf borderId="15" fillId="0" fontId="5" numFmtId="0" xfId="0" applyBorder="1" applyFont="1"/>
    <xf borderId="11" fillId="0" fontId="6" numFmtId="0" xfId="0" applyAlignment="1" applyBorder="1" applyFont="1">
      <alignment horizontal="center" shrinkToFit="0" vertical="center" wrapText="1"/>
    </xf>
    <xf borderId="0" fillId="4" fontId="6" numFmtId="0" xfId="0" applyAlignment="1" applyFont="1">
      <alignment shrinkToFit="0" wrapText="1"/>
    </xf>
    <xf borderId="0" fillId="0" fontId="10" numFmtId="0" xfId="0" applyFont="1"/>
    <xf borderId="1" fillId="2" fontId="1" numFmtId="0" xfId="0" applyAlignment="1" applyBorder="1" applyFont="1">
      <alignment horizontal="center"/>
    </xf>
    <xf borderId="16" fillId="2" fontId="6" numFmtId="0" xfId="0" applyAlignment="1" applyBorder="1" applyFont="1">
      <alignment horizontal="center" shrinkToFit="0" vertical="center" wrapText="1"/>
    </xf>
    <xf borderId="6" fillId="2" fontId="6" numFmtId="0" xfId="0" applyAlignment="1" applyBorder="1" applyFont="1">
      <alignment horizontal="center" shrinkToFit="0" vertical="center" wrapText="1"/>
    </xf>
    <xf borderId="17" fillId="0" fontId="6" numFmtId="0" xfId="0" applyAlignment="1" applyBorder="1" applyFont="1">
      <alignment horizontal="center" vertical="center"/>
    </xf>
    <xf borderId="9" fillId="0" fontId="6" numFmtId="0" xfId="0" applyAlignment="1" applyBorder="1" applyFont="1">
      <alignment horizontal="center" shrinkToFit="0" vertical="center" wrapText="1"/>
    </xf>
    <xf borderId="9" fillId="0" fontId="6" numFmtId="164" xfId="0" applyAlignment="1" applyBorder="1" applyFont="1" applyNumberFormat="1">
      <alignment horizontal="right" vertical="center"/>
    </xf>
    <xf borderId="9" fillId="0" fontId="6" numFmtId="0" xfId="0" applyAlignment="1" applyBorder="1" applyFont="1">
      <alignment horizontal="right" vertical="center"/>
    </xf>
    <xf borderId="9" fillId="0" fontId="11" numFmtId="9" xfId="0" applyAlignment="1" applyBorder="1" applyFont="1" applyNumberFormat="1">
      <alignment horizontal="right" vertical="center"/>
    </xf>
    <xf borderId="9" fillId="0" fontId="12" numFmtId="164" xfId="0" applyAlignment="1" applyBorder="1" applyFont="1" applyNumberFormat="1">
      <alignment horizontal="right" vertical="center"/>
    </xf>
    <xf borderId="9" fillId="0" fontId="13" numFmtId="0" xfId="0" applyAlignment="1" applyBorder="1" applyFont="1">
      <alignment horizontal="left" vertical="center"/>
    </xf>
    <xf borderId="9" fillId="0" fontId="6" numFmtId="164" xfId="0" applyAlignment="1" applyBorder="1" applyFont="1" applyNumberFormat="1">
      <alignment horizontal="right" shrinkToFit="0" vertical="center" wrapText="1"/>
    </xf>
    <xf borderId="9" fillId="0" fontId="6" numFmtId="165" xfId="0" applyAlignment="1" applyBorder="1" applyFont="1" applyNumberFormat="1">
      <alignment horizontal="right" shrinkToFit="0" vertical="center" wrapText="1"/>
    </xf>
    <xf borderId="9" fillId="0" fontId="6" numFmtId="166" xfId="0" applyAlignment="1" applyBorder="1" applyFont="1" applyNumberFormat="1">
      <alignment horizontal="right" shrinkToFit="0" vertical="center" wrapText="1"/>
    </xf>
    <xf borderId="9" fillId="0" fontId="14" numFmtId="164" xfId="0" applyAlignment="1" applyBorder="1" applyFont="1" applyNumberFormat="1">
      <alignment horizontal="right" shrinkToFit="0" vertical="center" wrapText="1"/>
    </xf>
    <xf borderId="9" fillId="0" fontId="11" numFmtId="0" xfId="0" applyAlignment="1" applyBorder="1" applyFont="1">
      <alignment horizontal="right" vertical="center"/>
    </xf>
    <xf borderId="9" fillId="0" fontId="6" numFmtId="9" xfId="0" applyAlignment="1" applyBorder="1" applyFont="1" applyNumberFormat="1">
      <alignment horizontal="right" shrinkToFit="0" vertical="center" wrapText="1"/>
    </xf>
    <xf borderId="16" fillId="0" fontId="6" numFmtId="0" xfId="0" applyAlignment="1" applyBorder="1" applyFont="1">
      <alignment horizontal="center" vertical="center"/>
    </xf>
    <xf borderId="9" fillId="0" fontId="11" numFmtId="0" xfId="0" applyAlignment="1" applyBorder="1" applyFont="1">
      <alignment horizontal="left" vertical="center"/>
    </xf>
    <xf borderId="4" fillId="0" fontId="6" numFmtId="0" xfId="0" applyAlignment="1" applyBorder="1" applyFont="1">
      <alignment horizontal="center" shrinkToFit="0" vertical="center" wrapText="1"/>
    </xf>
    <xf borderId="4" fillId="0" fontId="11" numFmtId="0" xfId="0" applyAlignment="1" applyBorder="1" applyFont="1">
      <alignment horizontal="left" vertical="center"/>
    </xf>
    <xf borderId="13" fillId="0" fontId="11" numFmtId="0" xfId="0" applyAlignment="1" applyBorder="1" applyFont="1">
      <alignment horizontal="left" vertical="center"/>
    </xf>
    <xf borderId="3" fillId="0" fontId="6" numFmtId="0" xfId="0" applyAlignment="1" applyBorder="1" applyFont="1">
      <alignment horizontal="center" shrinkToFit="0" vertical="center" wrapText="1"/>
    </xf>
    <xf borderId="3" fillId="0" fontId="6" numFmtId="0" xfId="0" applyAlignment="1" applyBorder="1" applyFont="1">
      <alignment horizontal="center" vertical="center"/>
    </xf>
    <xf borderId="3" fillId="0" fontId="11" numFmtId="0" xfId="0" applyAlignment="1" applyBorder="1" applyFont="1">
      <alignment horizontal="left" vertical="center"/>
    </xf>
    <xf borderId="16" fillId="0" fontId="6" numFmtId="0" xfId="0" applyAlignment="1" applyBorder="1" applyFont="1">
      <alignment horizontal="center" shrinkToFit="0" vertical="center" wrapText="1"/>
    </xf>
    <xf borderId="16" fillId="0" fontId="11" numFmtId="0" xfId="0" applyAlignment="1" applyBorder="1" applyFont="1">
      <alignment horizontal="lef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1.22" defaultRowHeight="15.0"/>
  <cols>
    <col customWidth="1" min="1" max="1" width="14.67"/>
    <col customWidth="1" min="2" max="2" width="58.33"/>
    <col customWidth="1" min="3" max="3" width="14.78"/>
    <col customWidth="1" min="4" max="4" width="11.11"/>
    <col customWidth="1" min="5" max="5" width="17.0"/>
    <col customWidth="1" min="6" max="6" width="12.0"/>
    <col customWidth="1" min="7" max="7" width="35.33"/>
    <col customWidth="1" min="8" max="8" width="12.56"/>
    <col customWidth="1" min="9" max="26" width="8.44"/>
  </cols>
  <sheetData>
    <row r="1" ht="15.75" customHeight="1">
      <c r="A1" s="1"/>
      <c r="B1" s="1"/>
      <c r="C1" s="1"/>
      <c r="D1" s="1"/>
      <c r="E1" s="1"/>
      <c r="F1" s="1"/>
      <c r="G1" s="1"/>
      <c r="H1" s="1"/>
      <c r="I1" s="1"/>
      <c r="J1" s="1"/>
      <c r="K1" s="1"/>
      <c r="L1" s="1"/>
      <c r="M1" s="1"/>
      <c r="N1" s="1"/>
      <c r="O1" s="1"/>
      <c r="P1" s="1"/>
      <c r="Q1" s="1"/>
      <c r="R1" s="1"/>
      <c r="S1" s="1"/>
      <c r="T1" s="1"/>
      <c r="U1" s="1"/>
      <c r="V1" s="1"/>
      <c r="W1" s="1"/>
      <c r="X1" s="1"/>
      <c r="Y1" s="1"/>
      <c r="Z1" s="1"/>
    </row>
    <row r="2" ht="15.75" customHeight="1">
      <c r="A2" s="2" t="s">
        <v>0</v>
      </c>
      <c r="B2" s="3"/>
      <c r="C2" s="3"/>
      <c r="D2" s="3"/>
      <c r="E2" s="3"/>
      <c r="F2" s="3"/>
      <c r="G2" s="3"/>
      <c r="H2" s="3"/>
      <c r="I2" s="3"/>
      <c r="J2" s="3"/>
      <c r="K2" s="3"/>
      <c r="L2" s="3"/>
      <c r="M2" s="3"/>
      <c r="N2" s="3"/>
      <c r="O2" s="3"/>
      <c r="P2" s="3"/>
      <c r="Q2" s="3"/>
      <c r="R2" s="3"/>
      <c r="S2" s="3"/>
      <c r="T2" s="1"/>
      <c r="U2" s="1"/>
      <c r="V2" s="1"/>
      <c r="W2" s="1"/>
      <c r="X2" s="1"/>
      <c r="Y2" s="1"/>
      <c r="Z2" s="1"/>
    </row>
    <row r="3" ht="22.5" customHeight="1">
      <c r="A3" s="4" t="s">
        <v>1</v>
      </c>
      <c r="B3" s="3"/>
      <c r="C3" s="3"/>
      <c r="D3" s="3"/>
      <c r="E3" s="3"/>
      <c r="F3" s="3"/>
      <c r="G3" s="3"/>
      <c r="H3" s="3"/>
      <c r="I3" s="5" t="s">
        <v>2</v>
      </c>
      <c r="J3" s="6"/>
      <c r="K3" s="7"/>
      <c r="L3" s="5" t="s">
        <v>3</v>
      </c>
      <c r="M3" s="6"/>
      <c r="N3" s="6"/>
      <c r="O3" s="6"/>
      <c r="P3" s="7"/>
      <c r="Q3" s="5" t="s">
        <v>4</v>
      </c>
      <c r="R3" s="6"/>
      <c r="S3" s="7"/>
      <c r="T3" s="1"/>
      <c r="U3" s="1"/>
      <c r="V3" s="1"/>
      <c r="W3" s="1"/>
      <c r="X3" s="1"/>
      <c r="Y3" s="1"/>
      <c r="Z3" s="1"/>
    </row>
    <row r="4" ht="15.75" customHeight="1">
      <c r="A4" s="8" t="s">
        <v>5</v>
      </c>
      <c r="B4" s="9" t="s">
        <v>6</v>
      </c>
      <c r="C4" s="9" t="s">
        <v>7</v>
      </c>
      <c r="D4" s="8" t="s">
        <v>8</v>
      </c>
      <c r="E4" s="9" t="s">
        <v>9</v>
      </c>
      <c r="F4" s="9" t="s">
        <v>10</v>
      </c>
      <c r="G4" s="10" t="s">
        <v>11</v>
      </c>
      <c r="H4" s="11" t="s">
        <v>12</v>
      </c>
      <c r="I4" s="11" t="s">
        <v>13</v>
      </c>
      <c r="J4" s="11" t="s">
        <v>14</v>
      </c>
      <c r="K4" s="11" t="s">
        <v>15</v>
      </c>
      <c r="L4" s="11" t="s">
        <v>16</v>
      </c>
      <c r="M4" s="11" t="s">
        <v>17</v>
      </c>
      <c r="N4" s="11" t="s">
        <v>18</v>
      </c>
      <c r="O4" s="11" t="s">
        <v>19</v>
      </c>
      <c r="P4" s="11" t="s">
        <v>20</v>
      </c>
      <c r="Q4" s="11" t="s">
        <v>21</v>
      </c>
      <c r="R4" s="11" t="s">
        <v>22</v>
      </c>
      <c r="S4" s="11" t="s">
        <v>23</v>
      </c>
      <c r="T4" s="12"/>
      <c r="U4" s="12"/>
      <c r="V4" s="12"/>
      <c r="W4" s="12"/>
      <c r="X4" s="12"/>
      <c r="Y4" s="12"/>
      <c r="Z4" s="12"/>
    </row>
    <row r="5" ht="33.0" customHeight="1">
      <c r="A5" s="13" t="s">
        <v>24</v>
      </c>
      <c r="B5" s="14" t="s">
        <v>25</v>
      </c>
      <c r="C5" s="15"/>
      <c r="D5" s="15"/>
      <c r="E5" s="16" t="s">
        <v>26</v>
      </c>
      <c r="F5" s="16">
        <v>7.5</v>
      </c>
      <c r="G5" s="17"/>
      <c r="H5" s="17"/>
      <c r="I5" s="17"/>
      <c r="J5" s="17"/>
      <c r="K5" s="17"/>
      <c r="L5" s="17"/>
      <c r="M5" s="17"/>
      <c r="N5" s="17"/>
      <c r="O5" s="17"/>
      <c r="P5" s="17"/>
      <c r="Q5" s="17"/>
      <c r="R5" s="17"/>
      <c r="S5" s="17"/>
      <c r="T5" s="1"/>
      <c r="U5" s="1"/>
      <c r="V5" s="1"/>
      <c r="W5" s="1"/>
      <c r="X5" s="1"/>
      <c r="Y5" s="1"/>
      <c r="Z5" s="1"/>
    </row>
    <row r="6" ht="33.0" customHeight="1">
      <c r="A6" s="13" t="s">
        <v>27</v>
      </c>
      <c r="B6" s="18"/>
      <c r="C6" s="15"/>
      <c r="D6" s="15"/>
      <c r="E6" s="18"/>
      <c r="F6" s="18"/>
      <c r="G6" s="17"/>
      <c r="H6" s="17"/>
      <c r="I6" s="17"/>
      <c r="J6" s="17"/>
      <c r="K6" s="17"/>
      <c r="L6" s="17"/>
      <c r="M6" s="17"/>
      <c r="N6" s="17"/>
      <c r="O6" s="17"/>
      <c r="P6" s="17"/>
      <c r="Q6" s="17"/>
      <c r="R6" s="17"/>
      <c r="S6" s="17"/>
      <c r="T6" s="1"/>
      <c r="U6" s="1"/>
      <c r="V6" s="1"/>
      <c r="W6" s="1"/>
      <c r="X6" s="1"/>
      <c r="Y6" s="1"/>
      <c r="Z6" s="1"/>
    </row>
    <row r="7" ht="33.0" customHeight="1">
      <c r="A7" s="19" t="s">
        <v>24</v>
      </c>
      <c r="B7" s="20" t="s">
        <v>28</v>
      </c>
      <c r="C7" s="15"/>
      <c r="D7" s="15"/>
      <c r="E7" s="21" t="s">
        <v>29</v>
      </c>
      <c r="F7" s="22">
        <v>7.5</v>
      </c>
      <c r="G7" s="17"/>
      <c r="H7" s="17"/>
      <c r="I7" s="17"/>
      <c r="J7" s="17"/>
      <c r="K7" s="17"/>
      <c r="L7" s="17"/>
      <c r="M7" s="17"/>
      <c r="N7" s="17"/>
      <c r="O7" s="17"/>
      <c r="P7" s="17"/>
      <c r="Q7" s="17"/>
      <c r="R7" s="17"/>
      <c r="S7" s="17"/>
      <c r="T7" s="1"/>
      <c r="U7" s="1"/>
      <c r="V7" s="1"/>
      <c r="W7" s="1"/>
      <c r="X7" s="1"/>
      <c r="Y7" s="1"/>
      <c r="Z7" s="1"/>
    </row>
    <row r="8" ht="33.0" customHeight="1">
      <c r="A8" s="13" t="s">
        <v>27</v>
      </c>
      <c r="B8" s="18"/>
      <c r="C8" s="15"/>
      <c r="D8" s="15"/>
      <c r="E8" s="18"/>
      <c r="F8" s="18"/>
      <c r="G8" s="17"/>
      <c r="H8" s="17"/>
      <c r="I8" s="17"/>
      <c r="J8" s="17"/>
      <c r="K8" s="17"/>
      <c r="L8" s="17"/>
      <c r="M8" s="17"/>
      <c r="N8" s="17"/>
      <c r="O8" s="17"/>
      <c r="P8" s="17"/>
      <c r="Q8" s="17"/>
      <c r="R8" s="17"/>
      <c r="S8" s="17"/>
      <c r="T8" s="1"/>
      <c r="U8" s="1"/>
      <c r="V8" s="1"/>
      <c r="W8" s="1"/>
      <c r="X8" s="1"/>
      <c r="Y8" s="1"/>
      <c r="Z8" s="1"/>
    </row>
    <row r="9" ht="36.0" customHeight="1">
      <c r="A9" s="19" t="s">
        <v>24</v>
      </c>
      <c r="B9" s="14" t="s">
        <v>30</v>
      </c>
      <c r="C9" s="15"/>
      <c r="D9" s="15"/>
      <c r="E9" s="21" t="s">
        <v>31</v>
      </c>
      <c r="F9" s="22">
        <v>7.5</v>
      </c>
      <c r="G9" s="17"/>
      <c r="H9" s="17"/>
      <c r="I9" s="17"/>
      <c r="J9" s="17"/>
      <c r="K9" s="17"/>
      <c r="L9" s="17"/>
      <c r="M9" s="17"/>
      <c r="N9" s="17"/>
      <c r="O9" s="17"/>
      <c r="P9" s="17"/>
      <c r="Q9" s="17"/>
      <c r="R9" s="17"/>
      <c r="S9" s="17"/>
      <c r="T9" s="1"/>
      <c r="U9" s="1"/>
      <c r="V9" s="1"/>
      <c r="W9" s="1"/>
      <c r="X9" s="1"/>
      <c r="Y9" s="1"/>
      <c r="Z9" s="1"/>
    </row>
    <row r="10" ht="38.25" customHeight="1">
      <c r="A10" s="13" t="s">
        <v>27</v>
      </c>
      <c r="B10" s="18"/>
      <c r="C10" s="15"/>
      <c r="D10" s="15"/>
      <c r="E10" s="18"/>
      <c r="F10" s="18"/>
      <c r="G10" s="17"/>
      <c r="H10" s="17"/>
      <c r="I10" s="17"/>
      <c r="J10" s="17"/>
      <c r="K10" s="17"/>
      <c r="L10" s="17"/>
      <c r="M10" s="17"/>
      <c r="N10" s="17"/>
      <c r="O10" s="17"/>
      <c r="P10" s="17"/>
      <c r="Q10" s="17"/>
      <c r="R10" s="17"/>
      <c r="S10" s="17"/>
      <c r="T10" s="1"/>
      <c r="U10" s="1"/>
      <c r="V10" s="1"/>
      <c r="W10" s="1"/>
      <c r="X10" s="1"/>
      <c r="Y10" s="1"/>
      <c r="Z10" s="1"/>
    </row>
    <row r="11" ht="25.5" customHeight="1">
      <c r="A11" s="19" t="s">
        <v>24</v>
      </c>
      <c r="B11" s="23" t="s">
        <v>32</v>
      </c>
      <c r="C11" s="15"/>
      <c r="D11" s="15"/>
      <c r="E11" s="21" t="s">
        <v>33</v>
      </c>
      <c r="F11" s="22">
        <v>7.5</v>
      </c>
      <c r="G11" s="17"/>
      <c r="H11" s="17"/>
      <c r="I11" s="17"/>
      <c r="J11" s="17"/>
      <c r="K11" s="17"/>
      <c r="L11" s="17"/>
      <c r="M11" s="17"/>
      <c r="N11" s="17"/>
      <c r="O11" s="17"/>
      <c r="P11" s="17"/>
      <c r="Q11" s="17"/>
      <c r="R11" s="17"/>
      <c r="S11" s="17"/>
      <c r="T11" s="1"/>
      <c r="U11" s="1"/>
      <c r="V11" s="1"/>
      <c r="W11" s="1"/>
      <c r="X11" s="1"/>
      <c r="Y11" s="1"/>
      <c r="Z11" s="1"/>
    </row>
    <row r="12" ht="20.25" customHeight="1">
      <c r="A12" s="13" t="s">
        <v>27</v>
      </c>
      <c r="B12" s="18"/>
      <c r="C12" s="15"/>
      <c r="D12" s="15"/>
      <c r="E12" s="18"/>
      <c r="F12" s="18"/>
      <c r="G12" s="17"/>
      <c r="H12" s="17"/>
      <c r="I12" s="17"/>
      <c r="J12" s="17"/>
      <c r="K12" s="17"/>
      <c r="L12" s="17"/>
      <c r="M12" s="17"/>
      <c r="N12" s="17"/>
      <c r="O12" s="17"/>
      <c r="P12" s="17"/>
      <c r="Q12" s="17"/>
      <c r="R12" s="17"/>
      <c r="S12" s="17"/>
      <c r="T12" s="1"/>
      <c r="U12" s="1"/>
      <c r="V12" s="1"/>
      <c r="W12" s="1"/>
      <c r="X12" s="1"/>
      <c r="Y12" s="1"/>
      <c r="Z12" s="1"/>
    </row>
    <row r="13" ht="45.0" customHeight="1">
      <c r="A13" s="13" t="s">
        <v>34</v>
      </c>
      <c r="B13" s="14" t="s">
        <v>35</v>
      </c>
      <c r="C13" s="15"/>
      <c r="D13" s="15"/>
      <c r="E13" s="16" t="s">
        <v>36</v>
      </c>
      <c r="F13" s="16">
        <v>10.0</v>
      </c>
      <c r="G13" s="17"/>
      <c r="H13" s="17"/>
      <c r="I13" s="17"/>
      <c r="J13" s="17"/>
      <c r="K13" s="17"/>
      <c r="L13" s="17"/>
      <c r="M13" s="17"/>
      <c r="N13" s="17"/>
      <c r="O13" s="17"/>
      <c r="P13" s="17"/>
      <c r="Q13" s="17"/>
      <c r="R13" s="17"/>
      <c r="S13" s="17"/>
      <c r="T13" s="1"/>
      <c r="U13" s="1"/>
      <c r="V13" s="1"/>
      <c r="W13" s="1"/>
      <c r="X13" s="1"/>
      <c r="Y13" s="1"/>
      <c r="Z13" s="1"/>
    </row>
    <row r="14" ht="45.0" customHeight="1">
      <c r="A14" s="13" t="s">
        <v>37</v>
      </c>
      <c r="B14" s="18"/>
      <c r="C14" s="15"/>
      <c r="D14" s="15"/>
      <c r="E14" s="18"/>
      <c r="F14" s="18"/>
      <c r="G14" s="17"/>
      <c r="H14" s="17"/>
      <c r="I14" s="17"/>
      <c r="J14" s="17"/>
      <c r="K14" s="17"/>
      <c r="L14" s="17"/>
      <c r="M14" s="17"/>
      <c r="N14" s="17"/>
      <c r="O14" s="17"/>
      <c r="P14" s="17"/>
      <c r="Q14" s="17"/>
      <c r="R14" s="17"/>
      <c r="S14" s="17"/>
      <c r="T14" s="1"/>
      <c r="U14" s="1"/>
      <c r="V14" s="1"/>
      <c r="W14" s="1"/>
      <c r="X14" s="1"/>
      <c r="Y14" s="1"/>
      <c r="Z14" s="1"/>
    </row>
    <row r="15" ht="36.0" customHeight="1">
      <c r="A15" s="13" t="s">
        <v>34</v>
      </c>
      <c r="B15" s="14" t="s">
        <v>38</v>
      </c>
      <c r="C15" s="15"/>
      <c r="D15" s="15"/>
      <c r="E15" s="16" t="s">
        <v>39</v>
      </c>
      <c r="F15" s="16">
        <v>10.0</v>
      </c>
      <c r="G15" s="17"/>
      <c r="H15" s="17"/>
      <c r="I15" s="17"/>
      <c r="J15" s="17"/>
      <c r="K15" s="17"/>
      <c r="L15" s="17"/>
      <c r="M15" s="17"/>
      <c r="N15" s="17"/>
      <c r="O15" s="17"/>
      <c r="P15" s="17"/>
      <c r="Q15" s="17"/>
      <c r="R15" s="17"/>
      <c r="S15" s="17"/>
      <c r="T15" s="1"/>
      <c r="U15" s="1"/>
      <c r="V15" s="1"/>
      <c r="W15" s="1"/>
      <c r="X15" s="1"/>
      <c r="Y15" s="1"/>
      <c r="Z15" s="1"/>
    </row>
    <row r="16" ht="30.0" customHeight="1">
      <c r="A16" s="13" t="s">
        <v>37</v>
      </c>
      <c r="B16" s="18"/>
      <c r="C16" s="15"/>
      <c r="D16" s="15"/>
      <c r="E16" s="18"/>
      <c r="F16" s="18"/>
      <c r="G16" s="17"/>
      <c r="H16" s="17"/>
      <c r="I16" s="17"/>
      <c r="J16" s="17"/>
      <c r="K16" s="17"/>
      <c r="L16" s="17"/>
      <c r="M16" s="17"/>
      <c r="N16" s="17"/>
      <c r="O16" s="17"/>
      <c r="P16" s="17"/>
      <c r="Q16" s="17"/>
      <c r="R16" s="17"/>
      <c r="S16" s="17"/>
      <c r="T16" s="1"/>
      <c r="U16" s="1"/>
      <c r="V16" s="1"/>
      <c r="W16" s="1"/>
      <c r="X16" s="1"/>
      <c r="Y16" s="1"/>
      <c r="Z16" s="1"/>
    </row>
    <row r="17" ht="15.75" customHeight="1">
      <c r="A17" s="13" t="s">
        <v>34</v>
      </c>
      <c r="B17" s="24" t="s">
        <v>40</v>
      </c>
      <c r="C17" s="15"/>
      <c r="D17" s="15"/>
      <c r="E17" s="25" t="s">
        <v>41</v>
      </c>
      <c r="F17" s="25">
        <v>7.8</v>
      </c>
      <c r="G17" s="17"/>
      <c r="H17" s="17"/>
      <c r="I17" s="17"/>
      <c r="J17" s="17"/>
      <c r="K17" s="17"/>
      <c r="L17" s="17"/>
      <c r="M17" s="17"/>
      <c r="N17" s="17"/>
      <c r="O17" s="17"/>
      <c r="P17" s="17"/>
      <c r="Q17" s="17"/>
      <c r="R17" s="17"/>
      <c r="S17" s="17"/>
      <c r="T17" s="1"/>
      <c r="U17" s="1"/>
      <c r="V17" s="1"/>
      <c r="W17" s="1"/>
      <c r="X17" s="1"/>
      <c r="Y17" s="1"/>
      <c r="Z17" s="1"/>
    </row>
    <row r="18" ht="15.75" customHeight="1">
      <c r="A18" s="19" t="s">
        <v>34</v>
      </c>
      <c r="B18" s="14" t="s">
        <v>42</v>
      </c>
      <c r="C18" s="15"/>
      <c r="D18" s="15"/>
      <c r="E18" s="16" t="s">
        <v>43</v>
      </c>
      <c r="F18" s="16">
        <v>7.5</v>
      </c>
      <c r="G18" s="17"/>
      <c r="H18" s="17"/>
      <c r="I18" s="17"/>
      <c r="J18" s="17"/>
      <c r="K18" s="17"/>
      <c r="L18" s="17"/>
      <c r="M18" s="17"/>
      <c r="N18" s="17"/>
      <c r="O18" s="17"/>
      <c r="P18" s="17"/>
      <c r="Q18" s="17"/>
      <c r="R18" s="17"/>
      <c r="S18" s="17"/>
      <c r="T18" s="1"/>
      <c r="U18" s="1"/>
      <c r="V18" s="1"/>
      <c r="W18" s="1"/>
      <c r="X18" s="1"/>
      <c r="Y18" s="1"/>
      <c r="Z18" s="1"/>
    </row>
    <row r="19" ht="15.75" customHeight="1">
      <c r="A19" s="19" t="s">
        <v>44</v>
      </c>
      <c r="B19" s="26"/>
      <c r="C19" s="15"/>
      <c r="D19" s="15"/>
      <c r="E19" s="26"/>
      <c r="F19" s="26"/>
      <c r="G19" s="17"/>
      <c r="H19" s="17"/>
      <c r="I19" s="17"/>
      <c r="J19" s="17"/>
      <c r="K19" s="17"/>
      <c r="L19" s="17"/>
      <c r="M19" s="17"/>
      <c r="N19" s="17"/>
      <c r="O19" s="17"/>
      <c r="P19" s="17"/>
      <c r="Q19" s="17"/>
      <c r="R19" s="17"/>
      <c r="S19" s="17"/>
      <c r="T19" s="1"/>
      <c r="U19" s="1"/>
      <c r="V19" s="1"/>
      <c r="W19" s="1"/>
      <c r="X19" s="1"/>
      <c r="Y19" s="1"/>
      <c r="Z19" s="1"/>
    </row>
    <row r="20" ht="15.75" customHeight="1">
      <c r="A20" s="19" t="s">
        <v>45</v>
      </c>
      <c r="B20" s="18"/>
      <c r="C20" s="15"/>
      <c r="D20" s="15"/>
      <c r="E20" s="18"/>
      <c r="F20" s="18"/>
      <c r="G20" s="17"/>
      <c r="H20" s="17"/>
      <c r="I20" s="17"/>
      <c r="J20" s="17"/>
      <c r="K20" s="17"/>
      <c r="L20" s="17"/>
      <c r="M20" s="17"/>
      <c r="N20" s="17"/>
      <c r="O20" s="17"/>
      <c r="P20" s="17"/>
      <c r="Q20" s="17"/>
      <c r="R20" s="17"/>
      <c r="S20" s="17"/>
      <c r="T20" s="1"/>
      <c r="U20" s="1"/>
      <c r="V20" s="1"/>
      <c r="W20" s="1"/>
      <c r="X20" s="1"/>
      <c r="Y20" s="1"/>
      <c r="Z20" s="1"/>
    </row>
    <row r="21" ht="33.0" customHeight="1">
      <c r="A21" s="13" t="s">
        <v>44</v>
      </c>
      <c r="B21" s="14" t="s">
        <v>46</v>
      </c>
      <c r="C21" s="15"/>
      <c r="D21" s="15"/>
      <c r="E21" s="16" t="s">
        <v>47</v>
      </c>
      <c r="F21" s="16">
        <v>5.0</v>
      </c>
      <c r="G21" s="17"/>
      <c r="H21" s="17"/>
      <c r="I21" s="17"/>
      <c r="J21" s="17"/>
      <c r="K21" s="17"/>
      <c r="L21" s="17"/>
      <c r="M21" s="17"/>
      <c r="N21" s="17"/>
      <c r="O21" s="17"/>
      <c r="P21" s="17"/>
      <c r="Q21" s="17"/>
      <c r="R21" s="17"/>
      <c r="S21" s="17"/>
      <c r="T21" s="1"/>
      <c r="U21" s="1"/>
      <c r="V21" s="1"/>
      <c r="W21" s="1"/>
      <c r="X21" s="1"/>
      <c r="Y21" s="1"/>
      <c r="Z21" s="1"/>
    </row>
    <row r="22" ht="33.0" customHeight="1">
      <c r="A22" s="13" t="s">
        <v>37</v>
      </c>
      <c r="B22" s="18"/>
      <c r="C22" s="15"/>
      <c r="D22" s="15"/>
      <c r="E22" s="18"/>
      <c r="F22" s="18"/>
      <c r="G22" s="27"/>
      <c r="H22" s="28"/>
      <c r="I22" s="28"/>
      <c r="J22" s="28"/>
      <c r="K22" s="28"/>
      <c r="L22" s="28"/>
      <c r="M22" s="28"/>
      <c r="N22" s="28"/>
      <c r="O22" s="28"/>
      <c r="P22" s="28"/>
      <c r="Q22" s="28"/>
      <c r="R22" s="28"/>
      <c r="S22" s="28"/>
      <c r="T22" s="1"/>
      <c r="U22" s="1"/>
      <c r="V22" s="1"/>
      <c r="W22" s="1"/>
      <c r="X22" s="1"/>
      <c r="Y22" s="1"/>
      <c r="Z22" s="1"/>
    </row>
    <row r="23" ht="15.75" customHeight="1">
      <c r="A23" s="13" t="s">
        <v>37</v>
      </c>
      <c r="B23" s="14" t="s">
        <v>48</v>
      </c>
      <c r="C23" s="15"/>
      <c r="D23" s="15"/>
      <c r="E23" s="14" t="s">
        <v>49</v>
      </c>
      <c r="F23" s="16">
        <v>5.0</v>
      </c>
      <c r="G23" s="17"/>
      <c r="H23" s="17"/>
      <c r="I23" s="17"/>
      <c r="J23" s="17"/>
      <c r="K23" s="17"/>
      <c r="L23" s="17"/>
      <c r="M23" s="17"/>
      <c r="N23" s="17"/>
      <c r="O23" s="17"/>
      <c r="P23" s="17"/>
      <c r="Q23" s="17"/>
      <c r="R23" s="17"/>
      <c r="S23" s="17"/>
      <c r="T23" s="1"/>
      <c r="U23" s="1"/>
      <c r="V23" s="1"/>
      <c r="W23" s="1"/>
      <c r="X23" s="1"/>
      <c r="Y23" s="1"/>
      <c r="Z23" s="1"/>
    </row>
    <row r="24" ht="15.75" customHeight="1">
      <c r="A24" s="13" t="s">
        <v>50</v>
      </c>
      <c r="B24" s="26"/>
      <c r="C24" s="15"/>
      <c r="D24" s="15"/>
      <c r="E24" s="26"/>
      <c r="F24" s="26"/>
      <c r="G24" s="17"/>
      <c r="H24" s="17"/>
      <c r="I24" s="17"/>
      <c r="J24" s="17"/>
      <c r="K24" s="17"/>
      <c r="L24" s="17"/>
      <c r="M24" s="17"/>
      <c r="N24" s="17"/>
      <c r="O24" s="17"/>
      <c r="P24" s="17"/>
      <c r="Q24" s="17"/>
      <c r="R24" s="17"/>
      <c r="S24" s="17"/>
      <c r="T24" s="1"/>
      <c r="U24" s="1"/>
      <c r="V24" s="1"/>
      <c r="W24" s="1"/>
      <c r="X24" s="1"/>
      <c r="Y24" s="1"/>
      <c r="Z24" s="1"/>
    </row>
    <row r="25" ht="15.75" customHeight="1">
      <c r="A25" s="13" t="s">
        <v>51</v>
      </c>
      <c r="B25" s="26"/>
      <c r="C25" s="15"/>
      <c r="D25" s="15"/>
      <c r="E25" s="26"/>
      <c r="F25" s="26"/>
      <c r="G25" s="29"/>
      <c r="H25" s="29"/>
      <c r="I25" s="29"/>
      <c r="J25" s="29"/>
      <c r="K25" s="29"/>
      <c r="L25" s="29"/>
      <c r="M25" s="29"/>
      <c r="N25" s="29"/>
      <c r="O25" s="29"/>
      <c r="P25" s="29"/>
      <c r="Q25" s="29"/>
      <c r="R25" s="29"/>
      <c r="S25" s="29"/>
      <c r="T25" s="1"/>
      <c r="U25" s="1"/>
      <c r="V25" s="1"/>
      <c r="W25" s="1"/>
      <c r="X25" s="1"/>
      <c r="Y25" s="1"/>
      <c r="Z25" s="1"/>
    </row>
    <row r="26" ht="15.75" customHeight="1">
      <c r="A26" s="13" t="s">
        <v>52</v>
      </c>
      <c r="B26" s="26"/>
      <c r="C26" s="15"/>
      <c r="D26" s="15"/>
      <c r="E26" s="26"/>
      <c r="F26" s="26"/>
      <c r="G26" s="17"/>
      <c r="H26" s="17"/>
      <c r="I26" s="17"/>
      <c r="J26" s="17"/>
      <c r="K26" s="17"/>
      <c r="L26" s="17"/>
      <c r="M26" s="17"/>
      <c r="N26" s="17"/>
      <c r="O26" s="17"/>
      <c r="P26" s="17"/>
      <c r="Q26" s="17"/>
      <c r="R26" s="17"/>
      <c r="S26" s="17"/>
      <c r="T26" s="1"/>
      <c r="U26" s="1"/>
      <c r="V26" s="1"/>
      <c r="W26" s="1"/>
      <c r="X26" s="1"/>
      <c r="Y26" s="1"/>
      <c r="Z26" s="1"/>
    </row>
    <row r="27" ht="15.75" customHeight="1">
      <c r="A27" s="13" t="s">
        <v>53</v>
      </c>
      <c r="B27" s="26"/>
      <c r="C27" s="15"/>
      <c r="D27" s="15"/>
      <c r="E27" s="26"/>
      <c r="F27" s="26"/>
      <c r="G27" s="17"/>
      <c r="H27" s="17"/>
      <c r="I27" s="17"/>
      <c r="J27" s="17"/>
      <c r="K27" s="17"/>
      <c r="L27" s="17"/>
      <c r="M27" s="17"/>
      <c r="N27" s="17"/>
      <c r="O27" s="17"/>
      <c r="P27" s="17"/>
      <c r="Q27" s="17"/>
      <c r="R27" s="17"/>
      <c r="S27" s="17"/>
      <c r="T27" s="1"/>
      <c r="U27" s="1"/>
      <c r="V27" s="1"/>
      <c r="W27" s="1"/>
      <c r="X27" s="1"/>
      <c r="Y27" s="1"/>
      <c r="Z27" s="1"/>
    </row>
    <row r="28" ht="15.75" customHeight="1">
      <c r="A28" s="13" t="s">
        <v>54</v>
      </c>
      <c r="B28" s="26"/>
      <c r="C28" s="15"/>
      <c r="D28" s="15"/>
      <c r="E28" s="26"/>
      <c r="F28" s="26"/>
      <c r="G28" s="17"/>
      <c r="H28" s="17"/>
      <c r="I28" s="17"/>
      <c r="J28" s="17"/>
      <c r="K28" s="17"/>
      <c r="L28" s="17"/>
      <c r="M28" s="17"/>
      <c r="N28" s="17"/>
      <c r="O28" s="17"/>
      <c r="P28" s="17"/>
      <c r="Q28" s="17"/>
      <c r="R28" s="17"/>
      <c r="S28" s="17"/>
      <c r="T28" s="1"/>
      <c r="U28" s="1"/>
      <c r="V28" s="1"/>
      <c r="W28" s="1"/>
      <c r="X28" s="1"/>
      <c r="Y28" s="1"/>
      <c r="Z28" s="1"/>
    </row>
    <row r="29" ht="15.75" customHeight="1">
      <c r="A29" s="13" t="s">
        <v>55</v>
      </c>
      <c r="B29" s="26"/>
      <c r="C29" s="15"/>
      <c r="D29" s="15"/>
      <c r="E29" s="26"/>
      <c r="F29" s="26"/>
      <c r="G29" s="29"/>
      <c r="H29" s="29"/>
      <c r="I29" s="29"/>
      <c r="J29" s="29"/>
      <c r="K29" s="29"/>
      <c r="L29" s="29"/>
      <c r="M29" s="29"/>
      <c r="N29" s="29"/>
      <c r="O29" s="29"/>
      <c r="P29" s="29"/>
      <c r="Q29" s="29"/>
      <c r="R29" s="29"/>
      <c r="S29" s="29"/>
      <c r="T29" s="1"/>
      <c r="U29" s="1"/>
      <c r="V29" s="1"/>
      <c r="W29" s="1"/>
      <c r="X29" s="1"/>
      <c r="Y29" s="1"/>
      <c r="Z29" s="1"/>
    </row>
    <row r="30" ht="15.75" customHeight="1">
      <c r="A30" s="13" t="s">
        <v>56</v>
      </c>
      <c r="B30" s="26"/>
      <c r="C30" s="15"/>
      <c r="D30" s="15"/>
      <c r="E30" s="26"/>
      <c r="F30" s="26"/>
      <c r="G30" s="29"/>
      <c r="H30" s="30"/>
      <c r="I30" s="30"/>
      <c r="J30" s="30"/>
      <c r="K30" s="30"/>
      <c r="L30" s="30"/>
      <c r="M30" s="30"/>
      <c r="N30" s="30"/>
      <c r="O30" s="30"/>
      <c r="P30" s="30"/>
      <c r="Q30" s="30"/>
      <c r="R30" s="30"/>
      <c r="S30" s="30"/>
      <c r="T30" s="1"/>
      <c r="U30" s="1"/>
      <c r="V30" s="1"/>
      <c r="W30" s="1"/>
      <c r="X30" s="1"/>
      <c r="Y30" s="1"/>
      <c r="Z30" s="1"/>
    </row>
    <row r="31" ht="15.75" customHeight="1">
      <c r="A31" s="13" t="s">
        <v>57</v>
      </c>
      <c r="B31" s="26"/>
      <c r="C31" s="15"/>
      <c r="D31" s="15"/>
      <c r="E31" s="26"/>
      <c r="F31" s="26"/>
      <c r="G31" s="17"/>
      <c r="H31" s="17"/>
      <c r="I31" s="17"/>
      <c r="J31" s="17"/>
      <c r="K31" s="17"/>
      <c r="L31" s="17"/>
      <c r="M31" s="17"/>
      <c r="N31" s="17"/>
      <c r="O31" s="17"/>
      <c r="P31" s="17"/>
      <c r="Q31" s="17"/>
      <c r="R31" s="17"/>
      <c r="S31" s="17"/>
      <c r="T31" s="1"/>
      <c r="U31" s="1"/>
      <c r="V31" s="1"/>
      <c r="W31" s="1"/>
      <c r="X31" s="1"/>
      <c r="Y31" s="1"/>
      <c r="Z31" s="1"/>
    </row>
    <row r="32" ht="15.75" customHeight="1">
      <c r="A32" s="13" t="s">
        <v>27</v>
      </c>
      <c r="B32" s="18"/>
      <c r="C32" s="15"/>
      <c r="D32" s="15"/>
      <c r="E32" s="18"/>
      <c r="F32" s="18"/>
      <c r="G32" s="17"/>
      <c r="H32" s="17"/>
      <c r="I32" s="17"/>
      <c r="J32" s="17"/>
      <c r="K32" s="17"/>
      <c r="L32" s="17"/>
      <c r="M32" s="17"/>
      <c r="N32" s="17"/>
      <c r="O32" s="17"/>
      <c r="P32" s="17"/>
      <c r="Q32" s="17"/>
      <c r="R32" s="17"/>
      <c r="S32" s="17"/>
      <c r="T32" s="1"/>
      <c r="U32" s="1"/>
      <c r="V32" s="1"/>
      <c r="W32" s="1"/>
      <c r="X32" s="1"/>
      <c r="Y32" s="1"/>
      <c r="Z32" s="1"/>
    </row>
    <row r="33" ht="15.75" customHeight="1">
      <c r="A33" s="13" t="s">
        <v>37</v>
      </c>
      <c r="B33" s="14" t="s">
        <v>58</v>
      </c>
      <c r="C33" s="15"/>
      <c r="D33" s="15"/>
      <c r="E33" s="14" t="s">
        <v>59</v>
      </c>
      <c r="F33" s="16">
        <v>5.0</v>
      </c>
      <c r="G33" s="17"/>
      <c r="H33" s="17"/>
      <c r="I33" s="17"/>
      <c r="J33" s="17"/>
      <c r="K33" s="17"/>
      <c r="L33" s="17"/>
      <c r="M33" s="17"/>
      <c r="N33" s="17"/>
      <c r="O33" s="17"/>
      <c r="P33" s="17"/>
      <c r="Q33" s="17"/>
      <c r="R33" s="17"/>
      <c r="S33" s="17"/>
      <c r="T33" s="1"/>
      <c r="U33" s="1"/>
      <c r="V33" s="1"/>
      <c r="W33" s="1"/>
      <c r="X33" s="1"/>
      <c r="Y33" s="1"/>
      <c r="Z33" s="1"/>
    </row>
    <row r="34" ht="15.75" customHeight="1">
      <c r="A34" s="13" t="s">
        <v>50</v>
      </c>
      <c r="B34" s="26"/>
      <c r="C34" s="15"/>
      <c r="D34" s="15"/>
      <c r="E34" s="26"/>
      <c r="F34" s="26"/>
      <c r="G34" s="17"/>
      <c r="H34" s="17"/>
      <c r="I34" s="17"/>
      <c r="J34" s="17"/>
      <c r="K34" s="17"/>
      <c r="L34" s="17"/>
      <c r="M34" s="17"/>
      <c r="N34" s="17"/>
      <c r="O34" s="17"/>
      <c r="P34" s="17"/>
      <c r="Q34" s="17"/>
      <c r="R34" s="17"/>
      <c r="S34" s="17"/>
      <c r="T34" s="1"/>
      <c r="U34" s="1"/>
      <c r="V34" s="1"/>
      <c r="W34" s="1"/>
      <c r="X34" s="1"/>
      <c r="Y34" s="1"/>
      <c r="Z34" s="1"/>
    </row>
    <row r="35" ht="15.75" customHeight="1">
      <c r="A35" s="13" t="s">
        <v>51</v>
      </c>
      <c r="B35" s="26"/>
      <c r="C35" s="15"/>
      <c r="D35" s="15"/>
      <c r="E35" s="26"/>
      <c r="F35" s="26"/>
      <c r="G35" s="17"/>
      <c r="H35" s="17"/>
      <c r="I35" s="17"/>
      <c r="J35" s="17"/>
      <c r="K35" s="17"/>
      <c r="L35" s="17"/>
      <c r="M35" s="17"/>
      <c r="N35" s="17"/>
      <c r="O35" s="17"/>
      <c r="P35" s="17"/>
      <c r="Q35" s="17"/>
      <c r="R35" s="17"/>
      <c r="S35" s="17"/>
      <c r="T35" s="1"/>
      <c r="U35" s="1"/>
      <c r="V35" s="1"/>
      <c r="W35" s="1"/>
      <c r="X35" s="1"/>
      <c r="Y35" s="1"/>
      <c r="Z35" s="1"/>
    </row>
    <row r="36" ht="15.75" customHeight="1">
      <c r="A36" s="13" t="s">
        <v>52</v>
      </c>
      <c r="B36" s="26"/>
      <c r="C36" s="15"/>
      <c r="D36" s="15"/>
      <c r="E36" s="26"/>
      <c r="F36" s="26"/>
      <c r="G36" s="17"/>
      <c r="H36" s="17"/>
      <c r="I36" s="17"/>
      <c r="J36" s="17"/>
      <c r="K36" s="17"/>
      <c r="L36" s="17"/>
      <c r="M36" s="17"/>
      <c r="N36" s="17"/>
      <c r="O36" s="17"/>
      <c r="P36" s="17"/>
      <c r="Q36" s="17"/>
      <c r="R36" s="17"/>
      <c r="S36" s="17"/>
      <c r="T36" s="1"/>
      <c r="U36" s="1"/>
      <c r="V36" s="1"/>
      <c r="W36" s="1"/>
      <c r="X36" s="1"/>
      <c r="Y36" s="1"/>
      <c r="Z36" s="1"/>
    </row>
    <row r="37" ht="15.75" customHeight="1">
      <c r="A37" s="13" t="s">
        <v>53</v>
      </c>
      <c r="B37" s="26"/>
      <c r="C37" s="15"/>
      <c r="D37" s="15"/>
      <c r="E37" s="26"/>
      <c r="F37" s="26"/>
      <c r="G37" s="17"/>
      <c r="H37" s="17"/>
      <c r="I37" s="17"/>
      <c r="J37" s="17"/>
      <c r="K37" s="17"/>
      <c r="L37" s="17"/>
      <c r="M37" s="17"/>
      <c r="N37" s="17"/>
      <c r="O37" s="17"/>
      <c r="P37" s="17"/>
      <c r="Q37" s="17"/>
      <c r="R37" s="17"/>
      <c r="S37" s="17"/>
      <c r="T37" s="1"/>
      <c r="U37" s="1"/>
      <c r="V37" s="1"/>
      <c r="W37" s="1"/>
      <c r="X37" s="1"/>
      <c r="Y37" s="1"/>
      <c r="Z37" s="1"/>
    </row>
    <row r="38" ht="15.75" customHeight="1">
      <c r="A38" s="13" t="s">
        <v>54</v>
      </c>
      <c r="B38" s="26"/>
      <c r="C38" s="15"/>
      <c r="D38" s="15"/>
      <c r="E38" s="26"/>
      <c r="F38" s="26"/>
      <c r="G38" s="17"/>
      <c r="H38" s="17"/>
      <c r="I38" s="17"/>
      <c r="J38" s="17"/>
      <c r="K38" s="17"/>
      <c r="L38" s="17"/>
      <c r="M38" s="17"/>
      <c r="N38" s="17"/>
      <c r="O38" s="17"/>
      <c r="P38" s="17"/>
      <c r="Q38" s="17"/>
      <c r="R38" s="17"/>
      <c r="S38" s="17"/>
      <c r="T38" s="1"/>
      <c r="U38" s="1"/>
      <c r="V38" s="1"/>
      <c r="W38" s="1"/>
      <c r="X38" s="1"/>
      <c r="Y38" s="1"/>
      <c r="Z38" s="1"/>
    </row>
    <row r="39" ht="15.75" customHeight="1">
      <c r="A39" s="13" t="s">
        <v>55</v>
      </c>
      <c r="B39" s="26"/>
      <c r="C39" s="15"/>
      <c r="D39" s="15"/>
      <c r="E39" s="26"/>
      <c r="F39" s="26"/>
      <c r="G39" s="17"/>
      <c r="H39" s="17"/>
      <c r="I39" s="17"/>
      <c r="J39" s="17"/>
      <c r="K39" s="17"/>
      <c r="L39" s="17"/>
      <c r="M39" s="17"/>
      <c r="N39" s="17"/>
      <c r="O39" s="17"/>
      <c r="P39" s="17"/>
      <c r="Q39" s="17"/>
      <c r="R39" s="17"/>
      <c r="S39" s="17"/>
      <c r="T39" s="1"/>
      <c r="U39" s="1"/>
      <c r="V39" s="1"/>
      <c r="W39" s="1"/>
      <c r="X39" s="1"/>
      <c r="Y39" s="1"/>
      <c r="Z39" s="1"/>
    </row>
    <row r="40" ht="15.75" customHeight="1">
      <c r="A40" s="13" t="s">
        <v>56</v>
      </c>
      <c r="B40" s="26"/>
      <c r="C40" s="15"/>
      <c r="D40" s="15"/>
      <c r="E40" s="26"/>
      <c r="F40" s="26"/>
      <c r="G40" s="17"/>
      <c r="H40" s="17"/>
      <c r="I40" s="17"/>
      <c r="J40" s="17"/>
      <c r="K40" s="17"/>
      <c r="L40" s="17"/>
      <c r="M40" s="17"/>
      <c r="N40" s="17"/>
      <c r="O40" s="17"/>
      <c r="P40" s="17"/>
      <c r="Q40" s="17"/>
      <c r="R40" s="17"/>
      <c r="S40" s="17"/>
      <c r="T40" s="1"/>
      <c r="U40" s="1"/>
      <c r="V40" s="1"/>
      <c r="W40" s="1"/>
      <c r="X40" s="1"/>
      <c r="Y40" s="1"/>
      <c r="Z40" s="1"/>
    </row>
    <row r="41" ht="15.75" customHeight="1">
      <c r="A41" s="13" t="s">
        <v>57</v>
      </c>
      <c r="B41" s="26"/>
      <c r="C41" s="15"/>
      <c r="D41" s="15"/>
      <c r="E41" s="26"/>
      <c r="F41" s="26"/>
      <c r="G41" s="17"/>
      <c r="H41" s="17"/>
      <c r="I41" s="17"/>
      <c r="J41" s="17"/>
      <c r="K41" s="17"/>
      <c r="L41" s="17"/>
      <c r="M41" s="17"/>
      <c r="N41" s="17"/>
      <c r="O41" s="17"/>
      <c r="P41" s="17"/>
      <c r="Q41" s="17"/>
      <c r="R41" s="17"/>
      <c r="S41" s="17"/>
      <c r="T41" s="1"/>
      <c r="U41" s="1"/>
      <c r="V41" s="1"/>
      <c r="W41" s="1"/>
      <c r="X41" s="1"/>
      <c r="Y41" s="1"/>
      <c r="Z41" s="1"/>
    </row>
    <row r="42" ht="15.75" customHeight="1">
      <c r="A42" s="13" t="s">
        <v>27</v>
      </c>
      <c r="B42" s="18"/>
      <c r="C42" s="15"/>
      <c r="D42" s="15"/>
      <c r="E42" s="18"/>
      <c r="F42" s="18"/>
      <c r="G42" s="17"/>
      <c r="H42" s="17"/>
      <c r="I42" s="17"/>
      <c r="J42" s="17"/>
      <c r="K42" s="17"/>
      <c r="L42" s="17"/>
      <c r="M42" s="17"/>
      <c r="N42" s="17"/>
      <c r="O42" s="17"/>
      <c r="P42" s="17"/>
      <c r="Q42" s="17"/>
      <c r="R42" s="17"/>
      <c r="S42" s="17"/>
      <c r="T42" s="1"/>
      <c r="U42" s="1"/>
      <c r="V42" s="1"/>
      <c r="W42" s="1"/>
      <c r="X42" s="1"/>
      <c r="Y42" s="1"/>
      <c r="Z42" s="1"/>
    </row>
    <row r="43" ht="41.25" customHeight="1">
      <c r="A43" s="13" t="s">
        <v>60</v>
      </c>
      <c r="B43" s="14" t="s">
        <v>61</v>
      </c>
      <c r="C43" s="15"/>
      <c r="D43" s="15"/>
      <c r="E43" s="14" t="s">
        <v>62</v>
      </c>
      <c r="F43" s="16">
        <v>9.3</v>
      </c>
      <c r="G43" s="17"/>
      <c r="H43" s="17"/>
      <c r="I43" s="17"/>
      <c r="J43" s="17"/>
      <c r="K43" s="17"/>
      <c r="L43" s="17"/>
      <c r="M43" s="17"/>
      <c r="N43" s="17"/>
      <c r="O43" s="17"/>
      <c r="P43" s="17"/>
      <c r="Q43" s="17"/>
      <c r="R43" s="17"/>
      <c r="S43" s="17"/>
      <c r="T43" s="1"/>
      <c r="U43" s="1"/>
      <c r="V43" s="1"/>
      <c r="W43" s="1"/>
      <c r="X43" s="1"/>
      <c r="Y43" s="1"/>
      <c r="Z43" s="1"/>
    </row>
    <row r="44" ht="62.25" customHeight="1">
      <c r="A44" s="13" t="s">
        <v>63</v>
      </c>
      <c r="B44" s="18"/>
      <c r="C44" s="15"/>
      <c r="D44" s="15"/>
      <c r="E44" s="18"/>
      <c r="F44" s="18"/>
      <c r="G44" s="29"/>
      <c r="H44" s="29"/>
      <c r="I44" s="29"/>
      <c r="J44" s="29"/>
      <c r="K44" s="29"/>
      <c r="L44" s="29"/>
      <c r="M44" s="29"/>
      <c r="N44" s="29"/>
      <c r="O44" s="29"/>
      <c r="P44" s="29"/>
      <c r="Q44" s="29"/>
      <c r="R44" s="29"/>
      <c r="S44" s="29"/>
      <c r="T44" s="1"/>
      <c r="U44" s="1"/>
      <c r="V44" s="1"/>
      <c r="W44" s="1"/>
      <c r="X44" s="1"/>
      <c r="Y44" s="1"/>
      <c r="Z44" s="1"/>
    </row>
    <row r="45" ht="53.25" customHeight="1">
      <c r="A45" s="13" t="s">
        <v>60</v>
      </c>
      <c r="B45" s="14" t="s">
        <v>64</v>
      </c>
      <c r="C45" s="15"/>
      <c r="D45" s="15"/>
      <c r="E45" s="14" t="s">
        <v>65</v>
      </c>
      <c r="F45" s="16">
        <v>9.3</v>
      </c>
      <c r="G45" s="29"/>
      <c r="H45" s="29"/>
      <c r="I45" s="29"/>
      <c r="J45" s="29"/>
      <c r="K45" s="29"/>
      <c r="L45" s="29"/>
      <c r="M45" s="29"/>
      <c r="N45" s="29"/>
      <c r="O45" s="29"/>
      <c r="P45" s="29"/>
      <c r="Q45" s="29"/>
      <c r="R45" s="29"/>
      <c r="S45" s="29"/>
      <c r="T45" s="1"/>
      <c r="U45" s="1"/>
      <c r="V45" s="1"/>
      <c r="W45" s="1"/>
      <c r="X45" s="1"/>
      <c r="Y45" s="1"/>
      <c r="Z45" s="1"/>
    </row>
    <row r="46" ht="53.25" customHeight="1">
      <c r="A46" s="13" t="s">
        <v>63</v>
      </c>
      <c r="B46" s="18"/>
      <c r="C46" s="15"/>
      <c r="D46" s="15"/>
      <c r="E46" s="18"/>
      <c r="F46" s="18"/>
      <c r="G46" s="29"/>
      <c r="H46" s="29"/>
      <c r="I46" s="29"/>
      <c r="J46" s="29"/>
      <c r="K46" s="29"/>
      <c r="L46" s="29"/>
      <c r="M46" s="29"/>
      <c r="N46" s="29"/>
      <c r="O46" s="29"/>
      <c r="P46" s="29"/>
      <c r="Q46" s="29"/>
      <c r="R46" s="29"/>
      <c r="S46" s="29"/>
      <c r="T46" s="1"/>
      <c r="U46" s="1"/>
      <c r="V46" s="1"/>
      <c r="W46" s="1"/>
      <c r="X46" s="1"/>
      <c r="Y46" s="1"/>
      <c r="Z46" s="1"/>
    </row>
    <row r="47" ht="53.25" customHeight="1">
      <c r="A47" s="13" t="s">
        <v>60</v>
      </c>
      <c r="B47" s="14" t="s">
        <v>66</v>
      </c>
      <c r="C47" s="15"/>
      <c r="D47" s="15"/>
      <c r="E47" s="14" t="s">
        <v>67</v>
      </c>
      <c r="F47" s="16">
        <v>9.3</v>
      </c>
      <c r="G47" s="29"/>
      <c r="H47" s="29"/>
      <c r="I47" s="29"/>
      <c r="J47" s="29"/>
      <c r="K47" s="29"/>
      <c r="L47" s="29"/>
      <c r="M47" s="29"/>
      <c r="N47" s="29"/>
      <c r="O47" s="29"/>
      <c r="P47" s="29"/>
      <c r="Q47" s="29"/>
      <c r="R47" s="29"/>
      <c r="S47" s="29"/>
      <c r="T47" s="1"/>
      <c r="U47" s="1"/>
      <c r="V47" s="1"/>
      <c r="W47" s="1"/>
      <c r="X47" s="1"/>
      <c r="Y47" s="1"/>
      <c r="Z47" s="1"/>
    </row>
    <row r="48" ht="53.25" customHeight="1">
      <c r="A48" s="13" t="s">
        <v>63</v>
      </c>
      <c r="B48" s="18"/>
      <c r="C48" s="15"/>
      <c r="D48" s="15"/>
      <c r="E48" s="18"/>
      <c r="F48" s="18"/>
      <c r="G48" s="29"/>
      <c r="H48" s="29"/>
      <c r="I48" s="29"/>
      <c r="J48" s="29"/>
      <c r="K48" s="29"/>
      <c r="L48" s="29"/>
      <c r="M48" s="29"/>
      <c r="N48" s="29"/>
      <c r="O48" s="29"/>
      <c r="P48" s="29"/>
      <c r="Q48" s="29"/>
      <c r="R48" s="29"/>
      <c r="S48" s="29"/>
      <c r="T48" s="1"/>
      <c r="U48" s="1"/>
      <c r="V48" s="1"/>
      <c r="W48" s="1"/>
      <c r="X48" s="1"/>
      <c r="Y48" s="1"/>
      <c r="Z48" s="1"/>
    </row>
    <row r="49" ht="53.25" customHeight="1">
      <c r="A49" s="13" t="s">
        <v>60</v>
      </c>
      <c r="B49" s="14" t="s">
        <v>68</v>
      </c>
      <c r="C49" s="15"/>
      <c r="D49" s="15"/>
      <c r="E49" s="14" t="s">
        <v>69</v>
      </c>
      <c r="F49" s="16">
        <v>9.3</v>
      </c>
      <c r="G49" s="29"/>
      <c r="H49" s="29"/>
      <c r="I49" s="29"/>
      <c r="J49" s="29"/>
      <c r="K49" s="29"/>
      <c r="L49" s="29"/>
      <c r="M49" s="29"/>
      <c r="N49" s="29"/>
      <c r="O49" s="29"/>
      <c r="P49" s="29"/>
      <c r="Q49" s="29"/>
      <c r="R49" s="29"/>
      <c r="S49" s="29"/>
      <c r="T49" s="1"/>
      <c r="U49" s="1"/>
      <c r="V49" s="1"/>
      <c r="W49" s="1"/>
      <c r="X49" s="1"/>
      <c r="Y49" s="1"/>
      <c r="Z49" s="1"/>
    </row>
    <row r="50" ht="53.25" customHeight="1">
      <c r="A50" s="13" t="s">
        <v>63</v>
      </c>
      <c r="B50" s="18"/>
      <c r="C50" s="15"/>
      <c r="D50" s="15"/>
      <c r="E50" s="18"/>
      <c r="F50" s="18"/>
      <c r="G50" s="29"/>
      <c r="H50" s="29"/>
      <c r="I50" s="29"/>
      <c r="J50" s="29"/>
      <c r="K50" s="29"/>
      <c r="L50" s="29"/>
      <c r="M50" s="29"/>
      <c r="N50" s="29"/>
      <c r="O50" s="29"/>
      <c r="P50" s="29"/>
      <c r="Q50" s="29"/>
      <c r="R50" s="29"/>
      <c r="S50" s="29"/>
      <c r="T50" s="1"/>
      <c r="U50" s="1"/>
      <c r="V50" s="1"/>
      <c r="W50" s="1"/>
      <c r="X50" s="1"/>
      <c r="Y50" s="1"/>
      <c r="Z50" s="1"/>
    </row>
    <row r="51" ht="53.25" customHeight="1">
      <c r="A51" s="13" t="s">
        <v>60</v>
      </c>
      <c r="B51" s="14" t="s">
        <v>70</v>
      </c>
      <c r="C51" s="15"/>
      <c r="D51" s="15"/>
      <c r="E51" s="14" t="s">
        <v>71</v>
      </c>
      <c r="F51" s="16">
        <v>9.3</v>
      </c>
      <c r="G51" s="29"/>
      <c r="H51" s="29"/>
      <c r="I51" s="29"/>
      <c r="J51" s="29"/>
      <c r="K51" s="29"/>
      <c r="L51" s="29"/>
      <c r="M51" s="29"/>
      <c r="N51" s="29"/>
      <c r="O51" s="29"/>
      <c r="P51" s="29"/>
      <c r="Q51" s="29"/>
      <c r="R51" s="29"/>
      <c r="S51" s="29"/>
      <c r="T51" s="1"/>
      <c r="U51" s="1"/>
      <c r="V51" s="1"/>
      <c r="W51" s="1"/>
      <c r="X51" s="1"/>
      <c r="Y51" s="1"/>
      <c r="Z51" s="1"/>
    </row>
    <row r="52" ht="53.25" customHeight="1">
      <c r="A52" s="13" t="s">
        <v>63</v>
      </c>
      <c r="B52" s="18"/>
      <c r="C52" s="15"/>
      <c r="D52" s="15"/>
      <c r="E52" s="18"/>
      <c r="F52" s="18"/>
      <c r="G52" s="29"/>
      <c r="H52" s="29"/>
      <c r="I52" s="29"/>
      <c r="J52" s="29"/>
      <c r="K52" s="29"/>
      <c r="L52" s="29"/>
      <c r="M52" s="29"/>
      <c r="N52" s="29"/>
      <c r="O52" s="29"/>
      <c r="P52" s="29"/>
      <c r="Q52" s="29"/>
      <c r="R52" s="29"/>
      <c r="S52" s="29"/>
      <c r="T52" s="1"/>
      <c r="U52" s="1"/>
      <c r="V52" s="1"/>
      <c r="W52" s="1"/>
      <c r="X52" s="1"/>
      <c r="Y52" s="1"/>
      <c r="Z52" s="1"/>
    </row>
    <row r="53" ht="53.25" customHeight="1">
      <c r="A53" s="13" t="s">
        <v>60</v>
      </c>
      <c r="B53" s="14" t="s">
        <v>72</v>
      </c>
      <c r="C53" s="15"/>
      <c r="D53" s="15"/>
      <c r="E53" s="14" t="s">
        <v>73</v>
      </c>
      <c r="F53" s="16">
        <v>9.3</v>
      </c>
      <c r="G53" s="29"/>
      <c r="H53" s="29"/>
      <c r="I53" s="29"/>
      <c r="J53" s="29"/>
      <c r="K53" s="29"/>
      <c r="L53" s="29"/>
      <c r="M53" s="29"/>
      <c r="N53" s="29"/>
      <c r="O53" s="29"/>
      <c r="P53" s="29"/>
      <c r="Q53" s="29"/>
      <c r="R53" s="29"/>
      <c r="S53" s="29"/>
      <c r="T53" s="1"/>
      <c r="U53" s="1"/>
      <c r="V53" s="1"/>
      <c r="W53" s="1"/>
      <c r="X53" s="1"/>
      <c r="Y53" s="1"/>
      <c r="Z53" s="1"/>
    </row>
    <row r="54" ht="53.25" customHeight="1">
      <c r="A54" s="13" t="s">
        <v>63</v>
      </c>
      <c r="B54" s="18"/>
      <c r="C54" s="15"/>
      <c r="D54" s="15"/>
      <c r="E54" s="18"/>
      <c r="F54" s="18"/>
      <c r="G54" s="29"/>
      <c r="H54" s="29"/>
      <c r="I54" s="29"/>
      <c r="J54" s="29"/>
      <c r="K54" s="29"/>
      <c r="L54" s="29"/>
      <c r="M54" s="29"/>
      <c r="N54" s="29"/>
      <c r="O54" s="29"/>
      <c r="P54" s="29"/>
      <c r="Q54" s="29"/>
      <c r="R54" s="29"/>
      <c r="S54" s="29"/>
      <c r="T54" s="1"/>
      <c r="U54" s="1"/>
      <c r="V54" s="1"/>
      <c r="W54" s="1"/>
      <c r="X54" s="1"/>
      <c r="Y54" s="1"/>
      <c r="Z54" s="1"/>
    </row>
    <row r="55" ht="15.75" customHeight="1">
      <c r="A55" s="13" t="s">
        <v>50</v>
      </c>
      <c r="B55" s="14" t="s">
        <v>74</v>
      </c>
      <c r="C55" s="15"/>
      <c r="D55" s="15"/>
      <c r="E55" s="14" t="s">
        <v>75</v>
      </c>
      <c r="F55" s="16">
        <v>7.5</v>
      </c>
      <c r="G55" s="29"/>
      <c r="H55" s="29"/>
      <c r="I55" s="29"/>
      <c r="J55" s="29"/>
      <c r="K55" s="29"/>
      <c r="L55" s="29"/>
      <c r="M55" s="29"/>
      <c r="N55" s="29"/>
      <c r="O55" s="29"/>
      <c r="P55" s="29"/>
      <c r="Q55" s="29"/>
      <c r="R55" s="29"/>
      <c r="S55" s="29"/>
      <c r="T55" s="1"/>
      <c r="U55" s="1"/>
      <c r="V55" s="1"/>
      <c r="W55" s="1"/>
      <c r="X55" s="1"/>
      <c r="Y55" s="1"/>
      <c r="Z55" s="1"/>
    </row>
    <row r="56" ht="15.75" customHeight="1">
      <c r="A56" s="13" t="s">
        <v>76</v>
      </c>
      <c r="B56" s="26"/>
      <c r="C56" s="15"/>
      <c r="D56" s="15"/>
      <c r="E56" s="26"/>
      <c r="F56" s="26"/>
      <c r="G56" s="29"/>
      <c r="H56" s="29"/>
      <c r="I56" s="29"/>
      <c r="J56" s="29"/>
      <c r="K56" s="29"/>
      <c r="L56" s="29"/>
      <c r="M56" s="29"/>
      <c r="N56" s="29"/>
      <c r="O56" s="29"/>
      <c r="P56" s="29"/>
      <c r="Q56" s="29"/>
      <c r="R56" s="29"/>
      <c r="S56" s="29"/>
      <c r="T56" s="1"/>
      <c r="U56" s="1"/>
      <c r="V56" s="1"/>
      <c r="W56" s="1"/>
      <c r="X56" s="1"/>
      <c r="Y56" s="1"/>
      <c r="Z56" s="1"/>
    </row>
    <row r="57" ht="15.75" customHeight="1">
      <c r="A57" s="13" t="s">
        <v>55</v>
      </c>
      <c r="B57" s="18"/>
      <c r="C57" s="15"/>
      <c r="D57" s="15"/>
      <c r="E57" s="18"/>
      <c r="F57" s="18"/>
      <c r="G57" s="17"/>
      <c r="H57" s="17"/>
      <c r="I57" s="17"/>
      <c r="J57" s="17"/>
      <c r="K57" s="17"/>
      <c r="L57" s="17"/>
      <c r="M57" s="17"/>
      <c r="N57" s="17"/>
      <c r="O57" s="17"/>
      <c r="P57" s="17"/>
      <c r="Q57" s="17"/>
      <c r="R57" s="17"/>
      <c r="S57" s="17"/>
      <c r="T57" s="1"/>
      <c r="U57" s="1"/>
      <c r="V57" s="1"/>
      <c r="W57" s="1"/>
      <c r="X57" s="1"/>
      <c r="Y57" s="1"/>
      <c r="Z57" s="1"/>
    </row>
    <row r="58" ht="22.5" customHeight="1">
      <c r="A58" s="13" t="s">
        <v>50</v>
      </c>
      <c r="B58" s="14" t="s">
        <v>77</v>
      </c>
      <c r="C58" s="15"/>
      <c r="D58" s="15"/>
      <c r="E58" s="14" t="s">
        <v>78</v>
      </c>
      <c r="F58" s="16">
        <v>7.5</v>
      </c>
      <c r="G58" s="17"/>
      <c r="H58" s="17"/>
      <c r="I58" s="17"/>
      <c r="J58" s="17"/>
      <c r="K58" s="17"/>
      <c r="L58" s="17"/>
      <c r="M58" s="17"/>
      <c r="N58" s="17"/>
      <c r="O58" s="17"/>
      <c r="P58" s="17"/>
      <c r="Q58" s="17"/>
      <c r="R58" s="17"/>
      <c r="S58" s="17"/>
      <c r="T58" s="1"/>
      <c r="U58" s="1"/>
      <c r="V58" s="1"/>
      <c r="W58" s="1"/>
      <c r="X58" s="1"/>
      <c r="Y58" s="1"/>
      <c r="Z58" s="1"/>
    </row>
    <row r="59" ht="23.25" customHeight="1">
      <c r="A59" s="13" t="s">
        <v>76</v>
      </c>
      <c r="B59" s="26"/>
      <c r="C59" s="15"/>
      <c r="D59" s="15"/>
      <c r="E59" s="26"/>
      <c r="F59" s="26"/>
      <c r="G59" s="17"/>
      <c r="H59" s="17"/>
      <c r="I59" s="17"/>
      <c r="J59" s="17"/>
      <c r="K59" s="17"/>
      <c r="L59" s="17"/>
      <c r="M59" s="17"/>
      <c r="N59" s="17"/>
      <c r="O59" s="17"/>
      <c r="P59" s="17"/>
      <c r="Q59" s="17"/>
      <c r="R59" s="17"/>
      <c r="S59" s="17"/>
      <c r="T59" s="1"/>
      <c r="U59" s="1"/>
      <c r="V59" s="1"/>
      <c r="W59" s="1"/>
      <c r="X59" s="1"/>
      <c r="Y59" s="1"/>
      <c r="Z59" s="1"/>
    </row>
    <row r="60" ht="30.75" customHeight="1">
      <c r="A60" s="13" t="s">
        <v>55</v>
      </c>
      <c r="B60" s="18"/>
      <c r="C60" s="15"/>
      <c r="D60" s="15"/>
      <c r="E60" s="18"/>
      <c r="F60" s="18"/>
      <c r="G60" s="17"/>
      <c r="H60" s="17"/>
      <c r="I60" s="17"/>
      <c r="J60" s="17"/>
      <c r="K60" s="17"/>
      <c r="L60" s="17"/>
      <c r="M60" s="17"/>
      <c r="N60" s="17"/>
      <c r="O60" s="17"/>
      <c r="P60" s="17"/>
      <c r="Q60" s="17"/>
      <c r="R60" s="17"/>
      <c r="S60" s="17"/>
      <c r="T60" s="1"/>
      <c r="U60" s="1"/>
      <c r="V60" s="1"/>
      <c r="W60" s="1"/>
      <c r="X60" s="1"/>
      <c r="Y60" s="1"/>
      <c r="Z60" s="1"/>
    </row>
    <row r="61" ht="15.75" customHeight="1">
      <c r="A61" s="13" t="s">
        <v>50</v>
      </c>
      <c r="B61" s="14" t="s">
        <v>79</v>
      </c>
      <c r="C61" s="15"/>
      <c r="D61" s="15"/>
      <c r="E61" s="16" t="s">
        <v>80</v>
      </c>
      <c r="F61" s="16">
        <v>6.8</v>
      </c>
      <c r="G61" s="17"/>
      <c r="H61" s="17"/>
      <c r="I61" s="17"/>
      <c r="J61" s="17"/>
      <c r="K61" s="17"/>
      <c r="L61" s="17"/>
      <c r="M61" s="17"/>
      <c r="N61" s="17"/>
      <c r="O61" s="17"/>
      <c r="P61" s="17"/>
      <c r="Q61" s="17"/>
      <c r="R61" s="17"/>
      <c r="S61" s="17"/>
      <c r="T61" s="1"/>
      <c r="U61" s="1"/>
      <c r="V61" s="1"/>
      <c r="W61" s="1"/>
      <c r="X61" s="1"/>
      <c r="Y61" s="1"/>
      <c r="Z61" s="1"/>
    </row>
    <row r="62" ht="15.75" customHeight="1">
      <c r="A62" s="13" t="s">
        <v>81</v>
      </c>
      <c r="B62" s="26"/>
      <c r="C62" s="15"/>
      <c r="D62" s="15"/>
      <c r="E62" s="26"/>
      <c r="F62" s="26"/>
      <c r="G62" s="17"/>
      <c r="H62" s="17"/>
      <c r="I62" s="17"/>
      <c r="J62" s="17"/>
      <c r="K62" s="17"/>
      <c r="L62" s="17"/>
      <c r="M62" s="17"/>
      <c r="N62" s="17"/>
      <c r="O62" s="17"/>
      <c r="P62" s="17"/>
      <c r="Q62" s="17"/>
      <c r="R62" s="17"/>
      <c r="S62" s="17"/>
      <c r="T62" s="1"/>
      <c r="U62" s="1"/>
      <c r="V62" s="1"/>
      <c r="W62" s="1"/>
      <c r="X62" s="1"/>
      <c r="Y62" s="1"/>
      <c r="Z62" s="1"/>
    </row>
    <row r="63" ht="15.75" customHeight="1">
      <c r="A63" s="13" t="s">
        <v>55</v>
      </c>
      <c r="B63" s="26"/>
      <c r="C63" s="31"/>
      <c r="D63" s="31"/>
      <c r="E63" s="26"/>
      <c r="F63" s="26"/>
      <c r="G63" s="3"/>
      <c r="H63" s="3"/>
      <c r="I63" s="3"/>
      <c r="J63" s="3"/>
      <c r="K63" s="3"/>
      <c r="L63" s="3"/>
      <c r="M63" s="3"/>
      <c r="N63" s="3"/>
      <c r="O63" s="3"/>
      <c r="P63" s="3"/>
      <c r="Q63" s="3"/>
      <c r="R63" s="3"/>
      <c r="S63" s="3"/>
      <c r="T63" s="1"/>
      <c r="U63" s="1"/>
      <c r="V63" s="1"/>
      <c r="W63" s="1"/>
      <c r="X63" s="1"/>
      <c r="Y63" s="1"/>
      <c r="Z63" s="1"/>
    </row>
    <row r="64" ht="15.75" customHeight="1">
      <c r="A64" s="13" t="s">
        <v>82</v>
      </c>
      <c r="B64" s="26"/>
      <c r="C64" s="31"/>
      <c r="D64" s="31"/>
      <c r="E64" s="26"/>
      <c r="F64" s="26"/>
      <c r="G64" s="3"/>
      <c r="H64" s="3"/>
      <c r="I64" s="3"/>
      <c r="J64" s="3"/>
      <c r="K64" s="3"/>
      <c r="L64" s="3"/>
      <c r="M64" s="3"/>
      <c r="N64" s="3"/>
      <c r="O64" s="3"/>
      <c r="P64" s="3"/>
      <c r="Q64" s="3"/>
      <c r="R64" s="3"/>
      <c r="S64" s="3"/>
      <c r="T64" s="1"/>
      <c r="U64" s="1"/>
      <c r="V64" s="1"/>
      <c r="W64" s="1"/>
      <c r="X64" s="1"/>
      <c r="Y64" s="1"/>
      <c r="Z64" s="1"/>
    </row>
    <row r="65" ht="27.75" customHeight="1">
      <c r="A65" s="13" t="s">
        <v>27</v>
      </c>
      <c r="B65" s="18"/>
      <c r="C65" s="31"/>
      <c r="D65" s="31"/>
      <c r="E65" s="18"/>
      <c r="F65" s="18"/>
      <c r="G65" s="3"/>
      <c r="H65" s="3"/>
      <c r="I65" s="3"/>
      <c r="J65" s="3"/>
      <c r="K65" s="3"/>
      <c r="L65" s="3"/>
      <c r="M65" s="3"/>
      <c r="N65" s="3"/>
      <c r="O65" s="3"/>
      <c r="P65" s="3"/>
      <c r="Q65" s="3"/>
      <c r="R65" s="3"/>
      <c r="S65" s="3"/>
      <c r="T65" s="1"/>
      <c r="U65" s="1"/>
      <c r="V65" s="1"/>
      <c r="W65" s="1"/>
      <c r="X65" s="1"/>
      <c r="Y65" s="1"/>
      <c r="Z65" s="1"/>
    </row>
    <row r="66" ht="15.75" customHeight="1">
      <c r="A66" s="13" t="s">
        <v>34</v>
      </c>
      <c r="B66" s="24" t="s">
        <v>83</v>
      </c>
      <c r="C66" s="31"/>
      <c r="D66" s="31"/>
      <c r="E66" s="24" t="s">
        <v>84</v>
      </c>
      <c r="F66" s="25">
        <v>5.8</v>
      </c>
      <c r="G66" s="3"/>
      <c r="H66" s="3"/>
      <c r="I66" s="3"/>
      <c r="J66" s="3"/>
      <c r="K66" s="3"/>
      <c r="L66" s="3"/>
      <c r="M66" s="3"/>
      <c r="N66" s="3"/>
      <c r="O66" s="3"/>
      <c r="P66" s="3"/>
      <c r="Q66" s="3"/>
      <c r="R66" s="3"/>
      <c r="S66" s="3"/>
      <c r="T66" s="1"/>
      <c r="U66" s="1"/>
      <c r="V66" s="1"/>
      <c r="W66" s="1"/>
      <c r="X66" s="1"/>
      <c r="Y66" s="1"/>
      <c r="Z66" s="1"/>
    </row>
    <row r="67" ht="15.75" customHeight="1">
      <c r="A67" s="19" t="s">
        <v>34</v>
      </c>
      <c r="B67" s="32" t="s">
        <v>85</v>
      </c>
      <c r="C67" s="31"/>
      <c r="D67" s="31"/>
      <c r="E67" s="24" t="s">
        <v>86</v>
      </c>
      <c r="F67" s="25">
        <v>5.8</v>
      </c>
      <c r="G67" s="3"/>
      <c r="H67" s="3"/>
      <c r="I67" s="3"/>
      <c r="J67" s="3"/>
      <c r="K67" s="3"/>
      <c r="L67" s="3"/>
      <c r="M67" s="3"/>
      <c r="N67" s="3"/>
      <c r="O67" s="3"/>
      <c r="P67" s="3"/>
      <c r="Q67" s="3"/>
      <c r="R67" s="3"/>
      <c r="S67" s="3"/>
      <c r="T67" s="1"/>
      <c r="U67" s="1"/>
      <c r="V67" s="1"/>
      <c r="W67" s="1"/>
      <c r="X67" s="1"/>
      <c r="Y67" s="1"/>
      <c r="Z67" s="1"/>
    </row>
    <row r="68" ht="15.75" customHeight="1">
      <c r="A68" s="13" t="s">
        <v>54</v>
      </c>
      <c r="B68" s="24" t="s">
        <v>87</v>
      </c>
      <c r="C68" s="31"/>
      <c r="D68" s="31"/>
      <c r="E68" s="25" t="s">
        <v>88</v>
      </c>
      <c r="F68" s="25">
        <v>5.0</v>
      </c>
      <c r="G68" s="3"/>
      <c r="H68" s="3"/>
      <c r="I68" s="3"/>
      <c r="J68" s="3"/>
      <c r="K68" s="3"/>
      <c r="L68" s="3"/>
      <c r="M68" s="3"/>
      <c r="N68" s="3"/>
      <c r="O68" s="3"/>
      <c r="P68" s="3"/>
      <c r="Q68" s="3"/>
      <c r="R68" s="3"/>
      <c r="S68" s="3"/>
      <c r="T68" s="1"/>
      <c r="U68" s="1"/>
      <c r="V68" s="1"/>
      <c r="W68" s="1"/>
      <c r="X68" s="1"/>
      <c r="Y68" s="1"/>
      <c r="Z68" s="1"/>
    </row>
    <row r="69" ht="15.75" customHeight="1">
      <c r="A69" s="13" t="s">
        <v>54</v>
      </c>
      <c r="B69" s="24" t="s">
        <v>89</v>
      </c>
      <c r="C69" s="31"/>
      <c r="D69" s="31"/>
      <c r="E69" s="25" t="s">
        <v>90</v>
      </c>
      <c r="F69" s="25">
        <v>5.0</v>
      </c>
      <c r="G69" s="3"/>
      <c r="H69" s="3"/>
      <c r="I69" s="3"/>
      <c r="J69" s="3"/>
      <c r="K69" s="3"/>
      <c r="L69" s="3"/>
      <c r="M69" s="3"/>
      <c r="N69" s="3"/>
      <c r="O69" s="3"/>
      <c r="P69" s="3"/>
      <c r="Q69" s="3"/>
      <c r="R69" s="3"/>
      <c r="S69" s="3"/>
      <c r="T69" s="1"/>
      <c r="U69" s="1"/>
      <c r="V69" s="1"/>
      <c r="W69" s="1"/>
      <c r="X69" s="1"/>
      <c r="Y69" s="1"/>
      <c r="Z69" s="1"/>
    </row>
    <row r="70" ht="15.75" customHeight="1">
      <c r="A70" s="13" t="s">
        <v>91</v>
      </c>
      <c r="B70" s="24" t="s">
        <v>92</v>
      </c>
      <c r="C70" s="31"/>
      <c r="D70" s="31"/>
      <c r="E70" s="24" t="s">
        <v>93</v>
      </c>
      <c r="F70" s="25">
        <v>5.0</v>
      </c>
      <c r="G70" s="3"/>
      <c r="H70" s="3"/>
      <c r="I70" s="3"/>
      <c r="J70" s="3"/>
      <c r="K70" s="3"/>
      <c r="L70" s="3"/>
      <c r="M70" s="3"/>
      <c r="N70" s="3"/>
      <c r="O70" s="3"/>
      <c r="P70" s="3"/>
      <c r="Q70" s="3"/>
      <c r="R70" s="3"/>
      <c r="S70" s="3"/>
      <c r="T70" s="1"/>
      <c r="U70" s="1"/>
      <c r="V70" s="1"/>
      <c r="W70" s="1"/>
      <c r="X70" s="1"/>
      <c r="Y70" s="1"/>
      <c r="Z70" s="1"/>
    </row>
    <row r="71" ht="15.75" customHeight="1">
      <c r="A71" s="33" t="s">
        <v>91</v>
      </c>
      <c r="B71" s="32" t="s">
        <v>94</v>
      </c>
      <c r="C71" s="31"/>
      <c r="D71" s="31"/>
      <c r="E71" s="24" t="s">
        <v>95</v>
      </c>
      <c r="F71" s="25">
        <v>5.0</v>
      </c>
      <c r="G71" s="3"/>
      <c r="H71" s="3"/>
      <c r="I71" s="3"/>
      <c r="J71" s="3"/>
      <c r="K71" s="3"/>
      <c r="L71" s="3"/>
      <c r="M71" s="3"/>
      <c r="N71" s="3"/>
      <c r="O71" s="3"/>
      <c r="P71" s="3"/>
      <c r="Q71" s="3"/>
      <c r="R71" s="3"/>
      <c r="S71" s="3"/>
      <c r="T71" s="1"/>
      <c r="U71" s="1"/>
      <c r="V71" s="1"/>
      <c r="W71" s="1"/>
      <c r="X71" s="1"/>
      <c r="Y71" s="1"/>
      <c r="Z71" s="1"/>
    </row>
    <row r="72" ht="15.75" customHeight="1">
      <c r="A72" s="33" t="s">
        <v>91</v>
      </c>
      <c r="B72" s="32" t="s">
        <v>96</v>
      </c>
      <c r="C72" s="31"/>
      <c r="D72" s="31"/>
      <c r="E72" s="24" t="s">
        <v>97</v>
      </c>
      <c r="F72" s="25">
        <v>5.0</v>
      </c>
      <c r="G72" s="3"/>
      <c r="H72" s="3"/>
      <c r="I72" s="3"/>
      <c r="J72" s="3"/>
      <c r="K72" s="3"/>
      <c r="L72" s="3"/>
      <c r="M72" s="3"/>
      <c r="N72" s="3"/>
      <c r="O72" s="3"/>
      <c r="P72" s="3"/>
      <c r="Q72" s="3"/>
      <c r="R72" s="3"/>
      <c r="S72" s="3"/>
      <c r="T72" s="1"/>
      <c r="U72" s="1"/>
      <c r="V72" s="1"/>
      <c r="W72" s="1"/>
      <c r="X72" s="1"/>
      <c r="Y72" s="1"/>
      <c r="Z72" s="1"/>
    </row>
    <row r="73" ht="15.75" customHeight="1">
      <c r="A73" s="13" t="s">
        <v>91</v>
      </c>
      <c r="B73" s="24" t="s">
        <v>98</v>
      </c>
      <c r="C73" s="31"/>
      <c r="D73" s="31"/>
      <c r="E73" s="34" t="s">
        <v>99</v>
      </c>
      <c r="F73" s="25">
        <v>5.0</v>
      </c>
      <c r="G73" s="3"/>
      <c r="H73" s="3"/>
      <c r="I73" s="3"/>
      <c r="J73" s="3"/>
      <c r="K73" s="3"/>
      <c r="L73" s="3"/>
      <c r="M73" s="3"/>
      <c r="N73" s="3"/>
      <c r="O73" s="3"/>
      <c r="P73" s="3"/>
      <c r="Q73" s="3"/>
      <c r="R73" s="3"/>
      <c r="S73" s="3"/>
      <c r="T73" s="1"/>
      <c r="U73" s="1"/>
      <c r="V73" s="1"/>
      <c r="W73" s="1"/>
      <c r="X73" s="1"/>
      <c r="Y73" s="1"/>
      <c r="Z73" s="1"/>
    </row>
    <row r="74" ht="15.75" customHeight="1">
      <c r="A74" s="13" t="s">
        <v>91</v>
      </c>
      <c r="B74" s="32" t="s">
        <v>100</v>
      </c>
      <c r="C74" s="31"/>
      <c r="D74" s="31"/>
      <c r="E74" s="25" t="s">
        <v>101</v>
      </c>
      <c r="F74" s="25">
        <v>5.0</v>
      </c>
      <c r="G74" s="3"/>
      <c r="H74" s="3"/>
      <c r="I74" s="3"/>
      <c r="J74" s="3"/>
      <c r="K74" s="3"/>
      <c r="L74" s="3"/>
      <c r="M74" s="3"/>
      <c r="N74" s="3"/>
      <c r="O74" s="3"/>
      <c r="P74" s="3"/>
      <c r="Q74" s="3"/>
      <c r="R74" s="3"/>
      <c r="S74" s="3"/>
      <c r="T74" s="1"/>
      <c r="U74" s="1"/>
      <c r="V74" s="1"/>
      <c r="W74" s="1"/>
      <c r="X74" s="1"/>
      <c r="Y74" s="1"/>
      <c r="Z74" s="1"/>
    </row>
    <row r="75" ht="15.75" customHeight="1">
      <c r="A75" s="13" t="s">
        <v>27</v>
      </c>
      <c r="B75" s="24" t="s">
        <v>102</v>
      </c>
      <c r="C75" s="31"/>
      <c r="D75" s="31"/>
      <c r="E75" s="24" t="s">
        <v>103</v>
      </c>
      <c r="F75" s="25">
        <v>10.0</v>
      </c>
      <c r="G75" s="3"/>
      <c r="H75" s="3"/>
      <c r="I75" s="3"/>
      <c r="J75" s="3"/>
      <c r="K75" s="3"/>
      <c r="L75" s="3"/>
      <c r="M75" s="3"/>
      <c r="N75" s="3"/>
      <c r="O75" s="3"/>
      <c r="P75" s="3"/>
      <c r="Q75" s="3"/>
      <c r="R75" s="3"/>
      <c r="S75" s="3"/>
      <c r="T75" s="1"/>
      <c r="U75" s="1"/>
      <c r="V75" s="1"/>
      <c r="W75" s="1"/>
      <c r="X75" s="1"/>
      <c r="Y75" s="1"/>
      <c r="Z75" s="1"/>
    </row>
    <row r="76" ht="15.75" customHeight="1">
      <c r="A76" s="33" t="s">
        <v>27</v>
      </c>
      <c r="B76" s="24" t="s">
        <v>104</v>
      </c>
      <c r="C76" s="31"/>
      <c r="D76" s="31"/>
      <c r="E76" s="24" t="s">
        <v>105</v>
      </c>
      <c r="F76" s="25">
        <v>10.0</v>
      </c>
      <c r="G76" s="3"/>
      <c r="H76" s="3"/>
      <c r="I76" s="3"/>
      <c r="J76" s="3"/>
      <c r="K76" s="3"/>
      <c r="L76" s="3"/>
      <c r="M76" s="3"/>
      <c r="N76" s="3"/>
      <c r="O76" s="3"/>
      <c r="P76" s="3"/>
      <c r="Q76" s="3"/>
      <c r="R76" s="3"/>
      <c r="S76" s="3"/>
      <c r="T76" s="1"/>
      <c r="U76" s="1"/>
      <c r="V76" s="1"/>
      <c r="W76" s="1"/>
      <c r="X76" s="1"/>
      <c r="Y76" s="1"/>
      <c r="Z76" s="1"/>
    </row>
    <row r="77" ht="15.75" customHeight="1">
      <c r="A77" s="33" t="s">
        <v>27</v>
      </c>
      <c r="B77" s="24" t="s">
        <v>106</v>
      </c>
      <c r="C77" s="31"/>
      <c r="D77" s="31"/>
      <c r="E77" s="33" t="s">
        <v>107</v>
      </c>
      <c r="F77" s="25">
        <v>10.0</v>
      </c>
      <c r="G77" s="3"/>
      <c r="H77" s="3"/>
      <c r="I77" s="3"/>
      <c r="J77" s="3"/>
      <c r="K77" s="3"/>
      <c r="L77" s="3"/>
      <c r="M77" s="3"/>
      <c r="N77" s="3"/>
      <c r="O77" s="3"/>
      <c r="P77" s="3"/>
      <c r="Q77" s="3"/>
      <c r="R77" s="3"/>
      <c r="S77" s="3"/>
      <c r="T77" s="1"/>
      <c r="U77" s="1"/>
      <c r="V77" s="1"/>
      <c r="W77" s="1"/>
      <c r="X77" s="1"/>
      <c r="Y77" s="1"/>
      <c r="Z77" s="1"/>
    </row>
    <row r="78" ht="15.75" customHeight="1">
      <c r="A78" s="33" t="s">
        <v>27</v>
      </c>
      <c r="B78" s="35" t="s">
        <v>108</v>
      </c>
      <c r="C78" s="31"/>
      <c r="D78" s="31"/>
      <c r="E78" s="24" t="s">
        <v>109</v>
      </c>
      <c r="F78" s="25">
        <v>10.0</v>
      </c>
      <c r="G78" s="3"/>
      <c r="H78" s="3"/>
      <c r="I78" s="3"/>
      <c r="J78" s="3"/>
      <c r="K78" s="3"/>
      <c r="L78" s="3"/>
      <c r="M78" s="3"/>
      <c r="N78" s="3"/>
      <c r="O78" s="3"/>
      <c r="P78" s="3"/>
      <c r="Q78" s="3"/>
      <c r="R78" s="3"/>
      <c r="S78" s="3"/>
      <c r="T78" s="1"/>
      <c r="U78" s="1"/>
      <c r="V78" s="1"/>
      <c r="W78" s="1"/>
      <c r="X78" s="1"/>
      <c r="Y78" s="1"/>
      <c r="Z78" s="1"/>
    </row>
    <row r="79" ht="15.75" customHeight="1">
      <c r="A79" s="13" t="s">
        <v>27</v>
      </c>
      <c r="B79" s="32" t="s">
        <v>110</v>
      </c>
      <c r="C79" s="31"/>
      <c r="D79" s="31"/>
      <c r="E79" s="25" t="s">
        <v>111</v>
      </c>
      <c r="F79" s="25">
        <v>5.5</v>
      </c>
      <c r="G79" s="3"/>
      <c r="H79" s="3"/>
      <c r="I79" s="3"/>
      <c r="J79" s="3"/>
      <c r="K79" s="3"/>
      <c r="L79" s="3"/>
      <c r="M79" s="3"/>
      <c r="N79" s="3"/>
      <c r="O79" s="3"/>
      <c r="P79" s="3"/>
      <c r="Q79" s="3"/>
      <c r="R79" s="3"/>
      <c r="S79" s="3"/>
      <c r="T79" s="1"/>
      <c r="U79" s="1"/>
      <c r="V79" s="1"/>
      <c r="W79" s="1"/>
      <c r="X79" s="1"/>
      <c r="Y79" s="1"/>
      <c r="Z79" s="1"/>
    </row>
    <row r="80" ht="15.75" customHeight="1">
      <c r="A80" s="19" t="s">
        <v>27</v>
      </c>
      <c r="B80" s="36" t="s">
        <v>112</v>
      </c>
      <c r="C80" s="31"/>
      <c r="D80" s="31"/>
      <c r="E80" s="16" t="s">
        <v>113</v>
      </c>
      <c r="F80" s="16">
        <v>5.0</v>
      </c>
      <c r="G80" s="3"/>
      <c r="H80" s="3"/>
      <c r="I80" s="3"/>
      <c r="J80" s="3"/>
      <c r="K80" s="3"/>
      <c r="L80" s="3"/>
      <c r="M80" s="3"/>
      <c r="N80" s="3"/>
      <c r="O80" s="3"/>
      <c r="P80" s="3"/>
      <c r="Q80" s="3"/>
      <c r="R80" s="3"/>
      <c r="S80" s="3"/>
      <c r="T80" s="1"/>
      <c r="U80" s="1"/>
      <c r="V80" s="1"/>
      <c r="W80" s="1"/>
      <c r="X80" s="1"/>
      <c r="Y80" s="1"/>
      <c r="Z80" s="1"/>
    </row>
    <row r="81" ht="15.75" customHeight="1">
      <c r="A81" s="19" t="s">
        <v>114</v>
      </c>
      <c r="B81" s="26"/>
      <c r="C81" s="31"/>
      <c r="D81" s="31"/>
      <c r="E81" s="26"/>
      <c r="F81" s="26"/>
      <c r="G81" s="3"/>
      <c r="H81" s="3"/>
      <c r="I81" s="3"/>
      <c r="J81" s="3"/>
      <c r="K81" s="3"/>
      <c r="L81" s="3"/>
      <c r="M81" s="3"/>
      <c r="N81" s="3"/>
      <c r="O81" s="3"/>
      <c r="P81" s="3"/>
      <c r="Q81" s="3"/>
      <c r="R81" s="3"/>
      <c r="S81" s="3"/>
      <c r="T81" s="1"/>
      <c r="U81" s="1"/>
      <c r="V81" s="1"/>
      <c r="W81" s="1"/>
      <c r="X81" s="1"/>
      <c r="Y81" s="1"/>
      <c r="Z81" s="1"/>
    </row>
    <row r="82" ht="15.75" customHeight="1">
      <c r="A82" s="13" t="s">
        <v>56</v>
      </c>
      <c r="B82" s="26"/>
      <c r="C82" s="31"/>
      <c r="D82" s="31"/>
      <c r="E82" s="26"/>
      <c r="F82" s="26"/>
      <c r="G82" s="3"/>
      <c r="H82" s="3"/>
      <c r="I82" s="3"/>
      <c r="J82" s="3"/>
      <c r="K82" s="3"/>
      <c r="L82" s="3"/>
      <c r="M82" s="3"/>
      <c r="N82" s="3"/>
      <c r="O82" s="3"/>
      <c r="P82" s="3"/>
      <c r="Q82" s="3"/>
      <c r="R82" s="3"/>
      <c r="S82" s="3"/>
      <c r="T82" s="1"/>
      <c r="U82" s="1"/>
      <c r="V82" s="1"/>
      <c r="W82" s="1"/>
      <c r="X82" s="1"/>
      <c r="Y82" s="1"/>
      <c r="Z82" s="1"/>
    </row>
    <row r="83" ht="15.75" customHeight="1">
      <c r="A83" s="13" t="s">
        <v>115</v>
      </c>
      <c r="B83" s="26"/>
      <c r="C83" s="31"/>
      <c r="D83" s="31"/>
      <c r="E83" s="26"/>
      <c r="F83" s="26"/>
      <c r="G83" s="3"/>
      <c r="H83" s="3"/>
      <c r="I83" s="3"/>
      <c r="J83" s="3"/>
      <c r="K83" s="3"/>
      <c r="L83" s="3"/>
      <c r="M83" s="3"/>
      <c r="N83" s="3"/>
      <c r="O83" s="3"/>
      <c r="P83" s="3"/>
      <c r="Q83" s="3"/>
      <c r="R83" s="3"/>
      <c r="S83" s="3"/>
      <c r="T83" s="1"/>
      <c r="U83" s="1"/>
      <c r="V83" s="1"/>
      <c r="W83" s="1"/>
      <c r="X83" s="1"/>
      <c r="Y83" s="1"/>
      <c r="Z83" s="1"/>
    </row>
    <row r="84" ht="15.75" customHeight="1">
      <c r="A84" s="13" t="s">
        <v>116</v>
      </c>
      <c r="B84" s="18"/>
      <c r="C84" s="31"/>
      <c r="D84" s="31"/>
      <c r="E84" s="18"/>
      <c r="F84" s="18"/>
      <c r="G84" s="3"/>
      <c r="H84" s="3"/>
      <c r="I84" s="3"/>
      <c r="J84" s="3"/>
      <c r="K84" s="3"/>
      <c r="L84" s="3"/>
      <c r="M84" s="3"/>
      <c r="N84" s="3"/>
      <c r="O84" s="3"/>
      <c r="P84" s="3"/>
      <c r="Q84" s="3"/>
      <c r="R84" s="3"/>
      <c r="S84" s="3"/>
      <c r="T84" s="1"/>
      <c r="U84" s="1"/>
      <c r="V84" s="1"/>
      <c r="W84" s="1"/>
      <c r="X84" s="1"/>
      <c r="Y84" s="1"/>
      <c r="Z84" s="1"/>
    </row>
    <row r="85" ht="15.75" customHeight="1">
      <c r="A85" s="13" t="s">
        <v>117</v>
      </c>
      <c r="B85" s="36" t="s">
        <v>118</v>
      </c>
      <c r="C85" s="31"/>
      <c r="D85" s="31"/>
      <c r="E85" s="21" t="s">
        <v>119</v>
      </c>
      <c r="F85" s="16">
        <v>5.0</v>
      </c>
      <c r="G85" s="3"/>
      <c r="H85" s="3"/>
      <c r="I85" s="3"/>
      <c r="J85" s="3"/>
      <c r="K85" s="3"/>
      <c r="L85" s="3"/>
      <c r="M85" s="3"/>
      <c r="N85" s="3"/>
      <c r="O85" s="3"/>
      <c r="P85" s="3"/>
      <c r="Q85" s="3"/>
      <c r="R85" s="3"/>
      <c r="S85" s="3"/>
      <c r="T85" s="1"/>
      <c r="U85" s="1"/>
      <c r="V85" s="1"/>
      <c r="W85" s="1"/>
      <c r="X85" s="1"/>
      <c r="Y85" s="1"/>
      <c r="Z85" s="1"/>
    </row>
    <row r="86" ht="15.75" customHeight="1">
      <c r="A86" s="13" t="s">
        <v>120</v>
      </c>
      <c r="B86" s="26"/>
      <c r="C86" s="31"/>
      <c r="D86" s="31"/>
      <c r="E86" s="26"/>
      <c r="F86" s="26"/>
      <c r="G86" s="3"/>
      <c r="H86" s="3"/>
      <c r="I86" s="3"/>
      <c r="J86" s="3"/>
      <c r="K86" s="3"/>
      <c r="L86" s="3"/>
      <c r="M86" s="3"/>
      <c r="N86" s="3"/>
      <c r="O86" s="3"/>
      <c r="P86" s="3"/>
      <c r="Q86" s="3"/>
      <c r="R86" s="3"/>
      <c r="S86" s="3"/>
      <c r="T86" s="1"/>
      <c r="U86" s="1"/>
      <c r="V86" s="1"/>
      <c r="W86" s="1"/>
      <c r="X86" s="1"/>
      <c r="Y86" s="1"/>
      <c r="Z86" s="1"/>
    </row>
    <row r="87" ht="15.75" customHeight="1">
      <c r="A87" s="13" t="s">
        <v>121</v>
      </c>
      <c r="B87" s="26"/>
      <c r="C87" s="31"/>
      <c r="D87" s="31"/>
      <c r="E87" s="26"/>
      <c r="F87" s="26"/>
      <c r="G87" s="3"/>
      <c r="H87" s="3"/>
      <c r="I87" s="3"/>
      <c r="J87" s="3"/>
      <c r="K87" s="3"/>
      <c r="L87" s="3"/>
      <c r="M87" s="3"/>
      <c r="N87" s="3"/>
      <c r="O87" s="3"/>
      <c r="P87" s="3"/>
      <c r="Q87" s="3"/>
      <c r="R87" s="3"/>
      <c r="S87" s="3"/>
      <c r="T87" s="1"/>
      <c r="U87" s="1"/>
      <c r="V87" s="1"/>
      <c r="W87" s="1"/>
      <c r="X87" s="1"/>
      <c r="Y87" s="1"/>
      <c r="Z87" s="1"/>
    </row>
    <row r="88" ht="15.75" customHeight="1">
      <c r="A88" s="13" t="s">
        <v>122</v>
      </c>
      <c r="B88" s="26"/>
      <c r="C88" s="31"/>
      <c r="D88" s="31"/>
      <c r="E88" s="26"/>
      <c r="F88" s="26"/>
      <c r="G88" s="3"/>
      <c r="H88" s="3"/>
      <c r="I88" s="3"/>
      <c r="J88" s="3"/>
      <c r="K88" s="3"/>
      <c r="L88" s="3"/>
      <c r="M88" s="3"/>
      <c r="N88" s="3"/>
      <c r="O88" s="3"/>
      <c r="P88" s="3"/>
      <c r="Q88" s="3"/>
      <c r="R88" s="3"/>
      <c r="S88" s="3"/>
      <c r="T88" s="1"/>
      <c r="U88" s="1"/>
      <c r="V88" s="1"/>
      <c r="W88" s="1"/>
      <c r="X88" s="1"/>
      <c r="Y88" s="1"/>
      <c r="Z88" s="1"/>
    </row>
    <row r="89" ht="15.75" customHeight="1">
      <c r="A89" s="13" t="s">
        <v>123</v>
      </c>
      <c r="B89" s="26"/>
      <c r="C89" s="31"/>
      <c r="D89" s="31"/>
      <c r="E89" s="26"/>
      <c r="F89" s="26"/>
      <c r="G89" s="3"/>
      <c r="H89" s="3"/>
      <c r="I89" s="3"/>
      <c r="J89" s="3"/>
      <c r="K89" s="3"/>
      <c r="L89" s="3"/>
      <c r="M89" s="3"/>
      <c r="N89" s="3"/>
      <c r="O89" s="3"/>
      <c r="P89" s="3"/>
      <c r="Q89" s="3"/>
      <c r="R89" s="3"/>
      <c r="S89" s="3"/>
      <c r="T89" s="1"/>
      <c r="U89" s="1"/>
      <c r="V89" s="1"/>
      <c r="W89" s="1"/>
      <c r="X89" s="1"/>
      <c r="Y89" s="1"/>
      <c r="Z89" s="1"/>
    </row>
    <row r="90" ht="15.75" customHeight="1">
      <c r="A90" s="13" t="s">
        <v>124</v>
      </c>
      <c r="B90" s="26"/>
      <c r="C90" s="31"/>
      <c r="D90" s="31"/>
      <c r="E90" s="26"/>
      <c r="F90" s="26"/>
      <c r="G90" s="3"/>
      <c r="H90" s="3"/>
      <c r="I90" s="3"/>
      <c r="J90" s="3"/>
      <c r="K90" s="3"/>
      <c r="L90" s="3"/>
      <c r="M90" s="3"/>
      <c r="N90" s="3"/>
      <c r="O90" s="3"/>
      <c r="P90" s="3"/>
      <c r="Q90" s="3"/>
      <c r="R90" s="3"/>
      <c r="S90" s="3"/>
      <c r="T90" s="1"/>
      <c r="U90" s="1"/>
      <c r="V90" s="1"/>
      <c r="W90" s="1"/>
      <c r="X90" s="1"/>
      <c r="Y90" s="1"/>
      <c r="Z90" s="1"/>
    </row>
    <row r="91" ht="15.75" customHeight="1">
      <c r="A91" s="13" t="s">
        <v>125</v>
      </c>
      <c r="B91" s="26"/>
      <c r="C91" s="31"/>
      <c r="D91" s="31"/>
      <c r="E91" s="26"/>
      <c r="F91" s="26"/>
      <c r="G91" s="3"/>
      <c r="H91" s="3"/>
      <c r="I91" s="3"/>
      <c r="J91" s="3"/>
      <c r="K91" s="3"/>
      <c r="L91" s="3"/>
      <c r="M91" s="3"/>
      <c r="N91" s="3"/>
      <c r="O91" s="3"/>
      <c r="P91" s="3"/>
      <c r="Q91" s="3"/>
      <c r="R91" s="3"/>
      <c r="S91" s="3"/>
      <c r="T91" s="1"/>
      <c r="U91" s="1"/>
      <c r="V91" s="1"/>
      <c r="W91" s="1"/>
      <c r="X91" s="1"/>
      <c r="Y91" s="1"/>
      <c r="Z91" s="1"/>
    </row>
    <row r="92" ht="15.75" customHeight="1">
      <c r="A92" s="13" t="s">
        <v>126</v>
      </c>
      <c r="B92" s="26"/>
      <c r="C92" s="31"/>
      <c r="D92" s="31"/>
      <c r="E92" s="26"/>
      <c r="F92" s="26"/>
      <c r="G92" s="3"/>
      <c r="H92" s="3"/>
      <c r="I92" s="3"/>
      <c r="J92" s="3"/>
      <c r="K92" s="3"/>
      <c r="L92" s="3"/>
      <c r="M92" s="3"/>
      <c r="N92" s="3"/>
      <c r="O92" s="3"/>
      <c r="P92" s="3"/>
      <c r="Q92" s="3"/>
      <c r="R92" s="3"/>
      <c r="S92" s="3"/>
      <c r="T92" s="1"/>
      <c r="U92" s="1"/>
      <c r="V92" s="1"/>
      <c r="W92" s="1"/>
      <c r="X92" s="1"/>
      <c r="Y92" s="1"/>
      <c r="Z92" s="1"/>
    </row>
    <row r="93" ht="15.75" customHeight="1">
      <c r="A93" s="13" t="s">
        <v>127</v>
      </c>
      <c r="B93" s="26"/>
      <c r="C93" s="31"/>
      <c r="D93" s="31"/>
      <c r="E93" s="26"/>
      <c r="F93" s="26"/>
      <c r="G93" s="3"/>
      <c r="H93" s="3"/>
      <c r="I93" s="3"/>
      <c r="J93" s="3"/>
      <c r="K93" s="3"/>
      <c r="L93" s="3"/>
      <c r="M93" s="3"/>
      <c r="N93" s="3"/>
      <c r="O93" s="3"/>
      <c r="P93" s="3"/>
      <c r="Q93" s="3"/>
      <c r="R93" s="3"/>
      <c r="S93" s="3"/>
      <c r="T93" s="1"/>
      <c r="U93" s="1"/>
      <c r="V93" s="1"/>
      <c r="W93" s="1"/>
      <c r="X93" s="1"/>
      <c r="Y93" s="1"/>
      <c r="Z93" s="1"/>
    </row>
    <row r="94" ht="15.75" customHeight="1">
      <c r="A94" s="13" t="s">
        <v>128</v>
      </c>
      <c r="B94" s="26"/>
      <c r="C94" s="31"/>
      <c r="D94" s="31"/>
      <c r="E94" s="26"/>
      <c r="F94" s="26"/>
      <c r="G94" s="3"/>
      <c r="H94" s="3"/>
      <c r="I94" s="3"/>
      <c r="J94" s="3"/>
      <c r="K94" s="3"/>
      <c r="L94" s="3"/>
      <c r="M94" s="3"/>
      <c r="N94" s="3"/>
      <c r="O94" s="3"/>
      <c r="P94" s="3"/>
      <c r="Q94" s="3"/>
      <c r="R94" s="3"/>
      <c r="S94" s="3"/>
      <c r="T94" s="1"/>
      <c r="U94" s="1"/>
      <c r="V94" s="1"/>
      <c r="W94" s="1"/>
      <c r="X94" s="1"/>
      <c r="Y94" s="1"/>
      <c r="Z94" s="1"/>
    </row>
    <row r="95" ht="15.75" customHeight="1">
      <c r="A95" s="13" t="s">
        <v>129</v>
      </c>
      <c r="B95" s="26"/>
      <c r="C95" s="31"/>
      <c r="D95" s="31"/>
      <c r="E95" s="26"/>
      <c r="F95" s="26"/>
      <c r="G95" s="3"/>
      <c r="H95" s="3"/>
      <c r="I95" s="3"/>
      <c r="J95" s="3"/>
      <c r="K95" s="3"/>
      <c r="L95" s="3"/>
      <c r="M95" s="3"/>
      <c r="N95" s="3"/>
      <c r="O95" s="3"/>
      <c r="P95" s="3"/>
      <c r="Q95" s="3"/>
      <c r="R95" s="3"/>
      <c r="S95" s="3"/>
      <c r="T95" s="1"/>
      <c r="U95" s="1"/>
      <c r="V95" s="1"/>
      <c r="W95" s="1"/>
      <c r="X95" s="1"/>
      <c r="Y95" s="1"/>
      <c r="Z95" s="1"/>
    </row>
    <row r="96" ht="15.75" customHeight="1">
      <c r="A96" s="13" t="s">
        <v>130</v>
      </c>
      <c r="B96" s="26"/>
      <c r="C96" s="31"/>
      <c r="D96" s="31"/>
      <c r="E96" s="26"/>
      <c r="F96" s="26"/>
      <c r="G96" s="3"/>
      <c r="H96" s="3"/>
      <c r="I96" s="3"/>
      <c r="J96" s="3"/>
      <c r="K96" s="3"/>
      <c r="L96" s="3"/>
      <c r="M96" s="3"/>
      <c r="N96" s="3"/>
      <c r="O96" s="3"/>
      <c r="P96" s="3"/>
      <c r="Q96" s="3"/>
      <c r="R96" s="3"/>
      <c r="S96" s="3"/>
      <c r="T96" s="1"/>
      <c r="U96" s="1"/>
      <c r="V96" s="1"/>
      <c r="W96" s="1"/>
      <c r="X96" s="1"/>
      <c r="Y96" s="1"/>
      <c r="Z96" s="1"/>
    </row>
    <row r="97" ht="15.75" customHeight="1">
      <c r="A97" s="13" t="s">
        <v>131</v>
      </c>
      <c r="B97" s="26"/>
      <c r="C97" s="31"/>
      <c r="D97" s="31"/>
      <c r="E97" s="26"/>
      <c r="F97" s="26"/>
      <c r="G97" s="3"/>
      <c r="H97" s="3"/>
      <c r="I97" s="3"/>
      <c r="J97" s="3"/>
      <c r="K97" s="3"/>
      <c r="L97" s="3"/>
      <c r="M97" s="3"/>
      <c r="N97" s="3"/>
      <c r="O97" s="3"/>
      <c r="P97" s="3"/>
      <c r="Q97" s="3"/>
      <c r="R97" s="3"/>
      <c r="S97" s="3"/>
      <c r="T97" s="1"/>
      <c r="U97" s="1"/>
      <c r="V97" s="1"/>
      <c r="W97" s="1"/>
      <c r="X97" s="1"/>
      <c r="Y97" s="1"/>
      <c r="Z97" s="1"/>
    </row>
    <row r="98" ht="15.75" customHeight="1">
      <c r="A98" s="13" t="s">
        <v>132</v>
      </c>
      <c r="B98" s="26"/>
      <c r="C98" s="31"/>
      <c r="D98" s="31"/>
      <c r="E98" s="26"/>
      <c r="F98" s="26"/>
      <c r="G98" s="3"/>
      <c r="H98" s="3"/>
      <c r="I98" s="3"/>
      <c r="J98" s="3"/>
      <c r="K98" s="3"/>
      <c r="L98" s="3"/>
      <c r="M98" s="3"/>
      <c r="N98" s="3"/>
      <c r="O98" s="3"/>
      <c r="P98" s="3"/>
      <c r="Q98" s="3"/>
      <c r="R98" s="3"/>
      <c r="S98" s="3"/>
      <c r="T98" s="1"/>
      <c r="U98" s="1"/>
      <c r="V98" s="1"/>
      <c r="W98" s="1"/>
      <c r="X98" s="1"/>
      <c r="Y98" s="1"/>
      <c r="Z98" s="1"/>
    </row>
    <row r="99" ht="15.75" customHeight="1">
      <c r="A99" s="13" t="s">
        <v>133</v>
      </c>
      <c r="B99" s="26"/>
      <c r="C99" s="31"/>
      <c r="D99" s="31"/>
      <c r="E99" s="26"/>
      <c r="F99" s="26"/>
      <c r="G99" s="3"/>
      <c r="H99" s="3"/>
      <c r="I99" s="3"/>
      <c r="J99" s="3"/>
      <c r="K99" s="3"/>
      <c r="L99" s="3"/>
      <c r="M99" s="3"/>
      <c r="N99" s="3"/>
      <c r="O99" s="3"/>
      <c r="P99" s="3"/>
      <c r="Q99" s="3"/>
      <c r="R99" s="3"/>
      <c r="S99" s="3"/>
      <c r="T99" s="1"/>
      <c r="U99" s="1"/>
      <c r="V99" s="1"/>
      <c r="W99" s="1"/>
      <c r="X99" s="1"/>
      <c r="Y99" s="1"/>
      <c r="Z99" s="1"/>
    </row>
    <row r="100" ht="15.75" customHeight="1">
      <c r="A100" s="13" t="s">
        <v>134</v>
      </c>
      <c r="B100" s="26"/>
      <c r="C100" s="31"/>
      <c r="D100" s="31"/>
      <c r="E100" s="26"/>
      <c r="F100" s="26"/>
      <c r="G100" s="3"/>
      <c r="H100" s="3"/>
      <c r="I100" s="3"/>
      <c r="J100" s="3"/>
      <c r="K100" s="3"/>
      <c r="L100" s="3"/>
      <c r="M100" s="3"/>
      <c r="N100" s="3"/>
      <c r="O100" s="3"/>
      <c r="P100" s="3"/>
      <c r="Q100" s="3"/>
      <c r="R100" s="3"/>
      <c r="S100" s="3"/>
      <c r="T100" s="1"/>
      <c r="U100" s="1"/>
      <c r="V100" s="1"/>
      <c r="W100" s="1"/>
      <c r="X100" s="1"/>
      <c r="Y100" s="1"/>
      <c r="Z100" s="1"/>
    </row>
    <row r="101" ht="15.75" customHeight="1">
      <c r="A101" s="13" t="s">
        <v>135</v>
      </c>
      <c r="B101" s="26"/>
      <c r="C101" s="31"/>
      <c r="D101" s="31"/>
      <c r="E101" s="26"/>
      <c r="F101" s="26"/>
      <c r="G101" s="3"/>
      <c r="H101" s="3"/>
      <c r="I101" s="3"/>
      <c r="J101" s="3"/>
      <c r="K101" s="3"/>
      <c r="L101" s="3"/>
      <c r="M101" s="3"/>
      <c r="N101" s="3"/>
      <c r="O101" s="3"/>
      <c r="P101" s="3"/>
      <c r="Q101" s="3"/>
      <c r="R101" s="3"/>
      <c r="S101" s="3"/>
      <c r="T101" s="1"/>
      <c r="U101" s="1"/>
      <c r="V101" s="1"/>
      <c r="W101" s="1"/>
      <c r="X101" s="1"/>
      <c r="Y101" s="1"/>
      <c r="Z101" s="1"/>
    </row>
    <row r="102" ht="15.75" customHeight="1">
      <c r="A102" s="13" t="s">
        <v>136</v>
      </c>
      <c r="B102" s="26"/>
      <c r="C102" s="31"/>
      <c r="D102" s="31"/>
      <c r="E102" s="26"/>
      <c r="F102" s="26"/>
      <c r="G102" s="3"/>
      <c r="H102" s="3"/>
      <c r="I102" s="3"/>
      <c r="J102" s="3"/>
      <c r="K102" s="3"/>
      <c r="L102" s="3"/>
      <c r="M102" s="3"/>
      <c r="N102" s="3"/>
      <c r="O102" s="3"/>
      <c r="P102" s="3"/>
      <c r="Q102" s="3"/>
      <c r="R102" s="3"/>
      <c r="S102" s="3"/>
      <c r="T102" s="1"/>
      <c r="U102" s="1"/>
      <c r="V102" s="1"/>
      <c r="W102" s="1"/>
      <c r="X102" s="1"/>
      <c r="Y102" s="1"/>
      <c r="Z102" s="1"/>
    </row>
    <row r="103" ht="15.75" customHeight="1">
      <c r="A103" s="13" t="s">
        <v>137</v>
      </c>
      <c r="B103" s="26"/>
      <c r="C103" s="31"/>
      <c r="D103" s="31"/>
      <c r="E103" s="26"/>
      <c r="F103" s="26"/>
      <c r="G103" s="3"/>
      <c r="H103" s="3"/>
      <c r="I103" s="3"/>
      <c r="J103" s="3"/>
      <c r="K103" s="3"/>
      <c r="L103" s="3"/>
      <c r="M103" s="3"/>
      <c r="N103" s="3"/>
      <c r="O103" s="3"/>
      <c r="P103" s="3"/>
      <c r="Q103" s="3"/>
      <c r="R103" s="3"/>
      <c r="S103" s="3"/>
      <c r="T103" s="1"/>
      <c r="U103" s="1"/>
      <c r="V103" s="1"/>
      <c r="W103" s="1"/>
      <c r="X103" s="1"/>
      <c r="Y103" s="1"/>
      <c r="Z103" s="1"/>
    </row>
    <row r="104" ht="15.75" customHeight="1">
      <c r="A104" s="13" t="s">
        <v>138</v>
      </c>
      <c r="B104" s="26"/>
      <c r="C104" s="31"/>
      <c r="D104" s="31"/>
      <c r="E104" s="26"/>
      <c r="F104" s="26"/>
      <c r="G104" s="3"/>
      <c r="H104" s="3"/>
      <c r="I104" s="3"/>
      <c r="J104" s="3"/>
      <c r="K104" s="3"/>
      <c r="L104" s="3"/>
      <c r="M104" s="3"/>
      <c r="N104" s="3"/>
      <c r="O104" s="3"/>
      <c r="P104" s="3"/>
      <c r="Q104" s="3"/>
      <c r="R104" s="3"/>
      <c r="S104" s="3"/>
      <c r="T104" s="1"/>
      <c r="U104" s="1"/>
      <c r="V104" s="1"/>
      <c r="W104" s="1"/>
      <c r="X104" s="1"/>
      <c r="Y104" s="1"/>
      <c r="Z104" s="1"/>
    </row>
    <row r="105" ht="15.75" customHeight="1">
      <c r="A105" s="13" t="s">
        <v>139</v>
      </c>
      <c r="B105" s="26"/>
      <c r="C105" s="31"/>
      <c r="D105" s="31"/>
      <c r="E105" s="26"/>
      <c r="F105" s="26"/>
      <c r="G105" s="3"/>
      <c r="H105" s="3"/>
      <c r="I105" s="3"/>
      <c r="J105" s="3"/>
      <c r="K105" s="3"/>
      <c r="L105" s="3"/>
      <c r="M105" s="3"/>
      <c r="N105" s="3"/>
      <c r="O105" s="3"/>
      <c r="P105" s="3"/>
      <c r="Q105" s="3"/>
      <c r="R105" s="3"/>
      <c r="S105" s="3"/>
      <c r="T105" s="1"/>
      <c r="U105" s="1"/>
      <c r="V105" s="1"/>
      <c r="W105" s="1"/>
      <c r="X105" s="1"/>
      <c r="Y105" s="1"/>
      <c r="Z105" s="1"/>
    </row>
    <row r="106" ht="15.75" customHeight="1">
      <c r="A106" s="13" t="s">
        <v>82</v>
      </c>
      <c r="B106" s="26"/>
      <c r="C106" s="31"/>
      <c r="D106" s="31"/>
      <c r="E106" s="26"/>
      <c r="F106" s="26"/>
      <c r="G106" s="3"/>
      <c r="H106" s="3"/>
      <c r="I106" s="3"/>
      <c r="J106" s="3"/>
      <c r="K106" s="3"/>
      <c r="L106" s="3"/>
      <c r="M106" s="3"/>
      <c r="N106" s="3"/>
      <c r="O106" s="3"/>
      <c r="P106" s="3"/>
      <c r="Q106" s="3"/>
      <c r="R106" s="3"/>
      <c r="S106" s="3"/>
      <c r="T106" s="1"/>
      <c r="U106" s="1"/>
      <c r="V106" s="1"/>
      <c r="W106" s="1"/>
      <c r="X106" s="1"/>
      <c r="Y106" s="1"/>
      <c r="Z106" s="1"/>
    </row>
    <row r="107" ht="15.75" customHeight="1">
      <c r="A107" s="13" t="s">
        <v>140</v>
      </c>
      <c r="B107" s="26"/>
      <c r="C107" s="31"/>
      <c r="D107" s="31"/>
      <c r="E107" s="26"/>
      <c r="F107" s="26"/>
      <c r="G107" s="3"/>
      <c r="H107" s="3"/>
      <c r="I107" s="3"/>
      <c r="J107" s="3"/>
      <c r="K107" s="3"/>
      <c r="L107" s="3"/>
      <c r="M107" s="3"/>
      <c r="N107" s="3"/>
      <c r="O107" s="3"/>
      <c r="P107" s="3"/>
      <c r="Q107" s="3"/>
      <c r="R107" s="3"/>
      <c r="S107" s="3"/>
      <c r="T107" s="1"/>
      <c r="U107" s="1"/>
      <c r="V107" s="1"/>
      <c r="W107" s="1"/>
      <c r="X107" s="1"/>
      <c r="Y107" s="1"/>
      <c r="Z107" s="1"/>
    </row>
    <row r="108" ht="15.75" customHeight="1">
      <c r="A108" s="13" t="s">
        <v>141</v>
      </c>
      <c r="B108" s="26"/>
      <c r="C108" s="31"/>
      <c r="D108" s="31"/>
      <c r="E108" s="26"/>
      <c r="F108" s="26"/>
      <c r="G108" s="3"/>
      <c r="H108" s="3"/>
      <c r="I108" s="3"/>
      <c r="J108" s="3"/>
      <c r="K108" s="3"/>
      <c r="L108" s="3"/>
      <c r="M108" s="3"/>
      <c r="N108" s="3"/>
      <c r="O108" s="3"/>
      <c r="P108" s="3"/>
      <c r="Q108" s="3"/>
      <c r="R108" s="3"/>
      <c r="S108" s="3"/>
      <c r="T108" s="1"/>
      <c r="U108" s="1"/>
      <c r="V108" s="1"/>
      <c r="W108" s="1"/>
      <c r="X108" s="1"/>
      <c r="Y108" s="1"/>
      <c r="Z108" s="1"/>
    </row>
    <row r="109" ht="15.75" customHeight="1">
      <c r="A109" s="13" t="s">
        <v>142</v>
      </c>
      <c r="B109" s="26"/>
      <c r="C109" s="31"/>
      <c r="D109" s="31"/>
      <c r="E109" s="26"/>
      <c r="F109" s="26"/>
      <c r="G109" s="3"/>
      <c r="H109" s="3"/>
      <c r="I109" s="3"/>
      <c r="J109" s="3"/>
      <c r="K109" s="3"/>
      <c r="L109" s="3"/>
      <c r="M109" s="3"/>
      <c r="N109" s="3"/>
      <c r="O109" s="3"/>
      <c r="P109" s="3"/>
      <c r="Q109" s="3"/>
      <c r="R109" s="3"/>
      <c r="S109" s="3"/>
      <c r="T109" s="1"/>
      <c r="U109" s="1"/>
      <c r="V109" s="1"/>
      <c r="W109" s="1"/>
      <c r="X109" s="1"/>
      <c r="Y109" s="1"/>
      <c r="Z109" s="1"/>
    </row>
    <row r="110" ht="15.75" customHeight="1">
      <c r="A110" s="34" t="s">
        <v>143</v>
      </c>
      <c r="B110" s="26"/>
      <c r="C110" s="31"/>
      <c r="D110" s="31"/>
      <c r="E110" s="26"/>
      <c r="F110" s="26"/>
      <c r="G110" s="3"/>
      <c r="H110" s="3"/>
      <c r="I110" s="3"/>
      <c r="J110" s="3"/>
      <c r="K110" s="3"/>
      <c r="L110" s="3"/>
      <c r="M110" s="3"/>
      <c r="N110" s="3"/>
      <c r="O110" s="3"/>
      <c r="P110" s="3"/>
      <c r="Q110" s="3"/>
      <c r="R110" s="3"/>
      <c r="S110" s="3"/>
      <c r="T110" s="1"/>
      <c r="U110" s="1"/>
      <c r="V110" s="1"/>
      <c r="W110" s="1"/>
      <c r="X110" s="1"/>
      <c r="Y110" s="1"/>
      <c r="Z110" s="1"/>
    </row>
    <row r="111" ht="15.75" customHeight="1">
      <c r="A111" s="34" t="s">
        <v>144</v>
      </c>
      <c r="B111" s="26"/>
      <c r="C111" s="31"/>
      <c r="D111" s="31"/>
      <c r="E111" s="26"/>
      <c r="F111" s="26"/>
      <c r="G111" s="3"/>
      <c r="H111" s="3"/>
      <c r="I111" s="3"/>
      <c r="J111" s="3"/>
      <c r="K111" s="3"/>
      <c r="L111" s="3"/>
      <c r="M111" s="3"/>
      <c r="N111" s="3"/>
      <c r="O111" s="3"/>
      <c r="P111" s="3"/>
      <c r="Q111" s="3"/>
      <c r="R111" s="3"/>
      <c r="S111" s="3"/>
      <c r="T111" s="1"/>
      <c r="U111" s="1"/>
      <c r="V111" s="1"/>
      <c r="W111" s="1"/>
      <c r="X111" s="1"/>
      <c r="Y111" s="1"/>
      <c r="Z111" s="1"/>
    </row>
    <row r="112" ht="15.75" customHeight="1">
      <c r="A112" s="34" t="s">
        <v>145</v>
      </c>
      <c r="B112" s="26"/>
      <c r="C112" s="31"/>
      <c r="D112" s="31"/>
      <c r="E112" s="26"/>
      <c r="F112" s="26"/>
      <c r="G112" s="3"/>
      <c r="H112" s="3"/>
      <c r="I112" s="3"/>
      <c r="J112" s="3"/>
      <c r="K112" s="3"/>
      <c r="L112" s="3"/>
      <c r="M112" s="3"/>
      <c r="N112" s="3"/>
      <c r="O112" s="3"/>
      <c r="P112" s="3"/>
      <c r="Q112" s="3"/>
      <c r="R112" s="3"/>
      <c r="S112" s="3"/>
      <c r="T112" s="1"/>
      <c r="U112" s="1"/>
      <c r="V112" s="1"/>
      <c r="W112" s="1"/>
      <c r="X112" s="1"/>
      <c r="Y112" s="1"/>
      <c r="Z112" s="1"/>
    </row>
    <row r="113" ht="15.75" customHeight="1">
      <c r="A113" s="34" t="s">
        <v>146</v>
      </c>
      <c r="B113" s="26"/>
      <c r="C113" s="31"/>
      <c r="D113" s="31"/>
      <c r="E113" s="26"/>
      <c r="F113" s="26"/>
      <c r="G113" s="3"/>
      <c r="H113" s="3"/>
      <c r="I113" s="3"/>
      <c r="J113" s="3"/>
      <c r="K113" s="3"/>
      <c r="L113" s="3"/>
      <c r="M113" s="3"/>
      <c r="N113" s="3"/>
      <c r="O113" s="3"/>
      <c r="P113" s="3"/>
      <c r="Q113" s="3"/>
      <c r="R113" s="3"/>
      <c r="S113" s="3"/>
      <c r="T113" s="1"/>
      <c r="U113" s="1"/>
      <c r="V113" s="1"/>
      <c r="W113" s="1"/>
      <c r="X113" s="1"/>
      <c r="Y113" s="1"/>
      <c r="Z113" s="1"/>
    </row>
    <row r="114" ht="15.75" customHeight="1">
      <c r="A114" s="34" t="s">
        <v>147</v>
      </c>
      <c r="B114" s="26"/>
      <c r="C114" s="31"/>
      <c r="D114" s="31"/>
      <c r="E114" s="26"/>
      <c r="F114" s="26"/>
      <c r="G114" s="3"/>
      <c r="H114" s="3"/>
      <c r="I114" s="3"/>
      <c r="J114" s="3"/>
      <c r="K114" s="3"/>
      <c r="L114" s="3"/>
      <c r="M114" s="3"/>
      <c r="N114" s="3"/>
      <c r="O114" s="3"/>
      <c r="P114" s="3"/>
      <c r="Q114" s="3"/>
      <c r="R114" s="3"/>
      <c r="S114" s="3"/>
      <c r="T114" s="1"/>
      <c r="U114" s="1"/>
      <c r="V114" s="1"/>
      <c r="W114" s="1"/>
      <c r="X114" s="1"/>
      <c r="Y114" s="1"/>
      <c r="Z114" s="1"/>
    </row>
    <row r="115" ht="15.75" customHeight="1">
      <c r="A115" s="34" t="s">
        <v>51</v>
      </c>
      <c r="B115" s="26"/>
      <c r="C115" s="31"/>
      <c r="D115" s="31"/>
      <c r="E115" s="26"/>
      <c r="F115" s="26"/>
      <c r="G115" s="3"/>
      <c r="H115" s="3"/>
      <c r="I115" s="3"/>
      <c r="J115" s="3"/>
      <c r="K115" s="3"/>
      <c r="L115" s="3"/>
      <c r="M115" s="3"/>
      <c r="N115" s="3"/>
      <c r="O115" s="3"/>
      <c r="P115" s="3"/>
      <c r="Q115" s="3"/>
      <c r="R115" s="3"/>
      <c r="S115" s="3"/>
      <c r="T115" s="1"/>
      <c r="U115" s="1"/>
      <c r="V115" s="1"/>
      <c r="W115" s="1"/>
      <c r="X115" s="1"/>
      <c r="Y115" s="1"/>
      <c r="Z115" s="1"/>
    </row>
    <row r="116" ht="15.75" customHeight="1">
      <c r="A116" s="34" t="s">
        <v>148</v>
      </c>
      <c r="B116" s="26"/>
      <c r="C116" s="31"/>
      <c r="D116" s="31"/>
      <c r="E116" s="26"/>
      <c r="F116" s="26"/>
      <c r="G116" s="3"/>
      <c r="H116" s="3"/>
      <c r="I116" s="3"/>
      <c r="J116" s="3"/>
      <c r="K116" s="3"/>
      <c r="L116" s="3"/>
      <c r="M116" s="3"/>
      <c r="N116" s="3"/>
      <c r="O116" s="3"/>
      <c r="P116" s="3"/>
      <c r="Q116" s="3"/>
      <c r="R116" s="3"/>
      <c r="S116" s="3"/>
      <c r="T116" s="1"/>
      <c r="U116" s="1"/>
      <c r="V116" s="1"/>
      <c r="W116" s="1"/>
      <c r="X116" s="1"/>
      <c r="Y116" s="1"/>
      <c r="Z116" s="1"/>
    </row>
    <row r="117" ht="15.75" customHeight="1">
      <c r="A117" s="34" t="s">
        <v>149</v>
      </c>
      <c r="B117" s="26"/>
      <c r="C117" s="31"/>
      <c r="D117" s="31"/>
      <c r="E117" s="26"/>
      <c r="F117" s="26"/>
      <c r="G117" s="3"/>
      <c r="H117" s="3"/>
      <c r="I117" s="3"/>
      <c r="J117" s="3"/>
      <c r="K117" s="3"/>
      <c r="L117" s="3"/>
      <c r="M117" s="3"/>
      <c r="N117" s="3"/>
      <c r="O117" s="3"/>
      <c r="P117" s="3"/>
      <c r="Q117" s="3"/>
      <c r="R117" s="3"/>
      <c r="S117" s="3"/>
      <c r="T117" s="1"/>
      <c r="U117" s="1"/>
      <c r="V117" s="1"/>
      <c r="W117" s="1"/>
      <c r="X117" s="1"/>
      <c r="Y117" s="1"/>
      <c r="Z117" s="1"/>
    </row>
    <row r="118" ht="15.75" customHeight="1">
      <c r="A118" s="34" t="s">
        <v>150</v>
      </c>
      <c r="B118" s="26"/>
      <c r="C118" s="31"/>
      <c r="D118" s="31"/>
      <c r="E118" s="26"/>
      <c r="F118" s="26"/>
      <c r="G118" s="3"/>
      <c r="H118" s="3"/>
      <c r="I118" s="3"/>
      <c r="J118" s="3"/>
      <c r="K118" s="3"/>
      <c r="L118" s="3"/>
      <c r="M118" s="3"/>
      <c r="N118" s="3"/>
      <c r="O118" s="3"/>
      <c r="P118" s="3"/>
      <c r="Q118" s="3"/>
      <c r="R118" s="3"/>
      <c r="S118" s="3"/>
      <c r="T118" s="1"/>
      <c r="U118" s="1"/>
      <c r="V118" s="1"/>
      <c r="W118" s="1"/>
      <c r="X118" s="1"/>
      <c r="Y118" s="1"/>
      <c r="Z118" s="1"/>
    </row>
    <row r="119" ht="15.75" customHeight="1">
      <c r="A119" s="34" t="s">
        <v>151</v>
      </c>
      <c r="B119" s="26"/>
      <c r="C119" s="31"/>
      <c r="D119" s="31"/>
      <c r="E119" s="26"/>
      <c r="F119" s="26"/>
      <c r="G119" s="3"/>
      <c r="H119" s="3"/>
      <c r="I119" s="3"/>
      <c r="J119" s="3"/>
      <c r="K119" s="3"/>
      <c r="L119" s="3"/>
      <c r="M119" s="3"/>
      <c r="N119" s="3"/>
      <c r="O119" s="3"/>
      <c r="P119" s="3"/>
      <c r="Q119" s="3"/>
      <c r="R119" s="3"/>
      <c r="S119" s="3"/>
      <c r="T119" s="1"/>
      <c r="U119" s="1"/>
      <c r="V119" s="1"/>
      <c r="W119" s="1"/>
      <c r="X119" s="1"/>
      <c r="Y119" s="1"/>
      <c r="Z119" s="1"/>
    </row>
    <row r="120" ht="15.75" customHeight="1">
      <c r="A120" s="34" t="s">
        <v>152</v>
      </c>
      <c r="B120" s="26"/>
      <c r="C120" s="31"/>
      <c r="D120" s="31"/>
      <c r="E120" s="26"/>
      <c r="F120" s="26"/>
      <c r="G120" s="3"/>
      <c r="H120" s="3"/>
      <c r="I120" s="3"/>
      <c r="J120" s="3"/>
      <c r="K120" s="3"/>
      <c r="L120" s="3"/>
      <c r="M120" s="3"/>
      <c r="N120" s="3"/>
      <c r="O120" s="3"/>
      <c r="P120" s="3"/>
      <c r="Q120" s="3"/>
      <c r="R120" s="3"/>
      <c r="S120" s="3"/>
      <c r="T120" s="1"/>
      <c r="U120" s="1"/>
      <c r="V120" s="1"/>
      <c r="W120" s="1"/>
      <c r="X120" s="1"/>
      <c r="Y120" s="1"/>
      <c r="Z120" s="1"/>
    </row>
    <row r="121" ht="15.75" customHeight="1">
      <c r="A121" s="34" t="s">
        <v>153</v>
      </c>
      <c r="B121" s="26"/>
      <c r="C121" s="31"/>
      <c r="D121" s="31"/>
      <c r="E121" s="26"/>
      <c r="F121" s="26"/>
      <c r="G121" s="3"/>
      <c r="H121" s="3"/>
      <c r="I121" s="3"/>
      <c r="J121" s="3"/>
      <c r="K121" s="3"/>
      <c r="L121" s="3"/>
      <c r="M121" s="3"/>
      <c r="N121" s="3"/>
      <c r="O121" s="3"/>
      <c r="P121" s="3"/>
      <c r="Q121" s="3"/>
      <c r="R121" s="3"/>
      <c r="S121" s="3"/>
      <c r="T121" s="1"/>
      <c r="U121" s="1"/>
      <c r="V121" s="1"/>
      <c r="W121" s="1"/>
      <c r="X121" s="1"/>
      <c r="Y121" s="1"/>
      <c r="Z121" s="1"/>
    </row>
    <row r="122" ht="15.75" customHeight="1">
      <c r="A122" s="34" t="s">
        <v>81</v>
      </c>
      <c r="B122" s="26"/>
      <c r="C122" s="31"/>
      <c r="D122" s="31"/>
      <c r="E122" s="26"/>
      <c r="F122" s="26"/>
      <c r="G122" s="3"/>
      <c r="H122" s="3"/>
      <c r="I122" s="3"/>
      <c r="J122" s="3"/>
      <c r="K122" s="3"/>
      <c r="L122" s="3"/>
      <c r="M122" s="3"/>
      <c r="N122" s="3"/>
      <c r="O122" s="3"/>
      <c r="P122" s="3"/>
      <c r="Q122" s="3"/>
      <c r="R122" s="3"/>
      <c r="S122" s="3"/>
      <c r="T122" s="1"/>
      <c r="U122" s="1"/>
      <c r="V122" s="1"/>
      <c r="W122" s="1"/>
      <c r="X122" s="1"/>
      <c r="Y122" s="1"/>
      <c r="Z122" s="1"/>
    </row>
    <row r="123" ht="15.75" customHeight="1">
      <c r="A123" s="34" t="s">
        <v>63</v>
      </c>
      <c r="B123" s="26"/>
      <c r="C123" s="31"/>
      <c r="D123" s="31"/>
      <c r="E123" s="26"/>
      <c r="F123" s="26"/>
      <c r="G123" s="3"/>
      <c r="H123" s="3"/>
      <c r="I123" s="3"/>
      <c r="J123" s="3"/>
      <c r="K123" s="3"/>
      <c r="L123" s="3"/>
      <c r="M123" s="3"/>
      <c r="N123" s="3"/>
      <c r="O123" s="3"/>
      <c r="P123" s="3"/>
      <c r="Q123" s="3"/>
      <c r="R123" s="3"/>
      <c r="S123" s="3"/>
      <c r="T123" s="1"/>
      <c r="U123" s="1"/>
      <c r="V123" s="1"/>
      <c r="W123" s="1"/>
      <c r="X123" s="1"/>
      <c r="Y123" s="1"/>
      <c r="Z123" s="1"/>
    </row>
    <row r="124" ht="15.75" customHeight="1">
      <c r="A124" s="25" t="s">
        <v>60</v>
      </c>
      <c r="B124" s="18"/>
      <c r="C124" s="31"/>
      <c r="D124" s="31"/>
      <c r="E124" s="18"/>
      <c r="F124" s="18"/>
      <c r="G124" s="3"/>
      <c r="H124" s="3"/>
      <c r="I124" s="3"/>
      <c r="J124" s="3"/>
      <c r="K124" s="3"/>
      <c r="L124" s="3"/>
      <c r="M124" s="3"/>
      <c r="N124" s="3"/>
      <c r="O124" s="3"/>
      <c r="P124" s="3"/>
      <c r="Q124" s="3"/>
      <c r="R124" s="3"/>
      <c r="S124" s="3"/>
      <c r="T124" s="1"/>
      <c r="U124" s="1"/>
      <c r="V124" s="1"/>
      <c r="W124" s="1"/>
      <c r="X124" s="1"/>
      <c r="Y124" s="1"/>
      <c r="Z124" s="1"/>
    </row>
    <row r="125" ht="15.75" customHeight="1">
      <c r="A125" s="34" t="s">
        <v>154</v>
      </c>
      <c r="B125" s="14" t="s">
        <v>155</v>
      </c>
      <c r="C125" s="31"/>
      <c r="D125" s="31"/>
      <c r="E125" s="37" t="s">
        <v>156</v>
      </c>
      <c r="F125" s="16">
        <v>10.0</v>
      </c>
      <c r="G125" s="3"/>
      <c r="H125" s="3"/>
      <c r="I125" s="3"/>
      <c r="J125" s="3"/>
      <c r="K125" s="3"/>
      <c r="L125" s="3"/>
      <c r="M125" s="3"/>
      <c r="N125" s="3"/>
      <c r="O125" s="3"/>
      <c r="P125" s="3"/>
      <c r="Q125" s="3"/>
      <c r="R125" s="3"/>
      <c r="S125" s="3"/>
      <c r="T125" s="1"/>
      <c r="U125" s="1"/>
      <c r="V125" s="1"/>
      <c r="W125" s="1"/>
      <c r="X125" s="1"/>
      <c r="Y125" s="1"/>
      <c r="Z125" s="1"/>
    </row>
    <row r="126" ht="15.75" customHeight="1">
      <c r="A126" s="34" t="s">
        <v>157</v>
      </c>
      <c r="B126" s="26"/>
      <c r="C126" s="31"/>
      <c r="D126" s="31"/>
      <c r="E126" s="26"/>
      <c r="F126" s="26"/>
      <c r="G126" s="3"/>
      <c r="H126" s="3"/>
      <c r="I126" s="3"/>
      <c r="J126" s="3"/>
      <c r="K126" s="3"/>
      <c r="L126" s="3"/>
      <c r="M126" s="3"/>
      <c r="N126" s="3"/>
      <c r="O126" s="3"/>
      <c r="P126" s="3"/>
      <c r="Q126" s="3"/>
      <c r="R126" s="3"/>
      <c r="S126" s="3"/>
      <c r="T126" s="1"/>
      <c r="U126" s="1"/>
      <c r="V126" s="1"/>
      <c r="W126" s="1"/>
      <c r="X126" s="1"/>
      <c r="Y126" s="1"/>
      <c r="Z126" s="1"/>
    </row>
    <row r="127" ht="15.75" customHeight="1">
      <c r="A127" s="34" t="s">
        <v>116</v>
      </c>
      <c r="B127" s="26"/>
      <c r="C127" s="31"/>
      <c r="D127" s="31"/>
      <c r="E127" s="26"/>
      <c r="F127" s="26"/>
      <c r="G127" s="3"/>
      <c r="H127" s="3"/>
      <c r="I127" s="3"/>
      <c r="J127" s="3"/>
      <c r="K127" s="3"/>
      <c r="L127" s="3"/>
      <c r="M127" s="3"/>
      <c r="N127" s="3"/>
      <c r="O127" s="3"/>
      <c r="P127" s="3"/>
      <c r="Q127" s="3"/>
      <c r="R127" s="3"/>
      <c r="S127" s="3"/>
      <c r="T127" s="1"/>
      <c r="U127" s="1"/>
      <c r="V127" s="1"/>
      <c r="W127" s="1"/>
      <c r="X127" s="1"/>
      <c r="Y127" s="1"/>
      <c r="Z127" s="1"/>
    </row>
    <row r="128" ht="15.75" customHeight="1">
      <c r="A128" s="34" t="s">
        <v>158</v>
      </c>
      <c r="B128" s="26"/>
      <c r="C128" s="31"/>
      <c r="D128" s="31"/>
      <c r="E128" s="26"/>
      <c r="F128" s="26"/>
      <c r="G128" s="3"/>
      <c r="H128" s="3"/>
      <c r="I128" s="3"/>
      <c r="J128" s="3"/>
      <c r="K128" s="3"/>
      <c r="L128" s="3"/>
      <c r="M128" s="3"/>
      <c r="N128" s="3"/>
      <c r="O128" s="3"/>
      <c r="P128" s="3"/>
      <c r="Q128" s="3"/>
      <c r="R128" s="3"/>
      <c r="S128" s="3"/>
      <c r="T128" s="1"/>
      <c r="U128" s="1"/>
      <c r="V128" s="1"/>
      <c r="W128" s="1"/>
      <c r="X128" s="1"/>
      <c r="Y128" s="1"/>
      <c r="Z128" s="1"/>
    </row>
    <row r="129" ht="15.75" customHeight="1">
      <c r="A129" s="34" t="s">
        <v>159</v>
      </c>
      <c r="B129" s="26"/>
      <c r="C129" s="31"/>
      <c r="D129" s="31"/>
      <c r="E129" s="26"/>
      <c r="F129" s="26"/>
      <c r="G129" s="3"/>
      <c r="H129" s="3"/>
      <c r="I129" s="3"/>
      <c r="J129" s="3"/>
      <c r="K129" s="3"/>
      <c r="L129" s="3"/>
      <c r="M129" s="3"/>
      <c r="N129" s="3"/>
      <c r="O129" s="3"/>
      <c r="P129" s="3"/>
      <c r="Q129" s="3"/>
      <c r="R129" s="3"/>
      <c r="S129" s="3"/>
      <c r="T129" s="1"/>
      <c r="U129" s="1"/>
      <c r="V129" s="1"/>
      <c r="W129" s="1"/>
      <c r="X129" s="1"/>
      <c r="Y129" s="1"/>
      <c r="Z129" s="1"/>
    </row>
    <row r="130" ht="15.75" customHeight="1">
      <c r="A130" s="34" t="s">
        <v>91</v>
      </c>
      <c r="B130" s="26"/>
      <c r="C130" s="31"/>
      <c r="D130" s="31"/>
      <c r="E130" s="26"/>
      <c r="F130" s="26"/>
      <c r="G130" s="3"/>
      <c r="H130" s="3"/>
      <c r="I130" s="3"/>
      <c r="J130" s="3"/>
      <c r="K130" s="3"/>
      <c r="L130" s="3"/>
      <c r="M130" s="3"/>
      <c r="N130" s="3"/>
      <c r="O130" s="3"/>
      <c r="P130" s="3"/>
      <c r="Q130" s="3"/>
      <c r="R130" s="3"/>
      <c r="S130" s="3"/>
      <c r="T130" s="1"/>
      <c r="U130" s="1"/>
      <c r="V130" s="1"/>
      <c r="W130" s="1"/>
      <c r="X130" s="1"/>
      <c r="Y130" s="1"/>
      <c r="Z130" s="1"/>
    </row>
    <row r="131" ht="15.75" customHeight="1">
      <c r="A131" s="34" t="s">
        <v>160</v>
      </c>
      <c r="B131" s="18"/>
      <c r="C131" s="31"/>
      <c r="D131" s="31"/>
      <c r="E131" s="18"/>
      <c r="F131" s="18"/>
      <c r="G131" s="3"/>
      <c r="H131" s="3"/>
      <c r="I131" s="3"/>
      <c r="J131" s="3"/>
      <c r="K131" s="3"/>
      <c r="L131" s="3"/>
      <c r="M131" s="3"/>
      <c r="N131" s="3"/>
      <c r="O131" s="3"/>
      <c r="P131" s="3"/>
      <c r="Q131" s="3"/>
      <c r="R131" s="3"/>
      <c r="S131" s="3"/>
      <c r="T131" s="1"/>
      <c r="U131" s="1"/>
      <c r="V131" s="1"/>
      <c r="W131" s="1"/>
      <c r="X131" s="1"/>
      <c r="Y131" s="1"/>
      <c r="Z131" s="1"/>
    </row>
    <row r="132" ht="15.75" customHeight="1">
      <c r="A132" s="34" t="s">
        <v>160</v>
      </c>
      <c r="B132" s="38" t="s">
        <v>161</v>
      </c>
      <c r="C132" s="31"/>
      <c r="D132" s="31"/>
      <c r="E132" s="34" t="s">
        <v>162</v>
      </c>
      <c r="F132" s="25">
        <v>5.0</v>
      </c>
      <c r="G132" s="3"/>
      <c r="H132" s="3"/>
      <c r="I132" s="3"/>
      <c r="J132" s="3"/>
      <c r="K132" s="3"/>
      <c r="L132" s="3"/>
      <c r="M132" s="3"/>
      <c r="N132" s="3"/>
      <c r="O132" s="3"/>
      <c r="P132" s="3"/>
      <c r="Q132" s="3"/>
      <c r="R132" s="3"/>
      <c r="S132" s="3"/>
      <c r="T132" s="1"/>
      <c r="U132" s="1"/>
      <c r="V132" s="1"/>
      <c r="W132" s="1"/>
      <c r="X132" s="1"/>
      <c r="Y132" s="1"/>
      <c r="Z132" s="1"/>
    </row>
    <row r="133" ht="15.75" customHeight="1">
      <c r="A133" s="34" t="s">
        <v>34</v>
      </c>
      <c r="B133" s="38" t="s">
        <v>163</v>
      </c>
      <c r="C133" s="31"/>
      <c r="D133" s="31"/>
      <c r="E133" s="34" t="s">
        <v>164</v>
      </c>
      <c r="F133" s="25">
        <v>7.5</v>
      </c>
      <c r="G133" s="3"/>
      <c r="H133" s="3"/>
      <c r="I133" s="3"/>
      <c r="J133" s="3"/>
      <c r="K133" s="3"/>
      <c r="L133" s="3"/>
      <c r="M133" s="3"/>
      <c r="N133" s="3"/>
      <c r="O133" s="3"/>
      <c r="P133" s="3"/>
      <c r="Q133" s="3"/>
      <c r="R133" s="3"/>
      <c r="S133" s="3"/>
      <c r="T133" s="1"/>
      <c r="U133" s="1"/>
      <c r="V133" s="1"/>
      <c r="W133" s="1"/>
      <c r="X133" s="1"/>
      <c r="Y133" s="1"/>
      <c r="Z133" s="1"/>
    </row>
    <row r="134" ht="15.75" customHeight="1">
      <c r="A134" s="34" t="s">
        <v>44</v>
      </c>
      <c r="B134" s="14" t="s">
        <v>165</v>
      </c>
      <c r="C134" s="31"/>
      <c r="D134" s="31"/>
      <c r="E134" s="16" t="s">
        <v>166</v>
      </c>
      <c r="F134" s="16">
        <v>6.4</v>
      </c>
      <c r="G134" s="3"/>
      <c r="H134" s="3"/>
      <c r="I134" s="3"/>
      <c r="J134" s="3"/>
      <c r="K134" s="3"/>
      <c r="L134" s="3"/>
      <c r="M134" s="3"/>
      <c r="N134" s="3"/>
      <c r="O134" s="3"/>
      <c r="P134" s="3"/>
      <c r="Q134" s="3"/>
      <c r="R134" s="3"/>
      <c r="S134" s="3"/>
      <c r="T134" s="1"/>
      <c r="U134" s="1"/>
      <c r="V134" s="1"/>
      <c r="W134" s="1"/>
      <c r="X134" s="1"/>
      <c r="Y134" s="1"/>
      <c r="Z134" s="1"/>
    </row>
    <row r="135" ht="15.75" customHeight="1">
      <c r="A135" s="34" t="s">
        <v>50</v>
      </c>
      <c r="B135" s="18"/>
      <c r="C135" s="31"/>
      <c r="D135" s="31"/>
      <c r="E135" s="18"/>
      <c r="F135" s="18"/>
      <c r="G135" s="3"/>
      <c r="H135" s="3"/>
      <c r="I135" s="3"/>
      <c r="J135" s="3"/>
      <c r="K135" s="3"/>
      <c r="L135" s="3"/>
      <c r="M135" s="3"/>
      <c r="N135" s="3"/>
      <c r="O135" s="3"/>
      <c r="P135" s="3"/>
      <c r="Q135" s="3"/>
      <c r="R135" s="3"/>
      <c r="S135" s="3"/>
      <c r="T135" s="1"/>
      <c r="U135" s="1"/>
      <c r="V135" s="1"/>
      <c r="W135" s="1"/>
      <c r="X135" s="1"/>
      <c r="Y135" s="1"/>
      <c r="Z135" s="1"/>
    </row>
    <row r="136" ht="15.75" customHeight="1">
      <c r="A136" s="34" t="s">
        <v>44</v>
      </c>
      <c r="B136" s="14" t="s">
        <v>167</v>
      </c>
      <c r="C136" s="31"/>
      <c r="D136" s="31"/>
      <c r="E136" s="16" t="s">
        <v>168</v>
      </c>
      <c r="F136" s="16">
        <v>5.0</v>
      </c>
      <c r="G136" s="3"/>
      <c r="H136" s="3"/>
      <c r="I136" s="3"/>
      <c r="J136" s="3"/>
      <c r="K136" s="3"/>
      <c r="L136" s="3"/>
      <c r="M136" s="3"/>
      <c r="N136" s="3"/>
      <c r="O136" s="3"/>
      <c r="P136" s="3"/>
      <c r="Q136" s="3"/>
      <c r="R136" s="3"/>
      <c r="S136" s="3"/>
      <c r="T136" s="1"/>
      <c r="U136" s="1"/>
      <c r="V136" s="1"/>
      <c r="W136" s="1"/>
      <c r="X136" s="1"/>
      <c r="Y136" s="1"/>
      <c r="Z136" s="1"/>
    </row>
    <row r="137" ht="15.75" customHeight="1">
      <c r="A137" s="34" t="s">
        <v>169</v>
      </c>
      <c r="B137" s="18"/>
      <c r="C137" s="31"/>
      <c r="D137" s="31"/>
      <c r="E137" s="18"/>
      <c r="F137" s="18"/>
      <c r="G137" s="3"/>
      <c r="H137" s="3"/>
      <c r="I137" s="3"/>
      <c r="J137" s="3"/>
      <c r="K137" s="3"/>
      <c r="L137" s="3"/>
      <c r="M137" s="3"/>
      <c r="N137" s="3"/>
      <c r="O137" s="3"/>
      <c r="P137" s="3"/>
      <c r="Q137" s="3"/>
      <c r="R137" s="3"/>
      <c r="S137" s="3"/>
      <c r="T137" s="1"/>
      <c r="U137" s="1"/>
      <c r="V137" s="1"/>
      <c r="W137" s="1"/>
      <c r="X137" s="1"/>
      <c r="Y137" s="1"/>
      <c r="Z137" s="1"/>
    </row>
    <row r="138" ht="15.75" customHeight="1">
      <c r="A138" s="34" t="s">
        <v>170</v>
      </c>
      <c r="B138" s="24" t="s">
        <v>171</v>
      </c>
      <c r="C138" s="31"/>
      <c r="D138" s="31"/>
      <c r="E138" s="34" t="s">
        <v>172</v>
      </c>
      <c r="F138" s="25">
        <v>6.4</v>
      </c>
      <c r="G138" s="3"/>
      <c r="H138" s="3"/>
      <c r="I138" s="3"/>
      <c r="J138" s="3"/>
      <c r="K138" s="3"/>
      <c r="L138" s="3"/>
      <c r="M138" s="3"/>
      <c r="N138" s="3"/>
      <c r="O138" s="3"/>
      <c r="P138" s="3"/>
      <c r="Q138" s="3"/>
      <c r="R138" s="3"/>
      <c r="S138" s="3"/>
      <c r="T138" s="1"/>
      <c r="U138" s="1"/>
      <c r="V138" s="1"/>
      <c r="W138" s="1"/>
      <c r="X138" s="1"/>
      <c r="Y138" s="1"/>
      <c r="Z138" s="1"/>
    </row>
    <row r="139" ht="15.75" customHeight="1">
      <c r="A139" s="34" t="s">
        <v>173</v>
      </c>
      <c r="B139" s="24" t="s">
        <v>174</v>
      </c>
      <c r="C139" s="31"/>
      <c r="D139" s="31"/>
      <c r="E139" s="34" t="s">
        <v>175</v>
      </c>
      <c r="F139" s="25">
        <v>5.0</v>
      </c>
      <c r="G139" s="3"/>
      <c r="H139" s="3"/>
      <c r="I139" s="3"/>
      <c r="J139" s="3"/>
      <c r="K139" s="3"/>
      <c r="L139" s="3"/>
      <c r="M139" s="3"/>
      <c r="N139" s="3"/>
      <c r="O139" s="3"/>
      <c r="P139" s="3"/>
      <c r="Q139" s="3"/>
      <c r="R139" s="3"/>
      <c r="S139" s="3"/>
      <c r="T139" s="1"/>
      <c r="U139" s="1"/>
      <c r="V139" s="1"/>
      <c r="W139" s="1"/>
      <c r="X139" s="1"/>
      <c r="Y139" s="1"/>
      <c r="Z139" s="1"/>
    </row>
    <row r="140" ht="15.75" customHeight="1">
      <c r="A140" s="34" t="s">
        <v>53</v>
      </c>
      <c r="B140" s="24" t="s">
        <v>176</v>
      </c>
      <c r="C140" s="31"/>
      <c r="D140" s="31"/>
      <c r="E140" s="34" t="s">
        <v>177</v>
      </c>
      <c r="F140" s="25">
        <v>9.0</v>
      </c>
      <c r="G140" s="3"/>
      <c r="H140" s="3"/>
      <c r="I140" s="3"/>
      <c r="J140" s="3"/>
      <c r="K140" s="3"/>
      <c r="L140" s="3"/>
      <c r="M140" s="3"/>
      <c r="N140" s="3"/>
      <c r="O140" s="3"/>
      <c r="P140" s="3"/>
      <c r="Q140" s="3"/>
      <c r="R140" s="3"/>
      <c r="S140" s="3"/>
      <c r="T140" s="1"/>
      <c r="U140" s="1"/>
      <c r="V140" s="1"/>
      <c r="W140" s="1"/>
      <c r="X140" s="1"/>
      <c r="Y140" s="1"/>
      <c r="Z140" s="1"/>
    </row>
    <row r="141" ht="15.75" customHeight="1">
      <c r="A141" s="34" t="s">
        <v>53</v>
      </c>
      <c r="B141" s="24" t="s">
        <v>178</v>
      </c>
      <c r="C141" s="31"/>
      <c r="D141" s="31"/>
      <c r="E141" s="34" t="s">
        <v>179</v>
      </c>
      <c r="F141" s="25">
        <v>5.0</v>
      </c>
      <c r="G141" s="3"/>
      <c r="H141" s="3"/>
      <c r="I141" s="3"/>
      <c r="J141" s="3"/>
      <c r="K141" s="3"/>
      <c r="L141" s="3"/>
      <c r="M141" s="3"/>
      <c r="N141" s="3"/>
      <c r="O141" s="3"/>
      <c r="P141" s="3"/>
      <c r="Q141" s="3"/>
      <c r="R141" s="3"/>
      <c r="S141" s="3"/>
      <c r="T141" s="1"/>
      <c r="U141" s="1"/>
      <c r="V141" s="1"/>
      <c r="W141" s="1"/>
      <c r="X141" s="1"/>
      <c r="Y141" s="1"/>
      <c r="Z141" s="1"/>
    </row>
    <row r="142" ht="15.75" customHeight="1">
      <c r="A142" s="34" t="s">
        <v>54</v>
      </c>
      <c r="B142" s="36" t="s">
        <v>180</v>
      </c>
      <c r="C142" s="31"/>
      <c r="D142" s="31"/>
      <c r="E142" s="37" t="s">
        <v>181</v>
      </c>
      <c r="F142" s="16">
        <v>7.8</v>
      </c>
      <c r="G142" s="3"/>
      <c r="H142" s="3"/>
      <c r="I142" s="3"/>
      <c r="J142" s="3"/>
      <c r="K142" s="3"/>
      <c r="L142" s="3"/>
      <c r="M142" s="3"/>
      <c r="N142" s="3"/>
      <c r="O142" s="3"/>
      <c r="P142" s="3"/>
      <c r="Q142" s="3"/>
      <c r="R142" s="3"/>
      <c r="S142" s="3"/>
      <c r="T142" s="1"/>
      <c r="U142" s="1"/>
      <c r="V142" s="1"/>
      <c r="W142" s="1"/>
      <c r="X142" s="1"/>
      <c r="Y142" s="1"/>
      <c r="Z142" s="1"/>
    </row>
    <row r="143" ht="15.75" customHeight="1">
      <c r="A143" s="25" t="s">
        <v>120</v>
      </c>
      <c r="B143" s="18"/>
      <c r="C143" s="31"/>
      <c r="D143" s="31"/>
      <c r="E143" s="18"/>
      <c r="F143" s="18"/>
      <c r="G143" s="3"/>
      <c r="H143" s="3"/>
      <c r="I143" s="3"/>
      <c r="J143" s="3"/>
      <c r="K143" s="3"/>
      <c r="L143" s="3"/>
      <c r="M143" s="3"/>
      <c r="N143" s="3"/>
      <c r="O143" s="3"/>
      <c r="P143" s="3"/>
      <c r="Q143" s="3"/>
      <c r="R143" s="3"/>
      <c r="S143" s="3"/>
      <c r="T143" s="1"/>
      <c r="U143" s="1"/>
      <c r="V143" s="1"/>
      <c r="W143" s="1"/>
      <c r="X143" s="1"/>
      <c r="Y143" s="1"/>
      <c r="Z143" s="1"/>
    </row>
    <row r="144" ht="15.75" customHeight="1">
      <c r="A144" s="34" t="s">
        <v>76</v>
      </c>
      <c r="B144" s="38" t="s">
        <v>182</v>
      </c>
      <c r="C144" s="31"/>
      <c r="D144" s="31"/>
      <c r="E144" s="34" t="s">
        <v>183</v>
      </c>
      <c r="F144" s="25">
        <v>7.5</v>
      </c>
      <c r="G144" s="3"/>
      <c r="H144" s="3"/>
      <c r="I144" s="3"/>
      <c r="J144" s="3"/>
      <c r="K144" s="3"/>
      <c r="L144" s="3"/>
      <c r="M144" s="3"/>
      <c r="N144" s="3"/>
      <c r="O144" s="3"/>
      <c r="P144" s="3"/>
      <c r="Q144" s="3"/>
      <c r="R144" s="3"/>
      <c r="S144" s="3"/>
      <c r="T144" s="1"/>
      <c r="U144" s="1"/>
      <c r="V144" s="1"/>
      <c r="W144" s="1"/>
      <c r="X144" s="1"/>
      <c r="Y144" s="1"/>
      <c r="Z144" s="1"/>
    </row>
    <row r="145" ht="15.75" customHeight="1">
      <c r="A145" s="34" t="s">
        <v>91</v>
      </c>
      <c r="B145" s="38" t="s">
        <v>184</v>
      </c>
      <c r="C145" s="31"/>
      <c r="D145" s="31"/>
      <c r="E145" s="25" t="s">
        <v>185</v>
      </c>
      <c r="F145" s="25">
        <v>5.0</v>
      </c>
      <c r="G145" s="3"/>
      <c r="H145" s="3"/>
      <c r="I145" s="3"/>
      <c r="J145" s="3"/>
      <c r="K145" s="3"/>
      <c r="L145" s="3"/>
      <c r="M145" s="3"/>
      <c r="N145" s="3"/>
      <c r="O145" s="3"/>
      <c r="P145" s="3"/>
      <c r="Q145" s="3"/>
      <c r="R145" s="3"/>
      <c r="S145" s="3"/>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ht="15.75"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ht="15.75" customHeight="1">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ht="15.75" customHeight="1">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ht="15.75" customHeight="1">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ht="15.75" customHeight="1">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ht="15.75" customHeight="1">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ht="15.75" customHeight="1">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ht="15.75" customHeight="1">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ht="15.75" customHeight="1">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ht="15.75" customHeight="1">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ht="15.75" customHeight="1">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ht="15.75" customHeight="1">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row r="1013" ht="15.75" customHeight="1">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ht="15.75" customHeight="1">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row>
    <row r="1015" ht="15.75" customHeight="1">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row r="1016" ht="15.75" customHeight="1">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row>
    <row r="1017" ht="15.75" customHeight="1">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row>
    <row r="1018" ht="15.75" customHeight="1">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row>
    <row r="1019" ht="15.75" customHeight="1">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row>
    <row r="1020" ht="15.75" customHeight="1">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row>
    <row r="1021" ht="15.75" customHeight="1">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row>
    <row r="1022" ht="15.75" customHeight="1">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row>
    <row r="1023" ht="15.75" customHeight="1">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row>
    <row r="1024" ht="15.75" customHeight="1">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row>
    <row r="1025" ht="15.75" customHeight="1">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row>
    <row r="1026" ht="15.75" customHeight="1">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row>
    <row r="1027" ht="15.75" customHeight="1">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row>
    <row r="1028" ht="15.75" customHeight="1">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row>
    <row r="1029" ht="15.75" customHeight="1">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row>
    <row r="1030" ht="15.75" customHeight="1">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row>
    <row r="1031" ht="15.75" customHeight="1">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row>
    <row r="1032" ht="15.75" customHeight="1">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row>
    <row r="1033" ht="15.75" customHeight="1">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row>
    <row r="1034" ht="15.75" customHeight="1">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row>
    <row r="1035" ht="15.75" customHeight="1">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row>
    <row r="1036" ht="15.75" customHeight="1">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row>
    <row r="1037" ht="15.75" customHeight="1">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row>
    <row r="1038" ht="15.75" customHeight="1">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row>
  </sheetData>
  <mergeCells count="78">
    <mergeCell ref="E21:E22"/>
    <mergeCell ref="E23:E32"/>
    <mergeCell ref="F23:F32"/>
    <mergeCell ref="E33:E42"/>
    <mergeCell ref="F33:F42"/>
    <mergeCell ref="E43:E44"/>
    <mergeCell ref="F43:F44"/>
    <mergeCell ref="E45:E46"/>
    <mergeCell ref="F45:F46"/>
    <mergeCell ref="E47:E48"/>
    <mergeCell ref="F47:F48"/>
    <mergeCell ref="E49:E50"/>
    <mergeCell ref="F49:F50"/>
    <mergeCell ref="F51:F52"/>
    <mergeCell ref="E125:E131"/>
    <mergeCell ref="F125:F131"/>
    <mergeCell ref="B80:B84"/>
    <mergeCell ref="E80:E84"/>
    <mergeCell ref="F80:F84"/>
    <mergeCell ref="B85:B124"/>
    <mergeCell ref="E85:E124"/>
    <mergeCell ref="F85:F124"/>
    <mergeCell ref="B125:B131"/>
    <mergeCell ref="E142:E143"/>
    <mergeCell ref="F142:F143"/>
    <mergeCell ref="B134:B135"/>
    <mergeCell ref="E134:E135"/>
    <mergeCell ref="F134:F135"/>
    <mergeCell ref="B136:B137"/>
    <mergeCell ref="E136:E137"/>
    <mergeCell ref="F136:F137"/>
    <mergeCell ref="B142:B143"/>
    <mergeCell ref="I3:K3"/>
    <mergeCell ref="L3:P3"/>
    <mergeCell ref="Q3:S3"/>
    <mergeCell ref="B5:B6"/>
    <mergeCell ref="E5:E6"/>
    <mergeCell ref="F5:F6"/>
    <mergeCell ref="B7:B8"/>
    <mergeCell ref="E7:E8"/>
    <mergeCell ref="F7:F8"/>
    <mergeCell ref="B9:B10"/>
    <mergeCell ref="E9:E10"/>
    <mergeCell ref="F9:F10"/>
    <mergeCell ref="E11:E12"/>
    <mergeCell ref="F11:F12"/>
    <mergeCell ref="E13:E14"/>
    <mergeCell ref="F13:F14"/>
    <mergeCell ref="E15:E16"/>
    <mergeCell ref="F15:F16"/>
    <mergeCell ref="E18:E20"/>
    <mergeCell ref="F18:F20"/>
    <mergeCell ref="F21:F22"/>
    <mergeCell ref="B11:B12"/>
    <mergeCell ref="B13:B14"/>
    <mergeCell ref="B15:B16"/>
    <mergeCell ref="B18:B20"/>
    <mergeCell ref="B21:B22"/>
    <mergeCell ref="B23:B32"/>
    <mergeCell ref="B33:B42"/>
    <mergeCell ref="E51:E52"/>
    <mergeCell ref="E53:E54"/>
    <mergeCell ref="E55:E57"/>
    <mergeCell ref="E58:E60"/>
    <mergeCell ref="E61:E65"/>
    <mergeCell ref="F53:F54"/>
    <mergeCell ref="F55:F57"/>
    <mergeCell ref="F58:F60"/>
    <mergeCell ref="F61:F65"/>
    <mergeCell ref="B58:B60"/>
    <mergeCell ref="B61:B65"/>
    <mergeCell ref="B43:B44"/>
    <mergeCell ref="B45:B46"/>
    <mergeCell ref="B47:B48"/>
    <mergeCell ref="B49:B50"/>
    <mergeCell ref="B51:B52"/>
    <mergeCell ref="B53:B54"/>
    <mergeCell ref="B55:B57"/>
  </mergeCells>
  <printOptions/>
  <pageMargins bottom="0.75" footer="0.0" header="0.0" left="0.7" right="0.7" top="0.75"/>
  <pageSetup paperSize="9"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1.22" defaultRowHeight="15.0"/>
  <cols>
    <col customWidth="1" min="1" max="1" width="13.67"/>
    <col customWidth="1" min="2" max="2" width="60.11"/>
    <col customWidth="1" min="3" max="3" width="14.78"/>
    <col customWidth="1" min="4" max="4" width="12.89"/>
    <col customWidth="1" min="5" max="5" width="16.22"/>
    <col customWidth="1" min="6" max="6" width="8.44"/>
    <col customWidth="1" min="7" max="7" width="35.33"/>
    <col customWidth="1" min="8" max="8" width="12.56"/>
    <col customWidth="1" min="9" max="26" width="8.44"/>
  </cols>
  <sheetData>
    <row r="1" ht="15.75" customHeight="1">
      <c r="A1" s="1"/>
      <c r="B1" s="1"/>
      <c r="C1" s="1"/>
      <c r="D1" s="1"/>
      <c r="E1" s="1"/>
      <c r="F1" s="1"/>
      <c r="G1" s="1"/>
      <c r="H1" s="1"/>
      <c r="I1" s="1"/>
      <c r="J1" s="1"/>
      <c r="K1" s="1"/>
      <c r="L1" s="1"/>
      <c r="M1" s="1"/>
      <c r="N1" s="1"/>
      <c r="O1" s="1"/>
      <c r="P1" s="1"/>
      <c r="Q1" s="1"/>
      <c r="R1" s="1"/>
      <c r="S1" s="1"/>
      <c r="T1" s="1"/>
      <c r="U1" s="1"/>
      <c r="V1" s="1"/>
      <c r="W1" s="1"/>
      <c r="X1" s="1"/>
      <c r="Y1" s="1"/>
      <c r="Z1" s="1"/>
    </row>
    <row r="2" ht="15.75" customHeight="1">
      <c r="A2" s="39" t="s">
        <v>186</v>
      </c>
      <c r="C2" s="40"/>
      <c r="D2" s="40"/>
      <c r="E2" s="40"/>
      <c r="F2" s="40"/>
      <c r="G2" s="40"/>
      <c r="H2" s="40"/>
      <c r="I2" s="40"/>
      <c r="J2" s="40"/>
      <c r="K2" s="40"/>
      <c r="L2" s="40"/>
      <c r="M2" s="40"/>
      <c r="N2" s="40"/>
      <c r="O2" s="40"/>
      <c r="P2" s="40"/>
      <c r="Q2" s="40"/>
      <c r="R2" s="40"/>
      <c r="S2" s="40"/>
      <c r="T2" s="1"/>
      <c r="U2" s="1"/>
      <c r="V2" s="1"/>
      <c r="W2" s="1"/>
      <c r="X2" s="1"/>
      <c r="Y2" s="1"/>
      <c r="Z2" s="1"/>
    </row>
    <row r="3" ht="22.5" customHeight="1">
      <c r="A3" s="40" t="s">
        <v>1</v>
      </c>
      <c r="C3" s="40"/>
      <c r="D3" s="40"/>
      <c r="E3" s="40"/>
      <c r="F3" s="40"/>
      <c r="G3" s="40"/>
      <c r="H3" s="40"/>
      <c r="I3" s="41" t="s">
        <v>2</v>
      </c>
      <c r="J3" s="6"/>
      <c r="K3" s="7"/>
      <c r="L3" s="41" t="s">
        <v>3</v>
      </c>
      <c r="M3" s="6"/>
      <c r="N3" s="6"/>
      <c r="O3" s="6"/>
      <c r="P3" s="7"/>
      <c r="Q3" s="41" t="s">
        <v>4</v>
      </c>
      <c r="R3" s="6"/>
      <c r="S3" s="7"/>
      <c r="T3" s="1"/>
      <c r="U3" s="1"/>
      <c r="V3" s="1"/>
      <c r="W3" s="1"/>
      <c r="X3" s="1"/>
      <c r="Y3" s="1"/>
      <c r="Z3" s="1"/>
    </row>
    <row r="4" ht="58.5" customHeight="1">
      <c r="A4" s="42" t="str">
        <f>'Original Assessement'!A4</f>
        <v>System ID</v>
      </c>
      <c r="B4" s="42" t="str">
        <f>'Original Assessement'!B4</f>
        <v>Threat/Vulnerability Scenario</v>
      </c>
      <c r="C4" s="42" t="str">
        <f>'Original Assessement'!C4</f>
        <v>Affected hw/sw Component (Tangible Assets)</v>
      </c>
      <c r="D4" s="42" t="str">
        <f>'Original Assessement'!D4</f>
        <v>Possible Impact (Primary Assets)</v>
      </c>
      <c r="E4" s="42" t="str">
        <f>'Original Assessement'!E4</f>
        <v>CVE ID</v>
      </c>
      <c r="F4" s="42" t="str">
        <f>'Original Assessement'!F4</f>
        <v>CVSS Base</v>
      </c>
      <c r="G4" s="11" t="s">
        <v>187</v>
      </c>
      <c r="H4" s="11" t="s">
        <v>12</v>
      </c>
      <c r="I4" s="11" t="s">
        <v>13</v>
      </c>
      <c r="J4" s="11" t="s">
        <v>14</v>
      </c>
      <c r="K4" s="11" t="s">
        <v>15</v>
      </c>
      <c r="L4" s="11" t="s">
        <v>16</v>
      </c>
      <c r="M4" s="11" t="s">
        <v>17</v>
      </c>
      <c r="N4" s="11" t="s">
        <v>18</v>
      </c>
      <c r="O4" s="11" t="s">
        <v>19</v>
      </c>
      <c r="P4" s="11" t="s">
        <v>20</v>
      </c>
      <c r="Q4" s="11" t="s">
        <v>21</v>
      </c>
      <c r="R4" s="11" t="s">
        <v>22</v>
      </c>
      <c r="S4" s="11" t="s">
        <v>23</v>
      </c>
      <c r="T4" s="1"/>
      <c r="U4" s="1"/>
      <c r="V4" s="1"/>
      <c r="W4" s="1"/>
      <c r="X4" s="1"/>
      <c r="Y4" s="1"/>
      <c r="Z4" s="1"/>
    </row>
    <row r="5" ht="33.0" customHeight="1">
      <c r="A5" s="43" t="str">
        <f>'Original Assessement'!A5</f>
        <v>182.204.193.22</v>
      </c>
      <c r="B5" s="44" t="str">
        <f>'Original Assessement'!B5</f>
        <v>Directory traversal vulnerability in the file upload functionality in ZOHO WebNMS Framework 5.2 and 5.2 SP1 allows remote attackers to upload and execute arbitrary JSP files via a .. (dot dot) in the fileName parameter to servlets/FileUploadServlet.</v>
      </c>
      <c r="C5" s="43" t="str">
        <f>'Original Assessement'!C5</f>
        <v/>
      </c>
      <c r="D5" s="43" t="str">
        <f>'Original Assessement'!D5</f>
        <v/>
      </c>
      <c r="E5" s="44" t="str">
        <f>'Original Assessement'!E5</f>
        <v>CVE-2016-6600</v>
      </c>
      <c r="F5" s="44">
        <f>'Original Assessement'!F5</f>
        <v>7.5</v>
      </c>
      <c r="G5" s="45"/>
      <c r="H5" s="45"/>
      <c r="I5" s="46"/>
      <c r="J5" s="46"/>
      <c r="K5" s="46"/>
      <c r="L5" s="46"/>
      <c r="M5" s="46"/>
      <c r="N5" s="46"/>
      <c r="O5" s="46"/>
      <c r="P5" s="46"/>
      <c r="Q5" s="46"/>
      <c r="R5" s="46"/>
      <c r="S5" s="46"/>
      <c r="T5" s="1"/>
      <c r="U5" s="1"/>
      <c r="V5" s="1"/>
      <c r="W5" s="1"/>
      <c r="X5" s="1"/>
      <c r="Y5" s="1"/>
      <c r="Z5" s="1"/>
    </row>
    <row r="6" ht="30.0" customHeight="1">
      <c r="A6" s="43" t="str">
        <f>'Original Assessement'!A6</f>
        <v>161.166.30.39</v>
      </c>
      <c r="B6" s="18"/>
      <c r="C6" s="43" t="str">
        <f>'Original Assessement'!C13</f>
        <v/>
      </c>
      <c r="D6" s="43" t="str">
        <f>'Original Assessement'!D13</f>
        <v/>
      </c>
      <c r="E6" s="18"/>
      <c r="F6" s="18"/>
      <c r="G6" s="45"/>
      <c r="H6" s="45"/>
      <c r="I6" s="46"/>
      <c r="J6" s="46"/>
      <c r="K6" s="46"/>
      <c r="L6" s="46"/>
      <c r="M6" s="46"/>
      <c r="N6" s="46"/>
      <c r="O6" s="46"/>
      <c r="P6" s="46"/>
      <c r="Q6" s="46"/>
      <c r="R6" s="46"/>
      <c r="S6" s="46"/>
      <c r="T6" s="1"/>
      <c r="U6" s="1"/>
      <c r="V6" s="1"/>
      <c r="W6" s="1"/>
      <c r="X6" s="1"/>
      <c r="Y6" s="1"/>
      <c r="Z6" s="1"/>
    </row>
    <row r="7" ht="27.75" customHeight="1">
      <c r="A7" s="43" t="str">
        <f>'Original Assessement'!A7</f>
        <v>182.204.193.22</v>
      </c>
      <c r="B7" s="44" t="str">
        <f>'Original Assessement'!B7</f>
        <v>Directory traversal vulnerability in the file download functionality in ZOHO WebNMS Framework 5.2 and 5.2 SP1 allows remote attackers to read arbitrary files via a .. (dot dot) in the fileName parameter to servlets/FetchFile.</v>
      </c>
      <c r="C7" s="43" t="str">
        <f>'Original Assessement'!C21</f>
        <v/>
      </c>
      <c r="D7" s="43" t="str">
        <f>'Original Assessement'!D21</f>
        <v/>
      </c>
      <c r="E7" s="44" t="str">
        <f>'Original Assessement'!E7</f>
        <v>CVE-2016-6601</v>
      </c>
      <c r="F7" s="44">
        <f>'Original Assessement'!F7</f>
        <v>7.5</v>
      </c>
      <c r="G7" s="45"/>
      <c r="H7" s="45"/>
      <c r="I7" s="46"/>
      <c r="J7" s="46"/>
      <c r="K7" s="46"/>
      <c r="L7" s="46"/>
      <c r="M7" s="46"/>
      <c r="N7" s="46"/>
      <c r="O7" s="46"/>
      <c r="P7" s="46"/>
      <c r="Q7" s="46"/>
      <c r="R7" s="46"/>
      <c r="S7" s="46"/>
      <c r="T7" s="1"/>
      <c r="U7" s="1"/>
      <c r="V7" s="1"/>
      <c r="W7" s="1"/>
      <c r="X7" s="1"/>
      <c r="Y7" s="1"/>
      <c r="Z7" s="1"/>
    </row>
    <row r="8" ht="30.75" customHeight="1">
      <c r="A8" s="43" t="str">
        <f>'Original Assessement'!A8</f>
        <v>161.166.30.39</v>
      </c>
      <c r="B8" s="18"/>
      <c r="C8" s="43" t="str">
        <f>'Original Assessement'!C22</f>
        <v/>
      </c>
      <c r="D8" s="43" t="str">
        <f>'Original Assessement'!D22</f>
        <v/>
      </c>
      <c r="E8" s="18"/>
      <c r="F8" s="18"/>
      <c r="G8" s="45"/>
      <c r="H8" s="45"/>
      <c r="I8" s="46"/>
      <c r="J8" s="46"/>
      <c r="K8" s="46"/>
      <c r="L8" s="46"/>
      <c r="M8" s="46"/>
      <c r="N8" s="46"/>
      <c r="O8" s="46"/>
      <c r="P8" s="46"/>
      <c r="Q8" s="46"/>
      <c r="R8" s="46"/>
      <c r="S8" s="46"/>
      <c r="T8" s="1"/>
      <c r="U8" s="1"/>
      <c r="V8" s="1"/>
      <c r="W8" s="1"/>
      <c r="X8" s="1"/>
      <c r="Y8" s="1"/>
      <c r="Z8" s="1"/>
    </row>
    <row r="9" ht="24.75" customHeight="1">
      <c r="A9" s="43" t="str">
        <f>'Original Assessement'!A9</f>
        <v>182.204.193.22</v>
      </c>
      <c r="B9" s="44" t="str">
        <f>'Original Assessement'!B9</f>
        <v>ZOHO WebNMS Framework 5.2 and 5.2 SP1 use a weak obfuscation algorithm to store passwords, which allows context-dependent attackers to obtain cleartext passwords by leveraging access to WEB-INF/conf/securitydbData.xml. </v>
      </c>
      <c r="C9" s="43" t="str">
        <f>'Original Assessement'!C23</f>
        <v/>
      </c>
      <c r="D9" s="43" t="str">
        <f>'Original Assessement'!D23</f>
        <v/>
      </c>
      <c r="E9" s="44" t="str">
        <f>'Original Assessement'!E9</f>
        <v>CVE-2016-6602</v>
      </c>
      <c r="F9" s="44">
        <f>'Original Assessement'!F9</f>
        <v>7.5</v>
      </c>
      <c r="G9" s="45"/>
      <c r="H9" s="45"/>
      <c r="I9" s="46"/>
      <c r="J9" s="46"/>
      <c r="K9" s="46"/>
      <c r="L9" s="46"/>
      <c r="M9" s="46"/>
      <c r="N9" s="46"/>
      <c r="O9" s="46"/>
      <c r="P9" s="46"/>
      <c r="Q9" s="46"/>
      <c r="R9" s="46"/>
      <c r="S9" s="46"/>
      <c r="T9" s="1"/>
      <c r="U9" s="1"/>
      <c r="V9" s="1"/>
      <c r="W9" s="1"/>
      <c r="X9" s="1"/>
      <c r="Y9" s="1"/>
      <c r="Z9" s="1"/>
    </row>
    <row r="10" ht="30.0" customHeight="1">
      <c r="A10" s="43" t="str">
        <f>'Original Assessement'!A10</f>
        <v>161.166.30.39</v>
      </c>
      <c r="B10" s="18"/>
      <c r="C10" s="43" t="str">
        <f>'Original Assessement'!C24</f>
        <v/>
      </c>
      <c r="D10" s="43" t="str">
        <f>'Original Assessement'!D24</f>
        <v/>
      </c>
      <c r="E10" s="18"/>
      <c r="F10" s="18"/>
      <c r="G10" s="45"/>
      <c r="H10" s="45"/>
      <c r="I10" s="46"/>
      <c r="J10" s="46"/>
      <c r="K10" s="46"/>
      <c r="L10" s="46"/>
      <c r="M10" s="46"/>
      <c r="N10" s="46"/>
      <c r="O10" s="46"/>
      <c r="P10" s="46"/>
      <c r="Q10" s="46"/>
      <c r="R10" s="46"/>
      <c r="S10" s="46"/>
      <c r="T10" s="1"/>
      <c r="U10" s="1"/>
      <c r="V10" s="1"/>
      <c r="W10" s="1"/>
      <c r="X10" s="1"/>
      <c r="Y10" s="1"/>
      <c r="Z10" s="1"/>
    </row>
    <row r="11" ht="15.75" customHeight="1">
      <c r="A11" s="43" t="str">
        <f>'Original Assessement'!A11</f>
        <v>182.204.193.22</v>
      </c>
      <c r="B11" s="44" t="str">
        <f>'Original Assessement'!B11</f>
        <v>ZOHO WebNMS Framework 5.2 and 5.2 SP1 allows remote attackers to bypass authentication and impersonate arbitrary users via the UserName HTTP header.</v>
      </c>
      <c r="C11" s="43" t="str">
        <f>'Original Assessement'!C25</f>
        <v/>
      </c>
      <c r="D11" s="43" t="str">
        <f>'Original Assessement'!D25</f>
        <v/>
      </c>
      <c r="E11" s="44" t="str">
        <f>'Original Assessement'!E11</f>
        <v>CVE-2016-6603</v>
      </c>
      <c r="F11" s="44">
        <f>'Original Assessement'!F11</f>
        <v>7.5</v>
      </c>
      <c r="G11" s="45"/>
      <c r="H11" s="45"/>
      <c r="I11" s="46"/>
      <c r="J11" s="46"/>
      <c r="K11" s="46"/>
      <c r="L11" s="46"/>
      <c r="M11" s="46"/>
      <c r="N11" s="46"/>
      <c r="O11" s="46"/>
      <c r="P11" s="46"/>
      <c r="Q11" s="46"/>
      <c r="R11" s="46"/>
      <c r="S11" s="46"/>
      <c r="T11" s="1"/>
      <c r="U11" s="1"/>
      <c r="V11" s="1"/>
      <c r="W11" s="1"/>
      <c r="X11" s="1"/>
      <c r="Y11" s="1"/>
      <c r="Z11" s="1"/>
    </row>
    <row r="12" ht="15.75" customHeight="1">
      <c r="A12" s="43" t="str">
        <f>'Original Assessement'!A12</f>
        <v>161.166.30.39</v>
      </c>
      <c r="B12" s="18"/>
      <c r="C12" s="43" t="str">
        <f>'Original Assessement'!C26</f>
        <v/>
      </c>
      <c r="D12" s="43" t="str">
        <f>'Original Assessement'!D26</f>
        <v/>
      </c>
      <c r="E12" s="18"/>
      <c r="F12" s="26"/>
      <c r="G12" s="45"/>
      <c r="H12" s="45"/>
      <c r="I12" s="46"/>
      <c r="J12" s="46"/>
      <c r="K12" s="46"/>
      <c r="L12" s="46"/>
      <c r="M12" s="46"/>
      <c r="N12" s="46"/>
      <c r="O12" s="46"/>
      <c r="P12" s="46"/>
      <c r="Q12" s="46"/>
      <c r="R12" s="46"/>
      <c r="S12" s="46"/>
      <c r="T12" s="1"/>
      <c r="U12" s="1"/>
      <c r="V12" s="1"/>
      <c r="W12" s="1"/>
      <c r="X12" s="1"/>
      <c r="Y12" s="1"/>
      <c r="Z12" s="1"/>
    </row>
    <row r="13" ht="15.75" customHeight="1">
      <c r="A13" s="43" t="str">
        <f>'Original Assessement'!A13</f>
        <v>182.204.36.153</v>
      </c>
      <c r="B13" s="44" t="str">
        <f>'Original Assessement'!B13</f>
        <v>The add_job function in scheduler/ipp.c in cupsd in CUPS before 2.0.3 performs incorrect free operations for multiple-value job-originating-host-name attributes, which allows remote attackers to trigger data corruption for reference-counted strings via a crafted (1) IPP_CREATE_JOB or (2) IPP_PRINT_JOB request, as demonstrated by replacing the configuration file and consequently executing arbitrary code.</v>
      </c>
      <c r="C13" s="43" t="str">
        <f>'Original Assessement'!C27</f>
        <v/>
      </c>
      <c r="D13" s="43" t="str">
        <f>'Original Assessement'!D27</f>
        <v/>
      </c>
      <c r="E13" s="44" t="str">
        <f>'Original Assessement'!E13</f>
        <v>CVE-2015-1158</v>
      </c>
      <c r="F13" s="26"/>
      <c r="G13" s="45"/>
      <c r="H13" s="45"/>
      <c r="I13" s="46"/>
      <c r="J13" s="46"/>
      <c r="K13" s="46"/>
      <c r="L13" s="46"/>
      <c r="M13" s="46"/>
      <c r="N13" s="46"/>
      <c r="O13" s="46"/>
      <c r="P13" s="46"/>
      <c r="Q13" s="46"/>
      <c r="R13" s="46"/>
      <c r="S13" s="46"/>
      <c r="T13" s="1"/>
      <c r="U13" s="1"/>
      <c r="V13" s="1"/>
      <c r="W13" s="1"/>
      <c r="X13" s="1"/>
      <c r="Y13" s="1"/>
      <c r="Z13" s="1"/>
    </row>
    <row r="14" ht="15.75" customHeight="1">
      <c r="A14" s="43" t="str">
        <f>'Original Assessement'!A14</f>
        <v>182.204.36.167</v>
      </c>
      <c r="B14" s="18"/>
      <c r="C14" s="43" t="str">
        <f>'Original Assessement'!C28</f>
        <v/>
      </c>
      <c r="D14" s="43" t="str">
        <f>'Original Assessement'!D28</f>
        <v/>
      </c>
      <c r="E14" s="18"/>
      <c r="F14" s="18"/>
      <c r="G14" s="45"/>
      <c r="H14" s="45"/>
      <c r="I14" s="46"/>
      <c r="J14" s="46"/>
      <c r="K14" s="46"/>
      <c r="L14" s="46"/>
      <c r="M14" s="46"/>
      <c r="N14" s="46"/>
      <c r="O14" s="46"/>
      <c r="P14" s="46"/>
      <c r="Q14" s="46"/>
      <c r="R14" s="46"/>
      <c r="S14" s="46"/>
      <c r="T14" s="1"/>
      <c r="U14" s="1"/>
      <c r="V14" s="1"/>
      <c r="W14" s="1"/>
      <c r="X14" s="1"/>
      <c r="Y14" s="1"/>
      <c r="Z14" s="1"/>
    </row>
    <row r="15" ht="15.75" customHeight="1">
      <c r="A15" s="43" t="str">
        <f>'Original Assessement'!A15</f>
        <v>182.204.36.153</v>
      </c>
      <c r="B15" s="44" t="str">
        <f>'Original Assessement'!B15</f>
        <v>Cross-site scripting (XSS) vulnerability in the cgi_puts function in cgi-bin/template.c in the template engine in CUPS before 2.0.3 allows remote attackers to inject arbitrary web script or HTML via the QUERY parameter to help/.</v>
      </c>
      <c r="C15" s="43" t="str">
        <f>'Original Assessement'!C29</f>
        <v/>
      </c>
      <c r="D15" s="43" t="str">
        <f>'Original Assessement'!D29</f>
        <v/>
      </c>
      <c r="E15" s="44" t="str">
        <f>'Original Assessement'!E15</f>
        <v>CVE-2015-1159</v>
      </c>
      <c r="F15" s="44">
        <f>'Original Assessement'!F15</f>
        <v>10</v>
      </c>
      <c r="G15" s="45"/>
      <c r="H15" s="45"/>
      <c r="I15" s="46"/>
      <c r="J15" s="46"/>
      <c r="K15" s="46"/>
      <c r="L15" s="46"/>
      <c r="M15" s="46"/>
      <c r="N15" s="46"/>
      <c r="O15" s="46"/>
      <c r="P15" s="46"/>
      <c r="Q15" s="46"/>
      <c r="R15" s="46"/>
      <c r="S15" s="46"/>
      <c r="T15" s="1"/>
      <c r="U15" s="1"/>
      <c r="V15" s="1"/>
      <c r="W15" s="1"/>
      <c r="X15" s="1"/>
      <c r="Y15" s="1"/>
      <c r="Z15" s="1"/>
    </row>
    <row r="16" ht="15.75" customHeight="1">
      <c r="A16" s="43" t="str">
        <f>'Original Assessement'!A16</f>
        <v>182.204.36.167</v>
      </c>
      <c r="B16" s="18"/>
      <c r="C16" s="43" t="str">
        <f>'Original Assessement'!C30</f>
        <v/>
      </c>
      <c r="D16" s="43" t="str">
        <f>'Original Assessement'!D30</f>
        <v/>
      </c>
      <c r="E16" s="18"/>
      <c r="F16" s="18"/>
      <c r="G16" s="45"/>
      <c r="H16" s="45"/>
      <c r="I16" s="46"/>
      <c r="J16" s="46"/>
      <c r="K16" s="46"/>
      <c r="L16" s="46"/>
      <c r="M16" s="46"/>
      <c r="N16" s="46"/>
      <c r="O16" s="46"/>
      <c r="P16" s="46"/>
      <c r="Q16" s="46"/>
      <c r="R16" s="46"/>
      <c r="S16" s="46"/>
      <c r="T16" s="1"/>
      <c r="U16" s="1"/>
      <c r="V16" s="1"/>
      <c r="W16" s="1"/>
      <c r="X16" s="1"/>
      <c r="Y16" s="1"/>
      <c r="Z16" s="1"/>
    </row>
    <row r="17" ht="15.75" customHeight="1">
      <c r="A17" s="43" t="str">
        <f>'Original Assessement'!A17</f>
        <v>182.204.36.153</v>
      </c>
      <c r="B17" s="43" t="str">
        <f>'Original Assessement'!B17</f>
        <v>The byterange filter in the Apache HTTP Server 1.3.x, 2.0.x through 2.0.64, and 2.2.x through 2.2.19 allows remote attackers to cause a denial of service (memory and CPU consumption) via a Range header that expresses multiple overlapping ranges, as exploited in the wild in August 2011, a different vulnerability than CVE-2007-0086.</v>
      </c>
      <c r="C17" s="43" t="str">
        <f>'Original Assessement'!C31</f>
        <v/>
      </c>
      <c r="D17" s="43" t="str">
        <f>'Original Assessement'!D31</f>
        <v/>
      </c>
      <c r="E17" s="43" t="str">
        <f>'Original Assessement'!E17</f>
        <v>CVE-2011-3192</v>
      </c>
      <c r="F17" s="43">
        <f>'Original Assessement'!F17</f>
        <v>7.8</v>
      </c>
      <c r="G17" s="45"/>
      <c r="H17" s="45"/>
      <c r="I17" s="46"/>
      <c r="J17" s="46"/>
      <c r="K17" s="46"/>
      <c r="L17" s="46"/>
      <c r="M17" s="46"/>
      <c r="N17" s="46"/>
      <c r="O17" s="46"/>
      <c r="P17" s="46"/>
      <c r="Q17" s="46"/>
      <c r="R17" s="46"/>
      <c r="S17" s="46"/>
      <c r="T17" s="1"/>
      <c r="U17" s="1"/>
      <c r="V17" s="1"/>
      <c r="W17" s="1"/>
      <c r="X17" s="1"/>
      <c r="Y17" s="1"/>
      <c r="Z17" s="1"/>
    </row>
    <row r="18" ht="15.75" customHeight="1">
      <c r="A18" s="43" t="str">
        <f>'Original Assessement'!A18</f>
        <v>182.204.36.153</v>
      </c>
      <c r="B18" s="44" t="str">
        <f>'Original Assessement'!B18</f>
        <v>Find-By-Content in Mac OS X 10.0 through 10.0.4 creates world-readable index files named .FBCIndex in every directory, which allows remote attackers to learn the contents of files in web accessible directories.</v>
      </c>
      <c r="C18" s="43" t="str">
        <f>'Original Assessement'!C32</f>
        <v/>
      </c>
      <c r="D18" s="43" t="str">
        <f>'Original Assessement'!D32</f>
        <v/>
      </c>
      <c r="E18" s="44" t="str">
        <f>'Original Assessement'!E18</f>
        <v>CVE-2001-1446</v>
      </c>
      <c r="F18" s="44">
        <f>'Original Assessement'!F18</f>
        <v>7.5</v>
      </c>
      <c r="G18" s="45"/>
      <c r="H18" s="45"/>
      <c r="I18" s="46"/>
      <c r="J18" s="46"/>
      <c r="K18" s="46"/>
      <c r="L18" s="46"/>
      <c r="M18" s="46"/>
      <c r="N18" s="46"/>
      <c r="O18" s="46"/>
      <c r="P18" s="46"/>
      <c r="Q18" s="46"/>
      <c r="R18" s="46"/>
      <c r="S18" s="46"/>
      <c r="T18" s="1"/>
      <c r="U18" s="1"/>
      <c r="V18" s="1"/>
      <c r="W18" s="1"/>
      <c r="X18" s="1"/>
      <c r="Y18" s="1"/>
      <c r="Z18" s="1"/>
    </row>
    <row r="19" ht="15.75" customHeight="1">
      <c r="A19" s="43" t="str">
        <f>'Original Assessement'!A19</f>
        <v>182.204.36.250</v>
      </c>
      <c r="B19" s="26"/>
      <c r="C19" s="43" t="str">
        <f>'Original Assessement'!C43</f>
        <v/>
      </c>
      <c r="D19" s="43" t="str">
        <f>'Original Assessement'!D43</f>
        <v/>
      </c>
      <c r="E19" s="26"/>
      <c r="F19" s="26"/>
      <c r="G19" s="45"/>
      <c r="H19" s="45"/>
      <c r="I19" s="46"/>
      <c r="J19" s="46"/>
      <c r="K19" s="46"/>
      <c r="L19" s="46"/>
      <c r="M19" s="46"/>
      <c r="N19" s="46"/>
      <c r="O19" s="46"/>
      <c r="P19" s="46"/>
      <c r="Q19" s="46"/>
      <c r="R19" s="46"/>
      <c r="S19" s="46"/>
      <c r="T19" s="1"/>
      <c r="U19" s="1"/>
      <c r="V19" s="1"/>
      <c r="W19" s="1"/>
      <c r="X19" s="1"/>
      <c r="Y19" s="1"/>
      <c r="Z19" s="1"/>
    </row>
    <row r="20" ht="15.75" customHeight="1">
      <c r="A20" s="43" t="str">
        <f>'Original Assessement'!A20</f>
        <v>182.204.36.34</v>
      </c>
      <c r="B20" s="18"/>
      <c r="C20" s="43" t="str">
        <f>'Original Assessement'!C44</f>
        <v/>
      </c>
      <c r="D20" s="43" t="str">
        <f>'Original Assessement'!D44</f>
        <v/>
      </c>
      <c r="E20" s="18"/>
      <c r="F20" s="18"/>
      <c r="G20" s="45"/>
      <c r="H20" s="45"/>
      <c r="I20" s="46"/>
      <c r="J20" s="46"/>
      <c r="K20" s="46"/>
      <c r="L20" s="46"/>
      <c r="M20" s="46"/>
      <c r="N20" s="46"/>
      <c r="O20" s="46"/>
      <c r="P20" s="46"/>
      <c r="Q20" s="46"/>
      <c r="R20" s="46"/>
      <c r="S20" s="46"/>
      <c r="T20" s="1"/>
      <c r="U20" s="1"/>
      <c r="V20" s="1"/>
      <c r="W20" s="1"/>
      <c r="X20" s="1"/>
      <c r="Y20" s="1"/>
      <c r="Z20" s="1"/>
    </row>
    <row r="21" ht="15.75" customHeight="1">
      <c r="A21" s="43" t="str">
        <f>'Original Assessement'!A21</f>
        <v>182.204.36.250</v>
      </c>
      <c r="B21" s="44" t="str">
        <f>'Original Assessement'!B21</f>
        <v>Apache on Red Hat Linux with with the UserDir directive enabled generates different error codes when a username exists and there is no public_html directory and when the username does not exist, which could allow remote attackers to determine valid usernames on the server.</v>
      </c>
      <c r="C21" s="43" t="str">
        <f t="shared" ref="C21:D21" si="1">#REF!</f>
        <v>#REF!</v>
      </c>
      <c r="D21" s="43" t="str">
        <f t="shared" si="1"/>
        <v>#REF!</v>
      </c>
      <c r="E21" s="44" t="str">
        <f>'Original Assessement'!E21</f>
        <v>CVE-2001-1013</v>
      </c>
      <c r="F21" s="44">
        <f>'Original Assessement'!F21</f>
        <v>5</v>
      </c>
      <c r="G21" s="45"/>
      <c r="H21" s="45"/>
      <c r="I21" s="46"/>
      <c r="J21" s="46"/>
      <c r="K21" s="46"/>
      <c r="L21" s="46"/>
      <c r="M21" s="46"/>
      <c r="N21" s="46"/>
      <c r="O21" s="46"/>
      <c r="P21" s="46"/>
      <c r="Q21" s="46"/>
      <c r="R21" s="46"/>
      <c r="S21" s="46"/>
      <c r="T21" s="1"/>
      <c r="U21" s="1"/>
      <c r="V21" s="1"/>
      <c r="W21" s="1"/>
      <c r="X21" s="1"/>
      <c r="Y21" s="1"/>
      <c r="Z21" s="1"/>
    </row>
    <row r="22" ht="15.75" customHeight="1">
      <c r="A22" s="43" t="str">
        <f>'Original Assessement'!A22</f>
        <v>182.204.36.167</v>
      </c>
      <c r="B22" s="18"/>
      <c r="C22" s="43" t="str">
        <f t="shared" ref="C22:D22" si="2">#REF!</f>
        <v>#REF!</v>
      </c>
      <c r="D22" s="43" t="str">
        <f t="shared" si="2"/>
        <v>#REF!</v>
      </c>
      <c r="E22" s="18"/>
      <c r="F22" s="18"/>
      <c r="G22" s="45"/>
      <c r="H22" s="45"/>
      <c r="I22" s="46"/>
      <c r="J22" s="46"/>
      <c r="K22" s="46"/>
      <c r="L22" s="46"/>
      <c r="M22" s="46"/>
      <c r="N22" s="46"/>
      <c r="O22" s="46"/>
      <c r="P22" s="46"/>
      <c r="Q22" s="46"/>
      <c r="R22" s="46"/>
      <c r="S22" s="46"/>
      <c r="T22" s="1"/>
      <c r="U22" s="1"/>
      <c r="V22" s="1"/>
      <c r="W22" s="1"/>
      <c r="X22" s="1"/>
      <c r="Y22" s="1"/>
      <c r="Z22" s="1"/>
    </row>
    <row r="23" ht="15.75" customHeight="1">
      <c r="A23" s="43" t="str">
        <f>'Original Assessement'!A23</f>
        <v>182.204.36.167</v>
      </c>
      <c r="B23" s="44" t="str">
        <f>'Original Assessement'!B23</f>
        <v>The DES and Triple DES ciphers, as used in the TLS, SSH, and IPSec protocols and other protocols and products, have a birthday bound of approximately four billion blocks, which makes it easier for remote attackers to obtain cleartext data via a birthday attack against a long-duration encrypted session, as demonstrated by an HTTPS session using Triple DES in CBC mode, aka a "Sweet32" attack.</v>
      </c>
      <c r="C23" s="43" t="str">
        <f t="shared" ref="C23:D23" si="3">#REF!</f>
        <v>#REF!</v>
      </c>
      <c r="D23" s="43" t="str">
        <f t="shared" si="3"/>
        <v>#REF!</v>
      </c>
      <c r="E23" s="44" t="str">
        <f>'Original Assessement'!E23</f>
        <v>CVE-2016-2183</v>
      </c>
      <c r="F23" s="44">
        <f>'Original Assessement'!F23</f>
        <v>5</v>
      </c>
      <c r="G23" s="45"/>
      <c r="H23" s="45"/>
      <c r="I23" s="46"/>
      <c r="J23" s="46"/>
      <c r="K23" s="46"/>
      <c r="L23" s="46"/>
      <c r="M23" s="46"/>
      <c r="N23" s="46"/>
      <c r="O23" s="46"/>
      <c r="P23" s="46"/>
      <c r="Q23" s="46"/>
      <c r="R23" s="46"/>
      <c r="S23" s="46"/>
      <c r="T23" s="1"/>
      <c r="U23" s="1"/>
      <c r="V23" s="1"/>
      <c r="W23" s="1"/>
      <c r="X23" s="1"/>
      <c r="Y23" s="1"/>
      <c r="Z23" s="1"/>
    </row>
    <row r="24" ht="15.75" customHeight="1">
      <c r="A24" s="43" t="str">
        <f>'Original Assessement'!A24</f>
        <v>182.204.36.16</v>
      </c>
      <c r="B24" s="26"/>
      <c r="C24" s="43" t="str">
        <f>'Original Assessement'!C55</f>
        <v/>
      </c>
      <c r="D24" s="43" t="str">
        <f>'Original Assessement'!D55</f>
        <v/>
      </c>
      <c r="E24" s="26"/>
      <c r="F24" s="26"/>
      <c r="G24" s="45"/>
      <c r="H24" s="45"/>
      <c r="I24" s="46"/>
      <c r="J24" s="46"/>
      <c r="K24" s="46"/>
      <c r="L24" s="46"/>
      <c r="M24" s="46"/>
      <c r="N24" s="46"/>
      <c r="O24" s="46"/>
      <c r="P24" s="46"/>
      <c r="Q24" s="46"/>
      <c r="R24" s="46"/>
      <c r="S24" s="46"/>
      <c r="T24" s="1"/>
      <c r="U24" s="1"/>
      <c r="V24" s="1"/>
      <c r="W24" s="1"/>
      <c r="X24" s="1"/>
      <c r="Y24" s="1"/>
      <c r="Z24" s="1"/>
    </row>
    <row r="25" ht="15.75" customHeight="1">
      <c r="A25" s="43" t="str">
        <f>'Original Assessement'!A25</f>
        <v>182.204.36.240</v>
      </c>
      <c r="B25" s="26"/>
      <c r="C25" s="43" t="str">
        <f>'Original Assessement'!C56</f>
        <v/>
      </c>
      <c r="D25" s="43" t="str">
        <f>'Original Assessement'!D56</f>
        <v/>
      </c>
      <c r="E25" s="26"/>
      <c r="F25" s="26"/>
      <c r="G25" s="45"/>
      <c r="H25" s="45"/>
      <c r="I25" s="46"/>
      <c r="J25" s="46"/>
      <c r="K25" s="46"/>
      <c r="L25" s="46"/>
      <c r="M25" s="46"/>
      <c r="N25" s="46"/>
      <c r="O25" s="46"/>
      <c r="P25" s="46"/>
      <c r="Q25" s="46"/>
      <c r="R25" s="46"/>
      <c r="S25" s="46"/>
      <c r="T25" s="1"/>
      <c r="U25" s="1"/>
      <c r="V25" s="1"/>
      <c r="W25" s="1"/>
      <c r="X25" s="1"/>
      <c r="Y25" s="1"/>
      <c r="Z25" s="1"/>
    </row>
    <row r="26" ht="15.75" customHeight="1">
      <c r="A26" s="43" t="str">
        <f>'Original Assessement'!A26</f>
        <v>182.204.36.69</v>
      </c>
      <c r="B26" s="26"/>
      <c r="C26" s="43" t="str">
        <f>'Original Assessement'!C57</f>
        <v/>
      </c>
      <c r="D26" s="43" t="str">
        <f>'Original Assessement'!D57</f>
        <v/>
      </c>
      <c r="E26" s="26"/>
      <c r="F26" s="26"/>
      <c r="G26" s="45"/>
      <c r="H26" s="45"/>
      <c r="I26" s="46"/>
      <c r="J26" s="46"/>
      <c r="K26" s="46"/>
      <c r="L26" s="46"/>
      <c r="M26" s="46"/>
      <c r="N26" s="46"/>
      <c r="O26" s="46"/>
      <c r="P26" s="46"/>
      <c r="Q26" s="46"/>
      <c r="R26" s="46"/>
      <c r="S26" s="46"/>
      <c r="T26" s="1"/>
      <c r="U26" s="1"/>
      <c r="V26" s="1"/>
      <c r="W26" s="1"/>
      <c r="X26" s="1"/>
      <c r="Y26" s="1"/>
      <c r="Z26" s="1"/>
    </row>
    <row r="27" ht="15.75" customHeight="1">
      <c r="A27" s="43" t="str">
        <f>'Original Assessement'!A27</f>
        <v>182.204.34.170</v>
      </c>
      <c r="B27" s="26"/>
      <c r="C27" s="43" t="str">
        <f>'Original Assessement'!C61</f>
        <v/>
      </c>
      <c r="D27" s="43" t="str">
        <f>'Original Assessement'!D61</f>
        <v/>
      </c>
      <c r="E27" s="26"/>
      <c r="F27" s="26"/>
      <c r="G27" s="45"/>
      <c r="H27" s="45"/>
      <c r="I27" s="46"/>
      <c r="J27" s="46"/>
      <c r="K27" s="46"/>
      <c r="L27" s="46"/>
      <c r="M27" s="46"/>
      <c r="N27" s="46"/>
      <c r="O27" s="46"/>
      <c r="P27" s="46"/>
      <c r="Q27" s="46"/>
      <c r="R27" s="46"/>
      <c r="S27" s="46"/>
      <c r="T27" s="1"/>
      <c r="U27" s="1"/>
      <c r="V27" s="1"/>
      <c r="W27" s="1"/>
      <c r="X27" s="1"/>
      <c r="Y27" s="1"/>
      <c r="Z27" s="1"/>
    </row>
    <row r="28" ht="15.75" customHeight="1">
      <c r="A28" s="43" t="str">
        <f>'Original Assessement'!A28</f>
        <v>182.204.34.34</v>
      </c>
      <c r="B28" s="26"/>
      <c r="C28" s="43" t="str">
        <f>'Original Assessement'!C62</f>
        <v/>
      </c>
      <c r="D28" s="43" t="str">
        <f>'Original Assessement'!D62</f>
        <v/>
      </c>
      <c r="E28" s="26"/>
      <c r="F28" s="26"/>
      <c r="G28" s="45"/>
      <c r="H28" s="45"/>
      <c r="I28" s="46"/>
      <c r="J28" s="46"/>
      <c r="K28" s="46"/>
      <c r="L28" s="46"/>
      <c r="M28" s="46"/>
      <c r="N28" s="46"/>
      <c r="O28" s="46"/>
      <c r="P28" s="46"/>
      <c r="Q28" s="46"/>
      <c r="R28" s="46"/>
      <c r="S28" s="46"/>
      <c r="T28" s="1"/>
      <c r="U28" s="1"/>
      <c r="V28" s="1"/>
      <c r="W28" s="1"/>
      <c r="X28" s="1"/>
      <c r="Y28" s="1"/>
      <c r="Z28" s="1"/>
    </row>
    <row r="29" ht="15.75" customHeight="1">
      <c r="A29" s="43" t="str">
        <f>'Original Assessement'!A29</f>
        <v>182.204.34.82</v>
      </c>
      <c r="B29" s="26"/>
      <c r="C29" s="43"/>
      <c r="D29" s="43"/>
      <c r="E29" s="26"/>
      <c r="F29" s="26"/>
      <c r="G29" s="40"/>
      <c r="H29" s="40"/>
      <c r="I29" s="40"/>
      <c r="J29" s="40"/>
      <c r="K29" s="40"/>
      <c r="L29" s="40"/>
      <c r="M29" s="40"/>
      <c r="N29" s="40"/>
      <c r="O29" s="40"/>
      <c r="P29" s="40"/>
      <c r="Q29" s="40"/>
      <c r="R29" s="40"/>
      <c r="S29" s="40"/>
      <c r="T29" s="1"/>
      <c r="U29" s="1"/>
      <c r="V29" s="1"/>
      <c r="W29" s="1"/>
      <c r="X29" s="1"/>
      <c r="Y29" s="1"/>
      <c r="Z29" s="1"/>
    </row>
    <row r="30" ht="15.75" customHeight="1">
      <c r="A30" s="43" t="str">
        <f>'Original Assessement'!A30</f>
        <v>182.204.34.42</v>
      </c>
      <c r="B30" s="26"/>
      <c r="C30" s="43"/>
      <c r="D30" s="43"/>
      <c r="E30" s="26"/>
      <c r="F30" s="26"/>
      <c r="G30" s="40"/>
      <c r="H30" s="40"/>
      <c r="I30" s="40"/>
      <c r="J30" s="40"/>
      <c r="K30" s="40"/>
      <c r="L30" s="40"/>
      <c r="M30" s="40"/>
      <c r="N30" s="40"/>
      <c r="O30" s="40"/>
      <c r="P30" s="40"/>
      <c r="Q30" s="40"/>
      <c r="R30" s="40"/>
      <c r="S30" s="40"/>
      <c r="T30" s="1"/>
      <c r="U30" s="1"/>
      <c r="V30" s="1"/>
      <c r="W30" s="1"/>
      <c r="X30" s="1"/>
      <c r="Y30" s="1"/>
      <c r="Z30" s="1"/>
    </row>
    <row r="31" ht="15.75" customHeight="1">
      <c r="A31" s="47" t="str">
        <f>'Original Assessement'!A31</f>
        <v>182.204.34.96</v>
      </c>
      <c r="B31" s="26"/>
      <c r="C31" s="43"/>
      <c r="D31" s="43"/>
      <c r="E31" s="26"/>
      <c r="F31" s="26"/>
      <c r="G31" s="40"/>
      <c r="H31" s="40"/>
      <c r="I31" s="40"/>
      <c r="J31" s="40"/>
      <c r="K31" s="40"/>
      <c r="L31" s="40"/>
      <c r="M31" s="40"/>
      <c r="N31" s="40"/>
      <c r="O31" s="40"/>
      <c r="P31" s="40"/>
      <c r="Q31" s="40"/>
      <c r="R31" s="40"/>
      <c r="S31" s="40"/>
      <c r="T31" s="1"/>
      <c r="U31" s="1"/>
      <c r="V31" s="1"/>
      <c r="W31" s="1"/>
      <c r="X31" s="1"/>
      <c r="Y31" s="1"/>
      <c r="Z31" s="1"/>
    </row>
    <row r="32" ht="15.75" customHeight="1">
      <c r="A32" s="43" t="str">
        <f>'Original Assessement'!A32</f>
        <v>161.166.30.39</v>
      </c>
      <c r="B32" s="18"/>
      <c r="C32" s="43"/>
      <c r="D32" s="43"/>
      <c r="E32" s="18"/>
      <c r="F32" s="18"/>
      <c r="G32" s="40"/>
      <c r="H32" s="40"/>
      <c r="I32" s="40"/>
      <c r="J32" s="40"/>
      <c r="K32" s="40"/>
      <c r="L32" s="40"/>
      <c r="M32" s="40"/>
      <c r="N32" s="40"/>
      <c r="O32" s="40"/>
      <c r="P32" s="40"/>
      <c r="Q32" s="40"/>
      <c r="R32" s="40"/>
      <c r="S32" s="40"/>
      <c r="T32" s="1"/>
      <c r="U32" s="1"/>
      <c r="V32" s="1"/>
      <c r="W32" s="1"/>
      <c r="X32" s="1"/>
      <c r="Y32" s="1"/>
      <c r="Z32" s="1"/>
    </row>
    <row r="33" ht="15.75" customHeight="1">
      <c r="A33" s="43" t="str">
        <f>'Original Assessement'!A33</f>
        <v>182.204.36.167</v>
      </c>
      <c r="B33" s="44" t="str">
        <f>'Original Assessement'!B33</f>
        <v>OpenVPN, when using a 64-bit block cipher, makes it easier for remote attackers to obtain cleartext data via a birthday attack against a long-duration encrypted session, as demonstrated by an HTTP-over-OpenVPN session using Blowfish in CBC mode, aka a "Sweet32" attack.</v>
      </c>
      <c r="C33" s="43"/>
      <c r="D33" s="43"/>
      <c r="E33" s="44" t="str">
        <f>'Original Assessement'!E33</f>
        <v>CVE-2016-6329</v>
      </c>
      <c r="F33" s="44">
        <f>'Original Assessement'!F33</f>
        <v>5</v>
      </c>
      <c r="G33" s="40"/>
      <c r="H33" s="40"/>
      <c r="I33" s="40"/>
      <c r="J33" s="40"/>
      <c r="K33" s="40"/>
      <c r="L33" s="40"/>
      <c r="M33" s="40"/>
      <c r="N33" s="40"/>
      <c r="O33" s="40"/>
      <c r="P33" s="40"/>
      <c r="Q33" s="40"/>
      <c r="R33" s="40"/>
      <c r="S33" s="40"/>
      <c r="T33" s="1"/>
      <c r="U33" s="1"/>
      <c r="V33" s="1"/>
      <c r="W33" s="1"/>
      <c r="X33" s="1"/>
      <c r="Y33" s="1"/>
      <c r="Z33" s="1"/>
    </row>
    <row r="34" ht="15.75" customHeight="1">
      <c r="A34" s="43" t="str">
        <f>'Original Assessement'!A34</f>
        <v>182.204.36.16</v>
      </c>
      <c r="B34" s="26"/>
      <c r="C34" s="43"/>
      <c r="D34" s="43"/>
      <c r="E34" s="26"/>
      <c r="F34" s="26"/>
      <c r="G34" s="40"/>
      <c r="H34" s="40"/>
      <c r="I34" s="40"/>
      <c r="J34" s="40"/>
      <c r="K34" s="40"/>
      <c r="L34" s="40"/>
      <c r="M34" s="40"/>
      <c r="N34" s="40"/>
      <c r="O34" s="40"/>
      <c r="P34" s="40"/>
      <c r="Q34" s="40"/>
      <c r="R34" s="40"/>
      <c r="S34" s="40"/>
      <c r="T34" s="1"/>
      <c r="U34" s="1"/>
      <c r="V34" s="1"/>
      <c r="W34" s="1"/>
      <c r="X34" s="1"/>
      <c r="Y34" s="1"/>
      <c r="Z34" s="1"/>
    </row>
    <row r="35" ht="15.75" customHeight="1">
      <c r="A35" s="43" t="str">
        <f>'Original Assessement'!A35</f>
        <v>182.204.36.240</v>
      </c>
      <c r="B35" s="26"/>
      <c r="C35" s="43"/>
      <c r="D35" s="43"/>
      <c r="E35" s="26"/>
      <c r="F35" s="26"/>
      <c r="G35" s="40"/>
      <c r="H35" s="40"/>
      <c r="I35" s="40"/>
      <c r="J35" s="40"/>
      <c r="K35" s="40"/>
      <c r="L35" s="40"/>
      <c r="M35" s="40"/>
      <c r="N35" s="40"/>
      <c r="O35" s="40"/>
      <c r="P35" s="40"/>
      <c r="Q35" s="40"/>
      <c r="R35" s="40"/>
      <c r="S35" s="40"/>
      <c r="T35" s="1"/>
      <c r="U35" s="1"/>
      <c r="V35" s="1"/>
      <c r="W35" s="1"/>
      <c r="X35" s="1"/>
      <c r="Y35" s="1"/>
      <c r="Z35" s="1"/>
    </row>
    <row r="36" ht="15.75" customHeight="1">
      <c r="A36" s="43" t="str">
        <f>'Original Assessement'!A36</f>
        <v>182.204.36.69</v>
      </c>
      <c r="B36" s="26"/>
      <c r="C36" s="43"/>
      <c r="D36" s="43"/>
      <c r="E36" s="26"/>
      <c r="F36" s="26"/>
      <c r="G36" s="40"/>
      <c r="H36" s="40"/>
      <c r="I36" s="40"/>
      <c r="J36" s="40"/>
      <c r="K36" s="40"/>
      <c r="L36" s="40"/>
      <c r="M36" s="40"/>
      <c r="N36" s="40"/>
      <c r="O36" s="40"/>
      <c r="P36" s="40"/>
      <c r="Q36" s="40"/>
      <c r="R36" s="40"/>
      <c r="S36" s="40"/>
      <c r="T36" s="1"/>
      <c r="U36" s="1"/>
      <c r="V36" s="1"/>
      <c r="W36" s="1"/>
      <c r="X36" s="1"/>
      <c r="Y36" s="1"/>
      <c r="Z36" s="1"/>
    </row>
    <row r="37" ht="15.75" customHeight="1">
      <c r="A37" s="43" t="str">
        <f>'Original Assessement'!A37</f>
        <v>182.204.34.170</v>
      </c>
      <c r="B37" s="26"/>
      <c r="C37" s="43"/>
      <c r="D37" s="43"/>
      <c r="E37" s="26"/>
      <c r="F37" s="26"/>
      <c r="G37" s="40"/>
      <c r="H37" s="40"/>
      <c r="I37" s="40"/>
      <c r="J37" s="40"/>
      <c r="K37" s="40"/>
      <c r="L37" s="40"/>
      <c r="M37" s="40"/>
      <c r="N37" s="40"/>
      <c r="O37" s="40"/>
      <c r="P37" s="40"/>
      <c r="Q37" s="40"/>
      <c r="R37" s="40"/>
      <c r="S37" s="40"/>
      <c r="T37" s="1"/>
      <c r="U37" s="1"/>
      <c r="V37" s="1"/>
      <c r="W37" s="1"/>
      <c r="X37" s="1"/>
      <c r="Y37" s="1"/>
      <c r="Z37" s="1"/>
    </row>
    <row r="38" ht="15.75" customHeight="1">
      <c r="A38" s="43" t="str">
        <f>'Original Assessement'!A38</f>
        <v>182.204.34.34</v>
      </c>
      <c r="B38" s="26"/>
      <c r="C38" s="43"/>
      <c r="D38" s="43"/>
      <c r="E38" s="26"/>
      <c r="F38" s="26"/>
      <c r="G38" s="40"/>
      <c r="H38" s="40"/>
      <c r="I38" s="40"/>
      <c r="J38" s="40"/>
      <c r="K38" s="40"/>
      <c r="L38" s="40"/>
      <c r="M38" s="40"/>
      <c r="N38" s="40"/>
      <c r="O38" s="40"/>
      <c r="P38" s="40"/>
      <c r="Q38" s="40"/>
      <c r="R38" s="40"/>
      <c r="S38" s="40"/>
      <c r="T38" s="1"/>
      <c r="U38" s="1"/>
      <c r="V38" s="1"/>
      <c r="W38" s="1"/>
      <c r="X38" s="1"/>
      <c r="Y38" s="1"/>
      <c r="Z38" s="1"/>
    </row>
    <row r="39" ht="15.75" customHeight="1">
      <c r="A39" s="43" t="str">
        <f>'Original Assessement'!A39</f>
        <v>182.204.34.82</v>
      </c>
      <c r="B39" s="26"/>
      <c r="C39" s="43"/>
      <c r="D39" s="43"/>
      <c r="E39" s="26"/>
      <c r="F39" s="26"/>
      <c r="G39" s="40"/>
      <c r="H39" s="40"/>
      <c r="I39" s="40"/>
      <c r="J39" s="40"/>
      <c r="K39" s="40"/>
      <c r="L39" s="40"/>
      <c r="M39" s="40"/>
      <c r="N39" s="40"/>
      <c r="O39" s="40"/>
      <c r="P39" s="40"/>
      <c r="Q39" s="40"/>
      <c r="R39" s="40"/>
      <c r="S39" s="40"/>
      <c r="T39" s="1"/>
      <c r="U39" s="1"/>
      <c r="V39" s="1"/>
      <c r="W39" s="1"/>
      <c r="X39" s="1"/>
      <c r="Y39" s="1"/>
      <c r="Z39" s="1"/>
    </row>
    <row r="40" ht="15.75" customHeight="1">
      <c r="A40" s="43" t="str">
        <f>'Original Assessement'!A40</f>
        <v>182.204.34.42</v>
      </c>
      <c r="B40" s="26"/>
      <c r="C40" s="43"/>
      <c r="D40" s="43"/>
      <c r="E40" s="26"/>
      <c r="F40" s="26"/>
      <c r="G40" s="40"/>
      <c r="H40" s="40"/>
      <c r="I40" s="40"/>
      <c r="J40" s="40"/>
      <c r="K40" s="40"/>
      <c r="L40" s="40"/>
      <c r="M40" s="40"/>
      <c r="N40" s="40"/>
      <c r="O40" s="40"/>
      <c r="P40" s="40"/>
      <c r="Q40" s="40"/>
      <c r="R40" s="40"/>
      <c r="S40" s="40"/>
      <c r="T40" s="1"/>
      <c r="U40" s="1"/>
      <c r="V40" s="1"/>
      <c r="W40" s="1"/>
      <c r="X40" s="1"/>
      <c r="Y40" s="1"/>
      <c r="Z40" s="1"/>
    </row>
    <row r="41" ht="15.75" customHeight="1">
      <c r="A41" s="43" t="str">
        <f>'Original Assessement'!A41</f>
        <v>182.204.34.96</v>
      </c>
      <c r="B41" s="26"/>
      <c r="C41" s="43"/>
      <c r="D41" s="43"/>
      <c r="E41" s="26"/>
      <c r="F41" s="26"/>
      <c r="G41" s="40"/>
      <c r="H41" s="40"/>
      <c r="I41" s="40"/>
      <c r="J41" s="40"/>
      <c r="K41" s="40"/>
      <c r="L41" s="40"/>
      <c r="M41" s="40"/>
      <c r="N41" s="40"/>
      <c r="O41" s="40"/>
      <c r="P41" s="40"/>
      <c r="Q41" s="40"/>
      <c r="R41" s="40"/>
      <c r="S41" s="40"/>
      <c r="T41" s="1"/>
      <c r="U41" s="1"/>
      <c r="V41" s="1"/>
      <c r="W41" s="1"/>
      <c r="X41" s="1"/>
      <c r="Y41" s="1"/>
      <c r="Z41" s="1"/>
    </row>
    <row r="42" ht="15.75" customHeight="1">
      <c r="A42" s="43" t="str">
        <f>'Original Assessement'!A42</f>
        <v>161.166.30.39</v>
      </c>
      <c r="B42" s="18"/>
      <c r="C42" s="43"/>
      <c r="D42" s="43"/>
      <c r="E42" s="18"/>
      <c r="F42" s="18"/>
      <c r="G42" s="40"/>
      <c r="H42" s="40"/>
      <c r="I42" s="40"/>
      <c r="J42" s="40"/>
      <c r="K42" s="40"/>
      <c r="L42" s="40"/>
      <c r="M42" s="40"/>
      <c r="N42" s="40"/>
      <c r="O42" s="40"/>
      <c r="P42" s="40"/>
      <c r="Q42" s="40"/>
      <c r="R42" s="40"/>
      <c r="S42" s="40"/>
      <c r="T42" s="1"/>
      <c r="U42" s="1"/>
      <c r="V42" s="1"/>
      <c r="W42" s="1"/>
      <c r="X42" s="1"/>
      <c r="Y42" s="1"/>
      <c r="Z42" s="1"/>
    </row>
    <row r="43" ht="15.75" customHeight="1">
      <c r="A43" s="43" t="str">
        <f>'Original Assessement'!A43</f>
        <v>182.204.36.84</v>
      </c>
      <c r="B43" s="44" t="str">
        <f>'Original Assessement'!B43</f>
        <v>The SMBv1 server in Microsoft Windows Vista SP2; Windows Server 2008 SP2 and R2 SP1; Windows 7 SP1; Windows 8.1; Windows Server 2012 Gold and R2; Windows RT 8.1; and Windows 10 Gold, 1511, and 1607; and Windows Server 2016 allows remote attackers to execute arbitrary code via crafted packets, aka "Windows SMB Remote Code Execution Vulnerability." This vulnerability is different from those described in CVE-2017-0144, CVE-2017-0145, CVE-2017-0146, and CVE-2017-0148.</v>
      </c>
      <c r="C43" s="43"/>
      <c r="D43" s="43"/>
      <c r="E43" s="44" t="str">
        <f>'Original Assessement'!E43</f>
        <v>CVE-2017-0143</v>
      </c>
      <c r="F43" s="44">
        <f>'Original Assessement'!F43</f>
        <v>9.3</v>
      </c>
      <c r="G43" s="40"/>
      <c r="H43" s="40"/>
      <c r="I43" s="40"/>
      <c r="J43" s="40"/>
      <c r="K43" s="40"/>
      <c r="L43" s="40"/>
      <c r="M43" s="40"/>
      <c r="N43" s="40"/>
      <c r="O43" s="40"/>
      <c r="P43" s="40"/>
      <c r="Q43" s="40"/>
      <c r="R43" s="40"/>
      <c r="S43" s="40"/>
      <c r="T43" s="1"/>
      <c r="U43" s="1"/>
      <c r="V43" s="1"/>
      <c r="W43" s="1"/>
      <c r="X43" s="1"/>
      <c r="Y43" s="1"/>
      <c r="Z43" s="1"/>
    </row>
    <row r="44" ht="15.75" customHeight="1">
      <c r="A44" s="43" t="str">
        <f>'Original Assessement'!A44</f>
        <v>182.204.36.148</v>
      </c>
      <c r="B44" s="18"/>
      <c r="C44" s="43"/>
      <c r="D44" s="43"/>
      <c r="E44" s="18"/>
      <c r="F44" s="18"/>
      <c r="G44" s="40"/>
      <c r="H44" s="40"/>
      <c r="I44" s="40"/>
      <c r="J44" s="40"/>
      <c r="K44" s="40"/>
      <c r="L44" s="40"/>
      <c r="M44" s="40"/>
      <c r="N44" s="40"/>
      <c r="O44" s="40"/>
      <c r="P44" s="40"/>
      <c r="Q44" s="40"/>
      <c r="R44" s="40"/>
      <c r="S44" s="40"/>
      <c r="T44" s="1"/>
      <c r="U44" s="1"/>
      <c r="V44" s="1"/>
      <c r="W44" s="1"/>
      <c r="X44" s="1"/>
      <c r="Y44" s="1"/>
      <c r="Z44" s="1"/>
    </row>
    <row r="45" ht="15.75" customHeight="1">
      <c r="A45" s="43" t="str">
        <f>'Original Assessement'!A45</f>
        <v>182.204.36.84</v>
      </c>
      <c r="B45" s="44" t="str">
        <f>'Original Assessement'!B45</f>
        <v>The SMBv1 server in Microsoft Windows Vista SP2; Windows Server 2008 SP2 and R2 SP1; Windows 7 SP1; Windows 8.1; Windows Server 2012 Gold and R2; Windows RT 8.1; and Windows 10 Gold, 1511, and 1607; and Windows Server 2016 allows remote attackers to execute arbitrary code via crafted packets, aka "Windows SMB Remote Code Execution Vulnerability." This vulnerability is different from those described in CVE-2017-0143, CVE-2017-0145, CVE-2017-0146, and CVE-2017-0148.</v>
      </c>
      <c r="C45" s="43"/>
      <c r="D45" s="43"/>
      <c r="E45" s="44" t="str">
        <f>'Original Assessement'!E45</f>
        <v>CVE-2017-0144</v>
      </c>
      <c r="F45" s="44">
        <f>'Original Assessement'!F45</f>
        <v>9.3</v>
      </c>
      <c r="G45" s="40"/>
      <c r="H45" s="40"/>
      <c r="I45" s="40"/>
      <c r="J45" s="40"/>
      <c r="K45" s="40"/>
      <c r="L45" s="40"/>
      <c r="M45" s="40"/>
      <c r="N45" s="40"/>
      <c r="O45" s="40"/>
      <c r="P45" s="40"/>
      <c r="Q45" s="40"/>
      <c r="R45" s="40"/>
      <c r="S45" s="40"/>
      <c r="T45" s="1"/>
      <c r="U45" s="1"/>
      <c r="V45" s="1"/>
      <c r="W45" s="1"/>
      <c r="X45" s="1"/>
      <c r="Y45" s="1"/>
      <c r="Z45" s="1"/>
    </row>
    <row r="46" ht="15.75" customHeight="1">
      <c r="A46" s="43" t="str">
        <f>'Original Assessement'!A46</f>
        <v>182.204.36.148</v>
      </c>
      <c r="B46" s="18"/>
      <c r="C46" s="43"/>
      <c r="D46" s="43"/>
      <c r="E46" s="18"/>
      <c r="F46" s="18"/>
      <c r="G46" s="40"/>
      <c r="H46" s="40"/>
      <c r="I46" s="40"/>
      <c r="J46" s="40"/>
      <c r="K46" s="40"/>
      <c r="L46" s="40"/>
      <c r="M46" s="40"/>
      <c r="N46" s="40"/>
      <c r="O46" s="40"/>
      <c r="P46" s="40"/>
      <c r="Q46" s="40"/>
      <c r="R46" s="40"/>
      <c r="S46" s="40"/>
      <c r="T46" s="1"/>
      <c r="U46" s="1"/>
      <c r="V46" s="1"/>
      <c r="W46" s="1"/>
      <c r="X46" s="1"/>
      <c r="Y46" s="1"/>
      <c r="Z46" s="1"/>
    </row>
    <row r="47" ht="15.75" customHeight="1">
      <c r="A47" s="43" t="str">
        <f>'Original Assessement'!A47</f>
        <v>182.204.36.84</v>
      </c>
      <c r="B47" s="44" t="str">
        <f>'Original Assessement'!B47</f>
        <v>The SMBv1 server in Microsoft Windows Vista SP2; Windows Server 2008 SP2 and R2 SP1; Windows 7 SP1; Windows 8.1; Windows Server 2012 Gold and R2; Windows RT 8.1; and Windows 10 Gold, 1511, and 1607; and Windows Server 2016 allows remote attackers to execute arbitrary code via crafted packets, aka "Windows SMB Remote Code Execution Vulnerability." This vulnerability is different from those described in CVE-2017-0143, CVE-2017-0144, CVE-2017-0146, and CVE-2017-0148.</v>
      </c>
      <c r="C47" s="43"/>
      <c r="D47" s="43"/>
      <c r="E47" s="44" t="str">
        <f>'Original Assessement'!E47</f>
        <v>CVE-2017-0145</v>
      </c>
      <c r="F47" s="44">
        <f>'Original Assessement'!F47</f>
        <v>9.3</v>
      </c>
      <c r="G47" s="40"/>
      <c r="H47" s="40"/>
      <c r="I47" s="40"/>
      <c r="J47" s="40"/>
      <c r="K47" s="40"/>
      <c r="L47" s="40"/>
      <c r="M47" s="40"/>
      <c r="N47" s="40"/>
      <c r="O47" s="40"/>
      <c r="P47" s="40"/>
      <c r="Q47" s="40"/>
      <c r="R47" s="40"/>
      <c r="S47" s="40"/>
      <c r="T47" s="1"/>
      <c r="U47" s="1"/>
      <c r="V47" s="1"/>
      <c r="W47" s="1"/>
      <c r="X47" s="1"/>
      <c r="Y47" s="1"/>
      <c r="Z47" s="1"/>
    </row>
    <row r="48" ht="15.75" customHeight="1">
      <c r="A48" s="43" t="str">
        <f>'Original Assessement'!A48</f>
        <v>182.204.36.148</v>
      </c>
      <c r="B48" s="18"/>
      <c r="C48" s="43"/>
      <c r="D48" s="43"/>
      <c r="E48" s="18"/>
      <c r="F48" s="18"/>
      <c r="G48" s="40"/>
      <c r="H48" s="40"/>
      <c r="I48" s="40"/>
      <c r="J48" s="40"/>
      <c r="K48" s="40"/>
      <c r="L48" s="40"/>
      <c r="M48" s="40"/>
      <c r="N48" s="40"/>
      <c r="O48" s="40"/>
      <c r="P48" s="40"/>
      <c r="Q48" s="40"/>
      <c r="R48" s="40"/>
      <c r="S48" s="40"/>
      <c r="T48" s="1"/>
      <c r="U48" s="1"/>
      <c r="V48" s="1"/>
      <c r="W48" s="1"/>
      <c r="X48" s="1"/>
      <c r="Y48" s="1"/>
      <c r="Z48" s="1"/>
    </row>
    <row r="49" ht="15.75" customHeight="1">
      <c r="A49" s="43" t="str">
        <f>'Original Assessement'!A49</f>
        <v>182.204.36.84</v>
      </c>
      <c r="B49" s="44" t="str">
        <f>'Original Assessement'!B49</f>
        <v>The SMBv1 server in Microsoft Windows Vista SP2; Windows Server 2008 SP2 and R2 SP1; Windows 7 SP1; Windows 8.1; Windows Server 2012 Gold and R2; Windows RT 8.1; and Windows 10 Gold, 1511, and 1607; and Windows Server 2016 allows remote attackers to execute arbitrary code via crafted packets, aka "Windows SMB Remote Code Execution Vulnerability." This vulnerability is different from those described in CVE-2017-0143, CVE-2017-0144, CVE-2017-0145, and CVE-2017-0148.</v>
      </c>
      <c r="C49" s="43"/>
      <c r="D49" s="43"/>
      <c r="E49" s="44" t="str">
        <f>'Original Assessement'!E49</f>
        <v>CVE-2017-0146</v>
      </c>
      <c r="F49" s="14">
        <f>'Original Assessement'!F49</f>
        <v>9.3</v>
      </c>
      <c r="G49" s="40"/>
      <c r="H49" s="40"/>
      <c r="I49" s="40"/>
      <c r="J49" s="40"/>
      <c r="K49" s="40"/>
      <c r="L49" s="40"/>
      <c r="M49" s="40"/>
      <c r="N49" s="40"/>
      <c r="O49" s="40"/>
      <c r="P49" s="40"/>
      <c r="Q49" s="40"/>
      <c r="R49" s="40"/>
      <c r="S49" s="40"/>
      <c r="T49" s="1"/>
      <c r="U49" s="1"/>
      <c r="V49" s="1"/>
      <c r="W49" s="1"/>
      <c r="X49" s="1"/>
      <c r="Y49" s="1"/>
      <c r="Z49" s="1"/>
    </row>
    <row r="50" ht="15.75" customHeight="1">
      <c r="A50" s="43" t="str">
        <f>'Original Assessement'!A50</f>
        <v>182.204.36.148</v>
      </c>
      <c r="B50" s="18"/>
      <c r="C50" s="43"/>
      <c r="D50" s="43"/>
      <c r="E50" s="18"/>
      <c r="F50" s="18"/>
      <c r="G50" s="40"/>
      <c r="H50" s="40"/>
      <c r="I50" s="40"/>
      <c r="J50" s="40"/>
      <c r="K50" s="40"/>
      <c r="L50" s="40"/>
      <c r="M50" s="40"/>
      <c r="N50" s="40"/>
      <c r="O50" s="40"/>
      <c r="P50" s="40"/>
      <c r="Q50" s="40"/>
      <c r="R50" s="40"/>
      <c r="S50" s="40"/>
      <c r="T50" s="1"/>
      <c r="U50" s="1"/>
      <c r="V50" s="1"/>
      <c r="W50" s="1"/>
      <c r="X50" s="1"/>
      <c r="Y50" s="1"/>
      <c r="Z50" s="1"/>
    </row>
    <row r="51" ht="15.75" customHeight="1">
      <c r="A51" s="43" t="str">
        <f>'Original Assessement'!A51</f>
        <v>182.204.36.84</v>
      </c>
      <c r="B51" s="44" t="str">
        <f>'Original Assessement'!B51</f>
        <v>The SMBv1 server in Microsoft Windows Vista SP2; Windows Server 2008 SP2 and R2 SP1; Windows 7 SP1; Windows 8.1; Windows Server 2012 Gold and R2; Windows RT 8.1; and Windows 10 Gold, 1511, and 1607; and Windows Server 2016 allows remote attackers to obtain sensitive information from process memory via a crafted packets, aka "Windows SMB Information Disclosure Vulnerability."</v>
      </c>
      <c r="C51" s="43"/>
      <c r="D51" s="43"/>
      <c r="E51" s="44" t="str">
        <f>'Original Assessement'!E51</f>
        <v>CVE-2017-0147</v>
      </c>
      <c r="F51" s="44">
        <f>'Original Assessement'!F51</f>
        <v>9.3</v>
      </c>
      <c r="G51" s="40"/>
      <c r="H51" s="40"/>
      <c r="I51" s="40"/>
      <c r="J51" s="40"/>
      <c r="K51" s="40"/>
      <c r="L51" s="40"/>
      <c r="M51" s="40"/>
      <c r="N51" s="40"/>
      <c r="O51" s="40"/>
      <c r="P51" s="40"/>
      <c r="Q51" s="40"/>
      <c r="R51" s="40"/>
      <c r="S51" s="40"/>
      <c r="T51" s="1"/>
      <c r="U51" s="1"/>
      <c r="V51" s="1"/>
      <c r="W51" s="1"/>
      <c r="X51" s="1"/>
      <c r="Y51" s="1"/>
      <c r="Z51" s="1"/>
    </row>
    <row r="52" ht="15.75" customHeight="1">
      <c r="A52" s="43" t="str">
        <f>'Original Assessement'!A52</f>
        <v>182.204.36.148</v>
      </c>
      <c r="B52" s="18"/>
      <c r="C52" s="43"/>
      <c r="D52" s="43"/>
      <c r="E52" s="18"/>
      <c r="F52" s="18"/>
      <c r="G52" s="40"/>
      <c r="H52" s="40"/>
      <c r="I52" s="40"/>
      <c r="J52" s="40"/>
      <c r="K52" s="40"/>
      <c r="L52" s="40"/>
      <c r="M52" s="40"/>
      <c r="N52" s="40"/>
      <c r="O52" s="40"/>
      <c r="P52" s="40"/>
      <c r="Q52" s="40"/>
      <c r="R52" s="40"/>
      <c r="S52" s="40"/>
      <c r="T52" s="1"/>
      <c r="U52" s="1"/>
      <c r="V52" s="1"/>
      <c r="W52" s="1"/>
      <c r="X52" s="1"/>
      <c r="Y52" s="1"/>
      <c r="Z52" s="1"/>
    </row>
    <row r="53" ht="15.75" customHeight="1">
      <c r="A53" s="43" t="str">
        <f>'Original Assessement'!A53</f>
        <v>182.204.36.84</v>
      </c>
      <c r="B53" s="44" t="str">
        <f>'Original Assessement'!B53</f>
        <v>The SMBv1 server in Microsoft Windows Vista SP2; Windows Server 2008 SP2 and R2 SP1; Windows 7 SP1; Windows 8.1; Windows Server 2012 Gold and R2; Windows RT 8.1; and Windows 10 Gold, 1511, and 1607; and Windows Server 2016 allows remote attackers to execute arbitrary code via crafted packets, aka "Windows SMB Remote Code Execution Vulnerability." This vulnerability is different from those described in CVE-2017-0143, CVE-2017-0144, CVE-2017-0145, and CVE-2017-0146.</v>
      </c>
      <c r="C53" s="43"/>
      <c r="D53" s="43"/>
      <c r="E53" s="44" t="str">
        <f>'Original Assessement'!E53</f>
        <v>CVE-2017-0148</v>
      </c>
      <c r="F53" s="44">
        <f>'Original Assessement'!F53</f>
        <v>9.3</v>
      </c>
      <c r="G53" s="40"/>
      <c r="H53" s="40"/>
      <c r="I53" s="40"/>
      <c r="J53" s="40"/>
      <c r="K53" s="40"/>
      <c r="L53" s="40"/>
      <c r="M53" s="40"/>
      <c r="N53" s="40"/>
      <c r="O53" s="40"/>
      <c r="P53" s="40"/>
      <c r="Q53" s="40"/>
      <c r="R53" s="40"/>
      <c r="S53" s="40"/>
      <c r="T53" s="1"/>
      <c r="U53" s="1"/>
      <c r="V53" s="1"/>
      <c r="W53" s="1"/>
      <c r="X53" s="1"/>
      <c r="Y53" s="1"/>
      <c r="Z53" s="1"/>
    </row>
    <row r="54" ht="15.75" customHeight="1">
      <c r="A54" s="43" t="str">
        <f>'Original Assessement'!A54</f>
        <v>182.204.36.148</v>
      </c>
      <c r="B54" s="18"/>
      <c r="C54" s="43"/>
      <c r="D54" s="43"/>
      <c r="E54" s="18"/>
      <c r="F54" s="18"/>
      <c r="G54" s="40"/>
      <c r="H54" s="40"/>
      <c r="I54" s="40"/>
      <c r="J54" s="40"/>
      <c r="K54" s="40"/>
      <c r="L54" s="40"/>
      <c r="M54" s="40"/>
      <c r="N54" s="40"/>
      <c r="O54" s="40"/>
      <c r="P54" s="40"/>
      <c r="Q54" s="40"/>
      <c r="R54" s="40"/>
      <c r="S54" s="40"/>
      <c r="T54" s="1"/>
      <c r="U54" s="1"/>
      <c r="V54" s="1"/>
      <c r="W54" s="1"/>
      <c r="X54" s="1"/>
      <c r="Y54" s="1"/>
      <c r="Z54" s="1"/>
    </row>
    <row r="55" ht="15.75" customHeight="1">
      <c r="A55" s="43" t="str">
        <f>'Original Assessement'!A55</f>
        <v>182.204.36.16</v>
      </c>
      <c r="B55" s="44" t="str">
        <f>'Original Assessement'!B55</f>
        <v>SQL injection vulnerability in mod_mysql_vhost.c in lighttpd before 1.4.35 allows remote attackers to execute arbitrary SQL commands via the host name, related to request_check_hostname.</v>
      </c>
      <c r="C55" s="43"/>
      <c r="D55" s="43"/>
      <c r="E55" s="44" t="str">
        <f>'Original Assessement'!E55</f>
        <v>CVE-2014-2323</v>
      </c>
      <c r="F55" s="44">
        <f>'Original Assessement'!F55</f>
        <v>7.5</v>
      </c>
      <c r="G55" s="40"/>
      <c r="H55" s="40"/>
      <c r="I55" s="40"/>
      <c r="J55" s="40"/>
      <c r="K55" s="40"/>
      <c r="L55" s="40"/>
      <c r="M55" s="40"/>
      <c r="N55" s="40"/>
      <c r="O55" s="40"/>
      <c r="P55" s="40"/>
      <c r="Q55" s="40"/>
      <c r="R55" s="40"/>
      <c r="S55" s="40"/>
      <c r="T55" s="1"/>
      <c r="U55" s="1"/>
      <c r="V55" s="1"/>
      <c r="W55" s="1"/>
      <c r="X55" s="1"/>
      <c r="Y55" s="1"/>
      <c r="Z55" s="1"/>
    </row>
    <row r="56" ht="15.75" customHeight="1">
      <c r="A56" s="43" t="str">
        <f>'Original Assessement'!A56</f>
        <v>182.204.34.28</v>
      </c>
      <c r="B56" s="26"/>
      <c r="C56" s="43"/>
      <c r="D56" s="43"/>
      <c r="E56" s="26"/>
      <c r="F56" s="26"/>
      <c r="G56" s="40"/>
      <c r="H56" s="40"/>
      <c r="I56" s="40"/>
      <c r="J56" s="40"/>
      <c r="K56" s="40"/>
      <c r="L56" s="40"/>
      <c r="M56" s="40"/>
      <c r="N56" s="40"/>
      <c r="O56" s="40"/>
      <c r="P56" s="40"/>
      <c r="Q56" s="40"/>
      <c r="R56" s="40"/>
      <c r="S56" s="40"/>
      <c r="T56" s="1"/>
      <c r="U56" s="1"/>
      <c r="V56" s="1"/>
      <c r="W56" s="1"/>
      <c r="X56" s="1"/>
      <c r="Y56" s="1"/>
      <c r="Z56" s="1"/>
    </row>
    <row r="57" ht="15.75" customHeight="1">
      <c r="A57" s="43" t="str">
        <f>'Original Assessement'!A57</f>
        <v>182.204.34.82</v>
      </c>
      <c r="B57" s="18"/>
      <c r="C57" s="43"/>
      <c r="D57" s="43"/>
      <c r="E57" s="18"/>
      <c r="F57" s="18"/>
      <c r="G57" s="40"/>
      <c r="H57" s="40"/>
      <c r="I57" s="40"/>
      <c r="J57" s="40"/>
      <c r="K57" s="40"/>
      <c r="L57" s="40"/>
      <c r="M57" s="40"/>
      <c r="N57" s="40"/>
      <c r="O57" s="40"/>
      <c r="P57" s="40"/>
      <c r="Q57" s="40"/>
      <c r="R57" s="40"/>
      <c r="S57" s="40"/>
      <c r="T57" s="1"/>
      <c r="U57" s="1"/>
      <c r="V57" s="1"/>
      <c r="W57" s="1"/>
      <c r="X57" s="1"/>
      <c r="Y57" s="1"/>
      <c r="Z57" s="1"/>
    </row>
    <row r="58" ht="15.75" customHeight="1">
      <c r="A58" s="43" t="str">
        <f>'Original Assessement'!A58</f>
        <v>182.204.36.16</v>
      </c>
      <c r="B58" s="44" t="str">
        <f>'Original Assessement'!B58</f>
        <v>Multiple directory traversal vulnerabilities in (1) mod_evhost and (2) mod_simple_vhost in lighttpd before 1.4.35 allow remote attackers to read arbitrary files via a .. (dot dot) in the host name, related to request_check_hostname.</v>
      </c>
      <c r="C58" s="43"/>
      <c r="D58" s="43"/>
      <c r="E58" s="44" t="str">
        <f>'Original Assessement'!E58</f>
        <v>CVE-2014-2324</v>
      </c>
      <c r="F58" s="44">
        <f>'Original Assessement'!F58</f>
        <v>7.5</v>
      </c>
      <c r="G58" s="40"/>
      <c r="H58" s="40"/>
      <c r="I58" s="40"/>
      <c r="J58" s="40"/>
      <c r="K58" s="40"/>
      <c r="L58" s="40"/>
      <c r="M58" s="40"/>
      <c r="N58" s="40"/>
      <c r="O58" s="40"/>
      <c r="P58" s="40"/>
      <c r="Q58" s="40"/>
      <c r="R58" s="40"/>
      <c r="S58" s="40"/>
      <c r="T58" s="1"/>
      <c r="U58" s="1"/>
      <c r="V58" s="1"/>
      <c r="W58" s="1"/>
      <c r="X58" s="1"/>
      <c r="Y58" s="1"/>
      <c r="Z58" s="1"/>
    </row>
    <row r="59" ht="15.75" customHeight="1">
      <c r="A59" s="43" t="str">
        <f>'Original Assessement'!A59</f>
        <v>182.204.34.28</v>
      </c>
      <c r="B59" s="26"/>
      <c r="C59" s="43"/>
      <c r="D59" s="43"/>
      <c r="E59" s="26"/>
      <c r="F59" s="26"/>
      <c r="G59" s="40"/>
      <c r="H59" s="40"/>
      <c r="I59" s="40"/>
      <c r="J59" s="40"/>
      <c r="K59" s="40"/>
      <c r="L59" s="40"/>
      <c r="M59" s="40"/>
      <c r="N59" s="40"/>
      <c r="O59" s="40"/>
      <c r="P59" s="40"/>
      <c r="Q59" s="40"/>
      <c r="R59" s="40"/>
      <c r="S59" s="40"/>
      <c r="T59" s="1"/>
      <c r="U59" s="1"/>
      <c r="V59" s="1"/>
      <c r="W59" s="1"/>
      <c r="X59" s="1"/>
      <c r="Y59" s="1"/>
      <c r="Z59" s="1"/>
    </row>
    <row r="60" ht="15.75" customHeight="1">
      <c r="A60" s="43" t="str">
        <f>'Original Assessement'!A60</f>
        <v>182.204.34.82</v>
      </c>
      <c r="B60" s="18"/>
      <c r="C60" s="43"/>
      <c r="D60" s="43"/>
      <c r="E60" s="18"/>
      <c r="F60" s="18"/>
      <c r="G60" s="40"/>
      <c r="H60" s="40"/>
      <c r="I60" s="40"/>
      <c r="J60" s="40"/>
      <c r="K60" s="40"/>
      <c r="L60" s="40"/>
      <c r="M60" s="40"/>
      <c r="N60" s="40"/>
      <c r="O60" s="40"/>
      <c r="P60" s="40"/>
      <c r="Q60" s="40"/>
      <c r="R60" s="40"/>
      <c r="S60" s="40"/>
      <c r="T60" s="1"/>
      <c r="U60" s="1"/>
      <c r="V60" s="1"/>
      <c r="W60" s="1"/>
      <c r="X60" s="1"/>
      <c r="Y60" s="1"/>
      <c r="Z60" s="1"/>
    </row>
    <row r="61" ht="35.25" customHeight="1">
      <c r="A61" s="43" t="str">
        <f>'Original Assessement'!A61</f>
        <v>182.204.36.16</v>
      </c>
      <c r="B61" s="44" t="str">
        <f>'Original Assessement'!B61</f>
        <v>OpenSSL before 0.9.8za, 1.0.0 before 1.0.0m, and 1.0.1 before 1.0.1h does not properly restrict processing of ChangeCipherSpec messages, which allows man-in-the-middle attackers to trigger use of a zero-length master key in certain OpenSSL-to-OpenSSL communications, and consequently hijack sessions or obtain sensitive information, via a crafted TLS handshake, aka the "CCS Injection" vulnerability.</v>
      </c>
      <c r="C61" s="43"/>
      <c r="D61" s="43"/>
      <c r="E61" s="44" t="str">
        <f>'Original Assessement'!E61</f>
        <v>CVE-2014-0224</v>
      </c>
      <c r="F61" s="44">
        <f>'Original Assessement'!F61</f>
        <v>6.8</v>
      </c>
      <c r="G61" s="40"/>
      <c r="H61" s="40"/>
      <c r="I61" s="40"/>
      <c r="J61" s="40"/>
      <c r="K61" s="40"/>
      <c r="L61" s="40"/>
      <c r="M61" s="40"/>
      <c r="N61" s="40"/>
      <c r="O61" s="40"/>
      <c r="P61" s="40"/>
      <c r="Q61" s="40"/>
      <c r="R61" s="40"/>
      <c r="S61" s="40"/>
      <c r="T61" s="1"/>
      <c r="U61" s="1"/>
      <c r="V61" s="1"/>
      <c r="W61" s="1"/>
      <c r="X61" s="1"/>
      <c r="Y61" s="1"/>
      <c r="Z61" s="1"/>
    </row>
    <row r="62" ht="15.75" customHeight="1">
      <c r="A62" s="43" t="str">
        <f>'Original Assessement'!A62</f>
        <v>182.204.36.234</v>
      </c>
      <c r="B62" s="26"/>
      <c r="C62" s="43"/>
      <c r="D62" s="43"/>
      <c r="E62" s="26"/>
      <c r="F62" s="26"/>
      <c r="G62" s="40"/>
      <c r="H62" s="40"/>
      <c r="I62" s="40"/>
      <c r="J62" s="40"/>
      <c r="K62" s="40"/>
      <c r="L62" s="40"/>
      <c r="M62" s="40"/>
      <c r="N62" s="40"/>
      <c r="O62" s="40"/>
      <c r="P62" s="40"/>
      <c r="Q62" s="40"/>
      <c r="R62" s="40"/>
      <c r="S62" s="40"/>
      <c r="T62" s="1"/>
      <c r="U62" s="1"/>
      <c r="V62" s="1"/>
      <c r="W62" s="1"/>
      <c r="X62" s="1"/>
      <c r="Y62" s="1"/>
      <c r="Z62" s="1"/>
    </row>
    <row r="63" ht="15.75" customHeight="1">
      <c r="A63" s="43" t="str">
        <f>'Original Assessement'!A63</f>
        <v>182.204.34.82</v>
      </c>
      <c r="B63" s="26"/>
      <c r="C63" s="43"/>
      <c r="D63" s="43"/>
      <c r="E63" s="26"/>
      <c r="F63" s="26"/>
      <c r="G63" s="40"/>
      <c r="H63" s="40"/>
      <c r="I63" s="40"/>
      <c r="J63" s="40"/>
      <c r="K63" s="40"/>
      <c r="L63" s="40"/>
      <c r="M63" s="40"/>
      <c r="N63" s="40"/>
      <c r="O63" s="40"/>
      <c r="P63" s="40"/>
      <c r="Q63" s="40"/>
      <c r="R63" s="40"/>
      <c r="S63" s="40"/>
      <c r="T63" s="1"/>
      <c r="U63" s="1"/>
      <c r="V63" s="1"/>
      <c r="W63" s="1"/>
      <c r="X63" s="1"/>
      <c r="Y63" s="1"/>
      <c r="Z63" s="1"/>
    </row>
    <row r="64" ht="15.75" customHeight="1">
      <c r="A64" s="47" t="str">
        <f>'Original Assessement'!A64</f>
        <v>182.204.34.6</v>
      </c>
      <c r="B64" s="26"/>
      <c r="C64" s="43"/>
      <c r="D64" s="43"/>
      <c r="E64" s="26"/>
      <c r="F64" s="26"/>
      <c r="G64" s="40"/>
      <c r="H64" s="40"/>
      <c r="I64" s="40"/>
      <c r="J64" s="40"/>
      <c r="K64" s="40"/>
      <c r="L64" s="40"/>
      <c r="M64" s="40"/>
      <c r="N64" s="40"/>
      <c r="O64" s="40"/>
      <c r="P64" s="40"/>
      <c r="Q64" s="40"/>
      <c r="R64" s="40"/>
      <c r="S64" s="40"/>
      <c r="T64" s="1"/>
      <c r="U64" s="1"/>
      <c r="V64" s="1"/>
      <c r="W64" s="1"/>
      <c r="X64" s="1"/>
      <c r="Y64" s="1"/>
      <c r="Z64" s="1"/>
    </row>
    <row r="65" ht="15.75" customHeight="1">
      <c r="A65" s="43" t="str">
        <f>'Original Assessement'!A65</f>
        <v>161.166.30.39</v>
      </c>
      <c r="B65" s="18"/>
      <c r="C65" s="43"/>
      <c r="D65" s="43"/>
      <c r="E65" s="18"/>
      <c r="F65" s="18"/>
      <c r="G65" s="40"/>
      <c r="H65" s="40"/>
      <c r="I65" s="40"/>
      <c r="J65" s="40"/>
      <c r="K65" s="40"/>
      <c r="L65" s="40"/>
      <c r="M65" s="40"/>
      <c r="N65" s="40"/>
      <c r="O65" s="40"/>
      <c r="P65" s="40"/>
      <c r="Q65" s="40"/>
      <c r="R65" s="40"/>
      <c r="S65" s="40"/>
      <c r="T65" s="1"/>
      <c r="U65" s="1"/>
      <c r="V65" s="1"/>
      <c r="W65" s="1"/>
      <c r="X65" s="1"/>
      <c r="Y65" s="1"/>
      <c r="Z65" s="1"/>
    </row>
    <row r="66" ht="15.75" customHeight="1">
      <c r="A66" s="43" t="str">
        <f>'Original Assessement'!A66</f>
        <v>182.204.36.153</v>
      </c>
      <c r="B66" s="43" t="str">
        <f>'Original Assessement'!B66</f>
        <v>The default configuration of BEA WebLogic Server and Express 8.1 SP2 and earlier, 7.0 SP4 and earlier, 6.1 through SP6, and 5.1 through SP13 responds to the HTTP TRACE request, which can allow remote attackers to steal information using cross-site tracing (XST) attacks in applications that are vulnerable to cross-site scripting.</v>
      </c>
      <c r="C66" s="43"/>
      <c r="D66" s="43"/>
      <c r="E66" s="43" t="str">
        <f>'Original Assessement'!E66</f>
        <v>CVE-2004-2320</v>
      </c>
      <c r="F66" s="43">
        <f>'Original Assessement'!F66</f>
        <v>5.8</v>
      </c>
      <c r="G66" s="40"/>
      <c r="H66" s="40"/>
      <c r="I66" s="40"/>
      <c r="J66" s="40"/>
      <c r="K66" s="40"/>
      <c r="L66" s="40"/>
      <c r="M66" s="40"/>
      <c r="N66" s="40"/>
      <c r="O66" s="40"/>
      <c r="P66" s="40"/>
      <c r="Q66" s="40"/>
      <c r="R66" s="40"/>
      <c r="S66" s="40"/>
      <c r="T66" s="1"/>
      <c r="U66" s="1"/>
      <c r="V66" s="1"/>
      <c r="W66" s="1"/>
      <c r="X66" s="1"/>
      <c r="Y66" s="1"/>
      <c r="Z66" s="1"/>
    </row>
    <row r="67" ht="15.75" customHeight="1">
      <c r="A67" s="43" t="str">
        <f>'Original Assessement'!A67</f>
        <v>182.204.36.153</v>
      </c>
      <c r="B67" s="47" t="str">
        <f>'Original Assessement'!B67</f>
        <v>The undocumented TRACK method in Microsoft Internet Information Services (IIS) 5.0 returns the content of the original request in the body of the response, which makes it easier for remote attackers to steal cookies and authentication credentials, or bypass the HttpOnly protection mechanism, by using TRACK to read the contents of the HTTP headers that are returned in the response, a technique that is similar to cross-site tracing (XST) using HTTP TRACE.</v>
      </c>
      <c r="C67" s="43"/>
      <c r="D67" s="43"/>
      <c r="E67" s="43" t="str">
        <f>'Original Assessement'!E67</f>
        <v>CVE-2003-1567</v>
      </c>
      <c r="F67" s="43">
        <f>'Original Assessement'!F67</f>
        <v>5.8</v>
      </c>
      <c r="G67" s="40"/>
      <c r="H67" s="40"/>
      <c r="I67" s="40"/>
      <c r="J67" s="40"/>
      <c r="K67" s="40"/>
      <c r="L67" s="40"/>
      <c r="M67" s="40"/>
      <c r="N67" s="40"/>
      <c r="O67" s="40"/>
      <c r="P67" s="40"/>
      <c r="Q67" s="40"/>
      <c r="R67" s="40"/>
      <c r="S67" s="40"/>
      <c r="T67" s="1"/>
      <c r="U67" s="1"/>
      <c r="V67" s="1"/>
      <c r="W67" s="1"/>
      <c r="X67" s="1"/>
      <c r="Y67" s="1"/>
      <c r="Z67" s="1"/>
    </row>
    <row r="68" ht="15.75" customHeight="1">
      <c r="A68" s="43" t="str">
        <f>'Original Assessement'!A68</f>
        <v>182.204.34.34</v>
      </c>
      <c r="B68" s="43" t="str">
        <f>'Original Assessement'!B68</f>
        <v>Directory traversal vulnerability in Macromedia JRun Web Server (JWS) 2.3.3, 3.0 and 3.1 allows remote attackers to read arbitrary files via a .. (dot dot) in the HTTP GET request.</v>
      </c>
      <c r="C68" s="43"/>
      <c r="D68" s="43"/>
      <c r="E68" s="48" t="str">
        <f>'Original Assessement'!E68</f>
        <v>CVE-2001-1544</v>
      </c>
      <c r="F68" s="43">
        <f>'Original Assessement'!F68</f>
        <v>5</v>
      </c>
      <c r="G68" s="40"/>
      <c r="H68" s="40"/>
      <c r="I68" s="40"/>
      <c r="J68" s="40"/>
      <c r="K68" s="40"/>
      <c r="L68" s="40"/>
      <c r="M68" s="40"/>
      <c r="N68" s="40"/>
      <c r="O68" s="40"/>
      <c r="P68" s="40"/>
      <c r="Q68" s="40"/>
      <c r="R68" s="40"/>
      <c r="S68" s="40"/>
      <c r="T68" s="1"/>
      <c r="U68" s="1"/>
      <c r="V68" s="1"/>
      <c r="W68" s="1"/>
      <c r="X68" s="1"/>
      <c r="Y68" s="1"/>
      <c r="Z68" s="1"/>
    </row>
    <row r="69" ht="15.75" customHeight="1">
      <c r="A69" s="43" t="str">
        <f>'Original Assessement'!A69</f>
        <v>182.204.34.34</v>
      </c>
      <c r="B69" s="47" t="str">
        <f>'Original Assessement'!B69</f>
        <v>Boa 0.94.14rc21 writes data to a log file without sanitizing non-printable characters, which might allow remote attackers to modify a window's title, or possibly execute arbitrary commands or overwrite files, via an HTTP request containing an escape sequence for a terminal emulator</v>
      </c>
      <c r="C69" s="43"/>
      <c r="D69" s="43"/>
      <c r="E69" s="43" t="str">
        <f>'Original Assessement'!E69</f>
        <v>CVE-2009-4496</v>
      </c>
      <c r="F69" s="43">
        <f>'Original Assessement'!F69</f>
        <v>5</v>
      </c>
      <c r="G69" s="40"/>
      <c r="H69" s="40"/>
      <c r="I69" s="40"/>
      <c r="J69" s="40"/>
      <c r="K69" s="40"/>
      <c r="L69" s="40"/>
      <c r="M69" s="40"/>
      <c r="N69" s="40"/>
      <c r="O69" s="40"/>
      <c r="P69" s="40"/>
      <c r="Q69" s="40"/>
      <c r="R69" s="40"/>
      <c r="S69" s="40"/>
      <c r="T69" s="1"/>
      <c r="U69" s="1"/>
      <c r="V69" s="1"/>
      <c r="W69" s="1"/>
      <c r="X69" s="1"/>
      <c r="Y69" s="1"/>
      <c r="Z69" s="1"/>
    </row>
    <row r="70" ht="15.75" customHeight="1">
      <c r="A70" s="43" t="str">
        <f>'Original Assessement'!A70</f>
        <v>161.166.30.104</v>
      </c>
      <c r="B70" s="43" t="str">
        <f>'Original Assessement'!B70</f>
        <v>In Joomla! 1.5.0 through 3.6.5 (fixed in 3.7.0), mail sent using the JMail API leaked the used PHPMailer version in the mail headers.</v>
      </c>
      <c r="C70" s="43"/>
      <c r="D70" s="43"/>
      <c r="E70" s="43" t="str">
        <f>'Original Assessement'!E70</f>
        <v>CVE-2017-7983</v>
      </c>
      <c r="F70" s="47">
        <f>'Original Assessement'!F70</f>
        <v>5</v>
      </c>
      <c r="G70" s="40"/>
      <c r="H70" s="40"/>
      <c r="I70" s="40"/>
      <c r="J70" s="40"/>
      <c r="K70" s="40"/>
      <c r="L70" s="40"/>
      <c r="M70" s="40"/>
      <c r="N70" s="40"/>
      <c r="O70" s="40"/>
      <c r="P70" s="40"/>
      <c r="Q70" s="40"/>
      <c r="R70" s="40"/>
      <c r="S70" s="40"/>
      <c r="T70" s="1"/>
      <c r="U70" s="1"/>
      <c r="V70" s="1"/>
      <c r="W70" s="1"/>
      <c r="X70" s="1"/>
      <c r="Y70" s="1"/>
      <c r="Z70" s="1"/>
    </row>
    <row r="71" ht="15.75" customHeight="1">
      <c r="A71" s="43" t="str">
        <f>'Original Assessement'!A71</f>
        <v>161.166.30.104</v>
      </c>
      <c r="B71" s="43" t="str">
        <f>'Original Assessement'!B71</f>
        <v>In Joomla! 1.5.0 through 3.6.5 (fixed in 3.7.0), inadequate filtering of specific HTML attributes leads to XSS vulnerabilities in various components.</v>
      </c>
      <c r="C71" s="43"/>
      <c r="D71" s="43"/>
      <c r="E71" s="48" t="str">
        <f>'Original Assessement'!E71</f>
        <v>CVE-2017-7986</v>
      </c>
      <c r="F71" s="47">
        <f>'Original Assessement'!F71</f>
        <v>5</v>
      </c>
      <c r="G71" s="40"/>
      <c r="H71" s="40"/>
      <c r="I71" s="40"/>
      <c r="J71" s="40"/>
      <c r="K71" s="40"/>
      <c r="L71" s="40"/>
      <c r="M71" s="40"/>
      <c r="N71" s="40"/>
      <c r="O71" s="40"/>
      <c r="P71" s="40"/>
      <c r="Q71" s="40"/>
      <c r="R71" s="40"/>
      <c r="S71" s="40"/>
      <c r="T71" s="1"/>
      <c r="U71" s="1"/>
      <c r="V71" s="1"/>
      <c r="W71" s="1"/>
      <c r="X71" s="1"/>
      <c r="Y71" s="1"/>
      <c r="Z71" s="1"/>
    </row>
    <row r="72" ht="15.75" customHeight="1">
      <c r="A72" s="43" t="str">
        <f>'Original Assessement'!A72</f>
        <v>161.166.30.104</v>
      </c>
      <c r="B72" s="43" t="str">
        <f>'Original Assessement'!B72</f>
        <v>In Joomla! 1.5.0 through 3.6.5 (fixed in 3.7.0), inadequate filtering of multibyte characters leads to XSS vulnerabilities in various components.</v>
      </c>
      <c r="C72" s="43"/>
      <c r="D72" s="43"/>
      <c r="E72" s="43" t="str">
        <f>'Original Assessement'!E72</f>
        <v>CVE-2017-7985</v>
      </c>
      <c r="F72" s="43">
        <f>'Original Assessement'!F72</f>
        <v>5</v>
      </c>
      <c r="G72" s="40"/>
      <c r="H72" s="40"/>
      <c r="I72" s="40"/>
      <c r="J72" s="40"/>
      <c r="K72" s="40"/>
      <c r="L72" s="40"/>
      <c r="M72" s="40"/>
      <c r="N72" s="40"/>
      <c r="O72" s="40"/>
      <c r="P72" s="40"/>
      <c r="Q72" s="40"/>
      <c r="R72" s="40"/>
      <c r="S72" s="40"/>
      <c r="T72" s="1"/>
      <c r="U72" s="1"/>
      <c r="V72" s="1"/>
      <c r="W72" s="1"/>
      <c r="X72" s="1"/>
      <c r="Y72" s="1"/>
      <c r="Z72" s="1"/>
    </row>
    <row r="73" ht="15.75" customHeight="1">
      <c r="A73" s="43" t="str">
        <f>'Original Assessement'!A73</f>
        <v>161.166.30.104</v>
      </c>
      <c r="B73" s="43" t="str">
        <f>'Original Assessement'!B73</f>
        <v>In Joomla! 1.6.0 through 3.6.5 (fixed in 3.7.0), inadequate filtering of form contents allows overwriting the author of an article.</v>
      </c>
      <c r="C73" s="43"/>
      <c r="D73" s="43"/>
      <c r="E73" s="43" t="str">
        <f>'Original Assessement'!E72</f>
        <v>CVE-2017-7985</v>
      </c>
      <c r="F73" s="47">
        <f>'Original Assessement'!F73</f>
        <v>5</v>
      </c>
      <c r="G73" s="40"/>
      <c r="H73" s="40"/>
      <c r="I73" s="40"/>
      <c r="J73" s="40"/>
      <c r="K73" s="40"/>
      <c r="L73" s="40"/>
      <c r="M73" s="40"/>
      <c r="N73" s="40"/>
      <c r="O73" s="40"/>
      <c r="P73" s="40"/>
      <c r="Q73" s="40"/>
      <c r="R73" s="40"/>
      <c r="S73" s="40"/>
      <c r="T73" s="1"/>
      <c r="U73" s="1"/>
      <c r="V73" s="1"/>
      <c r="W73" s="1"/>
      <c r="X73" s="1"/>
      <c r="Y73" s="1"/>
      <c r="Z73" s="1"/>
    </row>
    <row r="74" ht="15.75" customHeight="1">
      <c r="A74" s="43" t="str">
        <f>'Original Assessement'!A74</f>
        <v>161.166.30.104</v>
      </c>
      <c r="B74" s="43" t="str">
        <f>'Original Assessement'!B74</f>
        <v>An issue was discovered in components/com_users/models/registration.php in Joomla! before 3.6.5. Incorrect filtering of registration form data stored to the session on a validation error enables a user to gain access to a registered user's account and reset the user's group mappings, username, and password, as demonstrated by submitting a form that targets the `registration.register` task.</v>
      </c>
      <c r="C74" s="43"/>
      <c r="D74" s="43"/>
      <c r="E74" s="43" t="str">
        <f>'Original Assessement'!E74</f>
        <v>CVE-2016-9838</v>
      </c>
      <c r="F74" s="47">
        <f>'Original Assessement'!F74</f>
        <v>5</v>
      </c>
      <c r="G74" s="40"/>
      <c r="H74" s="40"/>
      <c r="I74" s="40"/>
      <c r="J74" s="40"/>
      <c r="K74" s="40"/>
      <c r="L74" s="40"/>
      <c r="M74" s="40"/>
      <c r="N74" s="40"/>
      <c r="O74" s="40"/>
      <c r="P74" s="40"/>
      <c r="Q74" s="40"/>
      <c r="R74" s="40"/>
      <c r="S74" s="40"/>
      <c r="T74" s="1"/>
      <c r="U74" s="1"/>
      <c r="V74" s="1"/>
      <c r="W74" s="1"/>
      <c r="X74" s="1"/>
      <c r="Y74" s="1"/>
      <c r="Z74" s="1"/>
    </row>
    <row r="75" ht="15.75" customHeight="1">
      <c r="A75" s="43" t="str">
        <f>'Original Assessement'!A75</f>
        <v>161.166.30.39</v>
      </c>
      <c r="B75" s="43" t="str">
        <f>'Original Assessement'!B75</f>
        <v>Format string vulnerability in Dropbear SSH before 2016.74 allows remote attackers to execute arbitrary code via format string specifiers in the (1) username or (2) host argument.</v>
      </c>
      <c r="C75" s="43"/>
      <c r="D75" s="43"/>
      <c r="E75" s="43" t="str">
        <f>'Original Assessement'!E75</f>
        <v>CVE-2016-7406</v>
      </c>
      <c r="F75" s="43">
        <f>'Original Assessement'!F75</f>
        <v>10</v>
      </c>
      <c r="G75" s="40"/>
      <c r="H75" s="40"/>
      <c r="I75" s="40"/>
      <c r="J75" s="40"/>
      <c r="K75" s="40"/>
      <c r="L75" s="40"/>
      <c r="M75" s="40"/>
      <c r="N75" s="40"/>
      <c r="O75" s="40"/>
      <c r="P75" s="40"/>
      <c r="Q75" s="40"/>
      <c r="R75" s="40"/>
      <c r="S75" s="40"/>
      <c r="T75" s="1"/>
      <c r="U75" s="1"/>
      <c r="V75" s="1"/>
      <c r="W75" s="1"/>
      <c r="X75" s="1"/>
      <c r="Y75" s="1"/>
      <c r="Z75" s="1"/>
    </row>
    <row r="76" ht="15.75" customHeight="1">
      <c r="A76" s="43" t="str">
        <f>'Original Assessement'!A76</f>
        <v>161.166.30.39</v>
      </c>
      <c r="B76" s="43" t="str">
        <f>'Original Assessement'!B76</f>
        <v>The dropbearconvert command in Dropbear SSH before 2016.74 allows attackers to execute arbitrary code via a crafted OpenSSH key file.</v>
      </c>
      <c r="C76" s="43"/>
      <c r="D76" s="43"/>
      <c r="E76" s="43" t="str">
        <f>'Original Assessement'!E76</f>
        <v>CVE-2016-7407</v>
      </c>
      <c r="F76" s="43">
        <f>'Original Assessement'!F76</f>
        <v>10</v>
      </c>
      <c r="G76" s="40"/>
      <c r="H76" s="40"/>
      <c r="I76" s="40"/>
      <c r="J76" s="40"/>
      <c r="K76" s="40"/>
      <c r="L76" s="40"/>
      <c r="M76" s="40"/>
      <c r="N76" s="40"/>
      <c r="O76" s="40"/>
      <c r="P76" s="40"/>
      <c r="Q76" s="40"/>
      <c r="R76" s="40"/>
      <c r="S76" s="40"/>
      <c r="T76" s="1"/>
      <c r="U76" s="1"/>
      <c r="V76" s="1"/>
      <c r="W76" s="1"/>
      <c r="X76" s="1"/>
      <c r="Y76" s="1"/>
      <c r="Z76" s="1"/>
    </row>
    <row r="77" ht="15.75" customHeight="1">
      <c r="A77" s="43" t="str">
        <f>'Original Assessement'!A77</f>
        <v>161.166.30.39</v>
      </c>
      <c r="B77" s="43" t="str">
        <f>'Original Assessement'!B77</f>
        <v>The dbclient in Dropbear SSH before 2016.74 allows remote attackers to execute arbitrary code via a crafted (1) -m or (2) -c argument.</v>
      </c>
      <c r="C77" s="43"/>
      <c r="D77" s="43"/>
      <c r="E77" s="43" t="str">
        <f>'Original Assessement'!E77</f>
        <v>CVE-2016-7408</v>
      </c>
      <c r="F77" s="43">
        <f>'Original Assessement'!F77</f>
        <v>10</v>
      </c>
      <c r="G77" s="40"/>
      <c r="H77" s="40"/>
      <c r="I77" s="40"/>
      <c r="J77" s="40"/>
      <c r="K77" s="40"/>
      <c r="L77" s="40"/>
      <c r="M77" s="40"/>
      <c r="N77" s="40"/>
      <c r="O77" s="40"/>
      <c r="P77" s="40"/>
      <c r="Q77" s="40"/>
      <c r="R77" s="40"/>
      <c r="S77" s="40"/>
      <c r="T77" s="1"/>
      <c r="U77" s="1"/>
      <c r="V77" s="1"/>
      <c r="W77" s="1"/>
      <c r="X77" s="1"/>
      <c r="Y77" s="1"/>
      <c r="Z77" s="1"/>
    </row>
    <row r="78" ht="15.75" customHeight="1">
      <c r="A78" s="43" t="str">
        <f>'Original Assessement'!A78</f>
        <v>161.166.30.39</v>
      </c>
      <c r="B78" s="43" t="str">
        <f>'Original Assessement'!B78</f>
        <v>The dbclient and server in Dropbear SSH before 2016.74, when compiled with DEBUG_TRACE, allows local users to read process memory via the -v argument, related to a failed remote ident.</v>
      </c>
      <c r="C78" s="43"/>
      <c r="D78" s="43"/>
      <c r="E78" s="43" t="str">
        <f>'Original Assessement'!E78</f>
        <v>CVE-2016-7409</v>
      </c>
      <c r="F78" s="47">
        <f>'Original Assessement'!F78</f>
        <v>10</v>
      </c>
      <c r="G78" s="40"/>
      <c r="H78" s="40"/>
      <c r="I78" s="40"/>
      <c r="J78" s="40"/>
      <c r="K78" s="40"/>
      <c r="L78" s="40"/>
      <c r="M78" s="40"/>
      <c r="N78" s="40"/>
      <c r="O78" s="40"/>
      <c r="P78" s="40"/>
      <c r="Q78" s="40"/>
      <c r="R78" s="40"/>
      <c r="S78" s="40"/>
      <c r="T78" s="1"/>
      <c r="U78" s="1"/>
      <c r="V78" s="1"/>
      <c r="W78" s="1"/>
      <c r="X78" s="1"/>
      <c r="Y78" s="1"/>
      <c r="Z78" s="1"/>
    </row>
    <row r="79" ht="15.75" customHeight="1">
      <c r="A79" s="43" t="str">
        <f>'Original Assessement'!A79</f>
        <v>161.166.30.39</v>
      </c>
      <c r="B79" s="43" t="str">
        <f>'Original Assessement'!B79</f>
        <v>CRLF injection vulnerability in Dropbear SSH before 2016.72 allows remote authenticated users to bypass intended shell-command restrictions via crafted X11 forwarding data.</v>
      </c>
      <c r="C79" s="43"/>
      <c r="D79" s="43"/>
      <c r="E79" s="43" t="str">
        <f>'Original Assessement'!E79</f>
        <v>CVE-2016-3116</v>
      </c>
      <c r="F79" s="43">
        <f>'Original Assessement'!F79</f>
        <v>5.5</v>
      </c>
      <c r="G79" s="40"/>
      <c r="H79" s="40"/>
      <c r="I79" s="40"/>
      <c r="J79" s="40"/>
      <c r="K79" s="40"/>
      <c r="L79" s="40"/>
      <c r="M79" s="40"/>
      <c r="N79" s="40"/>
      <c r="O79" s="40"/>
      <c r="P79" s="40"/>
      <c r="Q79" s="40"/>
      <c r="R79" s="40"/>
      <c r="S79" s="40"/>
      <c r="T79" s="1"/>
      <c r="U79" s="1"/>
      <c r="V79" s="1"/>
      <c r="W79" s="1"/>
      <c r="X79" s="1"/>
      <c r="Y79" s="1"/>
      <c r="Z79" s="1"/>
    </row>
    <row r="80" ht="15.75" customHeight="1">
      <c r="A80" s="43" t="str">
        <f>'Original Assessement'!A80</f>
        <v>161.166.30.39</v>
      </c>
      <c r="B80" s="44" t="str">
        <f>'Original Assessement'!B80</f>
        <v>Expired certificates either cause unplanned system outages or open a door through which attacker can enter network, or both leading to man-in-the-middle attack or session hijack which might result in leakage of sensitive information.</v>
      </c>
      <c r="C80" s="43"/>
      <c r="D80" s="43"/>
      <c r="E80" s="49" t="str">
        <f>'Original Assessement'!E80</f>
        <v>CVE-2020-1000</v>
      </c>
      <c r="F80" s="44">
        <f>'Original Assessement'!F80</f>
        <v>5</v>
      </c>
      <c r="G80" s="40"/>
      <c r="H80" s="40"/>
      <c r="I80" s="40"/>
      <c r="J80" s="40"/>
      <c r="K80" s="40"/>
      <c r="L80" s="40"/>
      <c r="M80" s="40"/>
      <c r="N80" s="40"/>
      <c r="O80" s="40"/>
      <c r="P80" s="40"/>
      <c r="Q80" s="40"/>
      <c r="R80" s="40"/>
      <c r="S80" s="40"/>
      <c r="T80" s="1"/>
      <c r="U80" s="1"/>
      <c r="V80" s="1"/>
      <c r="W80" s="1"/>
      <c r="X80" s="1"/>
      <c r="Y80" s="1"/>
      <c r="Z80" s="1"/>
    </row>
    <row r="81" ht="15.75" customHeight="1">
      <c r="A81" s="43" t="str">
        <f>'Original Assessement'!A81</f>
        <v>182.204.34.225</v>
      </c>
      <c r="B81" s="26"/>
      <c r="C81" s="43"/>
      <c r="D81" s="43"/>
      <c r="E81" s="50"/>
      <c r="F81" s="26"/>
      <c r="G81" s="40"/>
      <c r="H81" s="40"/>
      <c r="I81" s="40"/>
      <c r="J81" s="40"/>
      <c r="K81" s="40"/>
      <c r="L81" s="40"/>
      <c r="M81" s="40"/>
      <c r="N81" s="40"/>
      <c r="O81" s="40"/>
      <c r="P81" s="40"/>
      <c r="Q81" s="40"/>
      <c r="R81" s="40"/>
      <c r="S81" s="40"/>
      <c r="T81" s="1"/>
      <c r="U81" s="1"/>
      <c r="V81" s="1"/>
      <c r="W81" s="1"/>
      <c r="X81" s="1"/>
      <c r="Y81" s="1"/>
      <c r="Z81" s="1"/>
    </row>
    <row r="82" ht="15.75" customHeight="1">
      <c r="A82" s="47" t="str">
        <f>'Original Assessement'!A82</f>
        <v>182.204.34.42</v>
      </c>
      <c r="B82" s="26"/>
      <c r="C82" s="43"/>
      <c r="D82" s="43"/>
      <c r="E82" s="50"/>
      <c r="F82" s="26"/>
      <c r="G82" s="40"/>
      <c r="H82" s="40"/>
      <c r="I82" s="40"/>
      <c r="J82" s="40"/>
      <c r="K82" s="40"/>
      <c r="L82" s="40"/>
      <c r="M82" s="40"/>
      <c r="N82" s="40"/>
      <c r="O82" s="40"/>
      <c r="P82" s="40"/>
      <c r="Q82" s="40"/>
      <c r="R82" s="40"/>
      <c r="S82" s="40"/>
      <c r="T82" s="1"/>
      <c r="U82" s="1"/>
      <c r="V82" s="1"/>
      <c r="W82" s="1"/>
      <c r="X82" s="1"/>
      <c r="Y82" s="1"/>
      <c r="Z82" s="1"/>
    </row>
    <row r="83" ht="15.75" customHeight="1">
      <c r="A83" s="43" t="str">
        <f>'Original Assessement'!A83</f>
        <v>182.204.36.128</v>
      </c>
      <c r="B83" s="26"/>
      <c r="C83" s="43"/>
      <c r="D83" s="43"/>
      <c r="E83" s="50"/>
      <c r="F83" s="26"/>
      <c r="G83" s="40"/>
      <c r="H83" s="40"/>
      <c r="I83" s="40"/>
      <c r="J83" s="40"/>
      <c r="K83" s="40"/>
      <c r="L83" s="40"/>
      <c r="M83" s="40"/>
      <c r="N83" s="40"/>
      <c r="O83" s="40"/>
      <c r="P83" s="40"/>
      <c r="Q83" s="40"/>
      <c r="R83" s="40"/>
      <c r="S83" s="40"/>
      <c r="T83" s="1"/>
      <c r="U83" s="1"/>
      <c r="V83" s="1"/>
      <c r="W83" s="1"/>
      <c r="X83" s="1"/>
      <c r="Y83" s="1"/>
      <c r="Z83" s="1"/>
    </row>
    <row r="84" ht="15.75" customHeight="1">
      <c r="A84" s="43" t="str">
        <f>'Original Assessement'!A84</f>
        <v>182.204.36.191</v>
      </c>
      <c r="B84" s="18"/>
      <c r="C84" s="43"/>
      <c r="D84" s="43"/>
      <c r="E84" s="50"/>
      <c r="F84" s="18"/>
      <c r="G84" s="40"/>
      <c r="H84" s="40"/>
      <c r="I84" s="40"/>
      <c r="J84" s="40"/>
      <c r="K84" s="40"/>
      <c r="L84" s="40"/>
      <c r="M84" s="40"/>
      <c r="N84" s="40"/>
      <c r="O84" s="40"/>
      <c r="P84" s="40"/>
      <c r="Q84" s="40"/>
      <c r="R84" s="40"/>
      <c r="S84" s="40"/>
      <c r="T84" s="1"/>
      <c r="U84" s="1"/>
      <c r="V84" s="1"/>
      <c r="W84" s="1"/>
      <c r="X84" s="1"/>
      <c r="Y84" s="1"/>
      <c r="Z84" s="1"/>
    </row>
    <row r="85" ht="15.75" customHeight="1">
      <c r="A85" s="43" t="str">
        <f>'Original Assessement'!A85</f>
        <v>161.166.200.240</v>
      </c>
      <c r="B85" s="51" t="str">
        <f>'Original Assessement'!B85</f>
        <v>Distributed Computing Environment (DCE) services running on the remote host can be enumerated by connecting on port 135 and doing the appropriate queries. An attacker may use this fact to gain more knowledge about the remote host.</v>
      </c>
      <c r="C85" s="43"/>
      <c r="D85" s="43"/>
      <c r="E85" s="44" t="str">
        <f>'Original Assessement'!E85</f>
        <v>CVE-2020-1001</v>
      </c>
      <c r="F85" s="44">
        <f>'Original Assessement'!F85</f>
        <v>5</v>
      </c>
      <c r="G85" s="40"/>
      <c r="H85" s="40"/>
      <c r="I85" s="40"/>
      <c r="J85" s="40"/>
      <c r="K85" s="40"/>
      <c r="L85" s="40"/>
      <c r="M85" s="40"/>
      <c r="N85" s="40"/>
      <c r="O85" s="40"/>
      <c r="P85" s="40"/>
      <c r="Q85" s="40"/>
      <c r="R85" s="40"/>
      <c r="S85" s="40"/>
      <c r="T85" s="1"/>
      <c r="U85" s="1"/>
      <c r="V85" s="1"/>
      <c r="W85" s="1"/>
      <c r="X85" s="1"/>
      <c r="Y85" s="1"/>
      <c r="Z85" s="1"/>
    </row>
    <row r="86" ht="15.75" customHeight="1">
      <c r="A86" s="43" t="str">
        <f>'Original Assessement'!A86</f>
        <v>161.166.200.125</v>
      </c>
      <c r="B86" s="26"/>
      <c r="C86" s="43"/>
      <c r="D86" s="43"/>
      <c r="E86" s="26"/>
      <c r="F86" s="26"/>
      <c r="G86" s="40"/>
      <c r="H86" s="40"/>
      <c r="I86" s="40"/>
      <c r="J86" s="40"/>
      <c r="K86" s="40"/>
      <c r="L86" s="40"/>
      <c r="M86" s="40"/>
      <c r="N86" s="40"/>
      <c r="O86" s="40"/>
      <c r="P86" s="40"/>
      <c r="Q86" s="40"/>
      <c r="R86" s="40"/>
      <c r="S86" s="40"/>
      <c r="T86" s="1"/>
      <c r="U86" s="1"/>
      <c r="V86" s="1"/>
      <c r="W86" s="1"/>
      <c r="X86" s="1"/>
      <c r="Y86" s="1"/>
      <c r="Z86" s="1"/>
    </row>
    <row r="87" ht="15.75" customHeight="1">
      <c r="A87" s="43" t="str">
        <f>'Original Assessement'!A87</f>
        <v>182.204.10.65</v>
      </c>
      <c r="B87" s="26"/>
      <c r="C87" s="43"/>
      <c r="D87" s="43"/>
      <c r="E87" s="26"/>
      <c r="F87" s="26"/>
      <c r="G87" s="40"/>
      <c r="H87" s="40"/>
      <c r="I87" s="40"/>
      <c r="J87" s="40"/>
      <c r="K87" s="40"/>
      <c r="L87" s="40"/>
      <c r="M87" s="40"/>
      <c r="N87" s="40"/>
      <c r="O87" s="40"/>
      <c r="P87" s="40"/>
      <c r="Q87" s="40"/>
      <c r="R87" s="40"/>
      <c r="S87" s="40"/>
      <c r="T87" s="1"/>
      <c r="U87" s="1"/>
      <c r="V87" s="1"/>
      <c r="W87" s="1"/>
      <c r="X87" s="1"/>
      <c r="Y87" s="1"/>
      <c r="Z87" s="1"/>
    </row>
    <row r="88" ht="15.75" customHeight="1">
      <c r="A88" s="43" t="str">
        <f>'Original Assessement'!A88</f>
        <v>      182.204.10.10</v>
      </c>
      <c r="B88" s="26"/>
      <c r="C88" s="43"/>
      <c r="D88" s="43"/>
      <c r="E88" s="26"/>
      <c r="F88" s="26"/>
      <c r="G88" s="40"/>
      <c r="H88" s="40"/>
      <c r="I88" s="40"/>
      <c r="J88" s="40"/>
      <c r="K88" s="40"/>
      <c r="L88" s="40"/>
      <c r="M88" s="40"/>
      <c r="N88" s="40"/>
      <c r="O88" s="40"/>
      <c r="P88" s="40"/>
      <c r="Q88" s="40"/>
      <c r="R88" s="40"/>
      <c r="S88" s="40"/>
      <c r="T88" s="1"/>
      <c r="U88" s="1"/>
      <c r="V88" s="1"/>
      <c r="W88" s="1"/>
      <c r="X88" s="1"/>
      <c r="Y88" s="1"/>
      <c r="Z88" s="1"/>
    </row>
    <row r="89" ht="15.75" customHeight="1">
      <c r="A89" s="43" t="str">
        <f>'Original Assessement'!A89</f>
        <v>182.204.10.64</v>
      </c>
      <c r="B89" s="26"/>
      <c r="C89" s="43"/>
      <c r="D89" s="43"/>
      <c r="E89" s="26"/>
      <c r="F89" s="26"/>
      <c r="G89" s="40"/>
      <c r="H89" s="40"/>
      <c r="I89" s="40"/>
      <c r="J89" s="40"/>
      <c r="K89" s="40"/>
      <c r="L89" s="40"/>
      <c r="M89" s="40"/>
      <c r="N89" s="40"/>
      <c r="O89" s="40"/>
      <c r="P89" s="40"/>
      <c r="Q89" s="40"/>
      <c r="R89" s="40"/>
      <c r="S89" s="40"/>
      <c r="T89" s="1"/>
      <c r="U89" s="1"/>
      <c r="V89" s="1"/>
      <c r="W89" s="1"/>
      <c r="X89" s="1"/>
      <c r="Y89" s="1"/>
      <c r="Z89" s="1"/>
    </row>
    <row r="90" ht="15.75" customHeight="1">
      <c r="A90" s="43" t="str">
        <f>'Original Assessement'!A90</f>
        <v>182.204.10.54</v>
      </c>
      <c r="B90" s="26"/>
      <c r="C90" s="43"/>
      <c r="D90" s="43"/>
      <c r="E90" s="26"/>
      <c r="F90" s="26"/>
      <c r="G90" s="40"/>
      <c r="H90" s="40"/>
      <c r="I90" s="40"/>
      <c r="J90" s="40"/>
      <c r="K90" s="40"/>
      <c r="L90" s="40"/>
      <c r="M90" s="40"/>
      <c r="N90" s="40"/>
      <c r="O90" s="40"/>
      <c r="P90" s="40"/>
      <c r="Q90" s="40"/>
      <c r="R90" s="40"/>
      <c r="S90" s="40"/>
      <c r="T90" s="1"/>
      <c r="U90" s="1"/>
      <c r="V90" s="1"/>
      <c r="W90" s="1"/>
      <c r="X90" s="1"/>
      <c r="Y90" s="1"/>
      <c r="Z90" s="1"/>
    </row>
    <row r="91" ht="15.75" customHeight="1">
      <c r="A91" s="43" t="str">
        <f>'Original Assessement'!A91</f>
        <v>182.204.10.93</v>
      </c>
      <c r="B91" s="26"/>
      <c r="C91" s="43"/>
      <c r="D91" s="43"/>
      <c r="E91" s="26"/>
      <c r="F91" s="26"/>
      <c r="G91" s="40"/>
      <c r="H91" s="40"/>
      <c r="I91" s="40"/>
      <c r="J91" s="40"/>
      <c r="K91" s="40"/>
      <c r="L91" s="40"/>
      <c r="M91" s="40"/>
      <c r="N91" s="40"/>
      <c r="O91" s="40"/>
      <c r="P91" s="40"/>
      <c r="Q91" s="40"/>
      <c r="R91" s="40"/>
      <c r="S91" s="40"/>
      <c r="T91" s="1"/>
      <c r="U91" s="1"/>
      <c r="V91" s="1"/>
      <c r="W91" s="1"/>
      <c r="X91" s="1"/>
      <c r="Y91" s="1"/>
      <c r="Z91" s="1"/>
    </row>
    <row r="92" ht="15.75" customHeight="1">
      <c r="A92" s="43" t="str">
        <f>'Original Assessement'!A92</f>
        <v>182.204.10.131</v>
      </c>
      <c r="B92" s="26"/>
      <c r="C92" s="43"/>
      <c r="D92" s="43"/>
      <c r="E92" s="26"/>
      <c r="F92" s="26"/>
      <c r="G92" s="40"/>
      <c r="H92" s="40"/>
      <c r="I92" s="40"/>
      <c r="J92" s="40"/>
      <c r="K92" s="40"/>
      <c r="L92" s="40"/>
      <c r="M92" s="40"/>
      <c r="N92" s="40"/>
      <c r="O92" s="40"/>
      <c r="P92" s="40"/>
      <c r="Q92" s="40"/>
      <c r="R92" s="40"/>
      <c r="S92" s="40"/>
      <c r="T92" s="1"/>
      <c r="U92" s="1"/>
      <c r="V92" s="1"/>
      <c r="W92" s="1"/>
      <c r="X92" s="1"/>
      <c r="Y92" s="1"/>
      <c r="Z92" s="1"/>
    </row>
    <row r="93" ht="15.75" customHeight="1">
      <c r="A93" s="47" t="str">
        <f>'Original Assessement'!A93</f>
        <v>182.204.10.33</v>
      </c>
      <c r="B93" s="26"/>
      <c r="C93" s="43"/>
      <c r="D93" s="43"/>
      <c r="E93" s="26"/>
      <c r="F93" s="26"/>
      <c r="G93" s="40"/>
      <c r="H93" s="40"/>
      <c r="I93" s="40"/>
      <c r="J93" s="40"/>
      <c r="K93" s="40"/>
      <c r="L93" s="40"/>
      <c r="M93" s="40"/>
      <c r="N93" s="40"/>
      <c r="O93" s="40"/>
      <c r="P93" s="40"/>
      <c r="Q93" s="40"/>
      <c r="R93" s="40"/>
      <c r="S93" s="40"/>
      <c r="T93" s="1"/>
      <c r="U93" s="1"/>
      <c r="V93" s="1"/>
      <c r="W93" s="1"/>
      <c r="X93" s="1"/>
      <c r="Y93" s="1"/>
      <c r="Z93" s="1"/>
    </row>
    <row r="94" ht="15.75" customHeight="1">
      <c r="A94" s="43" t="str">
        <f>'Original Assessement'!A94</f>
        <v>182.204.10.183</v>
      </c>
      <c r="B94" s="26"/>
      <c r="C94" s="43"/>
      <c r="D94" s="43"/>
      <c r="E94" s="26"/>
      <c r="F94" s="26"/>
      <c r="G94" s="40"/>
      <c r="H94" s="40"/>
      <c r="I94" s="40"/>
      <c r="J94" s="40"/>
      <c r="K94" s="40"/>
      <c r="L94" s="40"/>
      <c r="M94" s="40"/>
      <c r="N94" s="40"/>
      <c r="O94" s="40"/>
      <c r="P94" s="40"/>
      <c r="Q94" s="40"/>
      <c r="R94" s="40"/>
      <c r="S94" s="40"/>
      <c r="T94" s="1"/>
      <c r="U94" s="1"/>
      <c r="V94" s="1"/>
      <c r="W94" s="1"/>
      <c r="X94" s="1"/>
      <c r="Y94" s="1"/>
      <c r="Z94" s="1"/>
    </row>
    <row r="95" ht="15.75" customHeight="1">
      <c r="A95" s="43" t="str">
        <f>'Original Assessement'!A95</f>
        <v>182.204.10.209</v>
      </c>
      <c r="B95" s="26"/>
      <c r="C95" s="43"/>
      <c r="D95" s="43"/>
      <c r="E95" s="26"/>
      <c r="F95" s="26"/>
      <c r="G95" s="40"/>
      <c r="H95" s="40"/>
      <c r="I95" s="40"/>
      <c r="J95" s="40"/>
      <c r="K95" s="40"/>
      <c r="L95" s="40"/>
      <c r="M95" s="40"/>
      <c r="N95" s="40"/>
      <c r="O95" s="40"/>
      <c r="P95" s="40"/>
      <c r="Q95" s="40"/>
      <c r="R95" s="40"/>
      <c r="S95" s="40"/>
      <c r="T95" s="1"/>
      <c r="U95" s="1"/>
      <c r="V95" s="1"/>
      <c r="W95" s="1"/>
      <c r="X95" s="1"/>
      <c r="Y95" s="1"/>
      <c r="Z95" s="1"/>
    </row>
    <row r="96" ht="15.75" customHeight="1">
      <c r="A96" s="43" t="str">
        <f>'Original Assessement'!A96</f>
        <v>182.204.10.41</v>
      </c>
      <c r="B96" s="26"/>
      <c r="C96" s="43"/>
      <c r="D96" s="43"/>
      <c r="E96" s="26"/>
      <c r="F96" s="26"/>
      <c r="G96" s="40"/>
      <c r="H96" s="40"/>
      <c r="I96" s="40"/>
      <c r="J96" s="40"/>
      <c r="K96" s="40"/>
      <c r="L96" s="40"/>
      <c r="M96" s="40"/>
      <c r="N96" s="40"/>
      <c r="O96" s="40"/>
      <c r="P96" s="40"/>
      <c r="Q96" s="40"/>
      <c r="R96" s="40"/>
      <c r="S96" s="40"/>
      <c r="T96" s="1"/>
      <c r="U96" s="1"/>
      <c r="V96" s="1"/>
      <c r="W96" s="1"/>
      <c r="X96" s="1"/>
      <c r="Y96" s="1"/>
      <c r="Z96" s="1"/>
    </row>
    <row r="97" ht="15.75" customHeight="1">
      <c r="A97" s="43" t="str">
        <f>'Original Assessement'!A97</f>
        <v>182.204.10.59</v>
      </c>
      <c r="B97" s="26"/>
      <c r="C97" s="43"/>
      <c r="D97" s="43"/>
      <c r="E97" s="26"/>
      <c r="F97" s="26"/>
      <c r="G97" s="40"/>
      <c r="H97" s="40"/>
      <c r="I97" s="40"/>
      <c r="J97" s="40"/>
      <c r="K97" s="40"/>
      <c r="L97" s="40"/>
      <c r="M97" s="40"/>
      <c r="N97" s="40"/>
      <c r="O97" s="40"/>
      <c r="P97" s="40"/>
      <c r="Q97" s="40"/>
      <c r="R97" s="40"/>
      <c r="S97" s="40"/>
      <c r="T97" s="1"/>
      <c r="U97" s="1"/>
      <c r="V97" s="1"/>
      <c r="W97" s="1"/>
      <c r="X97" s="1"/>
      <c r="Y97" s="1"/>
      <c r="Z97" s="1"/>
    </row>
    <row r="98" ht="15.75" customHeight="1">
      <c r="A98" s="43" t="str">
        <f>'Original Assessement'!A98</f>
        <v>182.204.10.136</v>
      </c>
      <c r="B98" s="26"/>
      <c r="C98" s="43"/>
      <c r="D98" s="43"/>
      <c r="E98" s="26"/>
      <c r="F98" s="26"/>
      <c r="G98" s="40"/>
      <c r="H98" s="40"/>
      <c r="I98" s="40"/>
      <c r="J98" s="40"/>
      <c r="K98" s="40"/>
      <c r="L98" s="40"/>
      <c r="M98" s="40"/>
      <c r="N98" s="40"/>
      <c r="O98" s="40"/>
      <c r="P98" s="40"/>
      <c r="Q98" s="40"/>
      <c r="R98" s="40"/>
      <c r="S98" s="40"/>
      <c r="T98" s="1"/>
      <c r="U98" s="1"/>
      <c r="V98" s="1"/>
      <c r="W98" s="1"/>
      <c r="X98" s="1"/>
      <c r="Y98" s="1"/>
      <c r="Z98" s="1"/>
    </row>
    <row r="99" ht="15.75" customHeight="1">
      <c r="A99" s="43" t="str">
        <f>'Original Assessement'!A99</f>
        <v>182.204.10.211</v>
      </c>
      <c r="B99" s="26"/>
      <c r="C99" s="43"/>
      <c r="D99" s="43"/>
      <c r="E99" s="26"/>
      <c r="F99" s="26"/>
      <c r="G99" s="40"/>
      <c r="H99" s="40"/>
      <c r="I99" s="40"/>
      <c r="J99" s="40"/>
      <c r="K99" s="40"/>
      <c r="L99" s="40"/>
      <c r="M99" s="40"/>
      <c r="N99" s="40"/>
      <c r="O99" s="40"/>
      <c r="P99" s="40"/>
      <c r="Q99" s="40"/>
      <c r="R99" s="40"/>
      <c r="S99" s="40"/>
      <c r="T99" s="1"/>
      <c r="U99" s="1"/>
      <c r="V99" s="1"/>
      <c r="W99" s="1"/>
      <c r="X99" s="1"/>
      <c r="Y99" s="1"/>
      <c r="Z99" s="1"/>
    </row>
    <row r="100" ht="15.75" customHeight="1">
      <c r="A100" s="43" t="str">
        <f>'Original Assessement'!A100</f>
        <v>182.204.10.50</v>
      </c>
      <c r="B100" s="26"/>
      <c r="C100" s="43"/>
      <c r="D100" s="43"/>
      <c r="E100" s="26"/>
      <c r="F100" s="26"/>
      <c r="G100" s="40"/>
      <c r="H100" s="40"/>
      <c r="I100" s="40"/>
      <c r="J100" s="40"/>
      <c r="K100" s="40"/>
      <c r="L100" s="40"/>
      <c r="M100" s="40"/>
      <c r="N100" s="40"/>
      <c r="O100" s="40"/>
      <c r="P100" s="40"/>
      <c r="Q100" s="40"/>
      <c r="R100" s="40"/>
      <c r="S100" s="40"/>
      <c r="T100" s="1"/>
      <c r="U100" s="1"/>
      <c r="V100" s="1"/>
      <c r="W100" s="1"/>
      <c r="X100" s="1"/>
      <c r="Y100" s="1"/>
      <c r="Z100" s="1"/>
    </row>
    <row r="101" ht="15.75" customHeight="1">
      <c r="A101" s="43" t="str">
        <f>'Original Assessement'!A101</f>
        <v>182.204.10.123</v>
      </c>
      <c r="B101" s="26"/>
      <c r="C101" s="43"/>
      <c r="D101" s="43"/>
      <c r="E101" s="26"/>
      <c r="F101" s="26"/>
      <c r="G101" s="40"/>
      <c r="H101" s="40"/>
      <c r="I101" s="40"/>
      <c r="J101" s="40"/>
      <c r="K101" s="40"/>
      <c r="L101" s="40"/>
      <c r="M101" s="40"/>
      <c r="N101" s="40"/>
      <c r="O101" s="40"/>
      <c r="P101" s="40"/>
      <c r="Q101" s="40"/>
      <c r="R101" s="40"/>
      <c r="S101" s="40"/>
      <c r="T101" s="1"/>
      <c r="U101" s="1"/>
      <c r="V101" s="1"/>
      <c r="W101" s="1"/>
      <c r="X101" s="1"/>
      <c r="Y101" s="1"/>
      <c r="Z101" s="1"/>
    </row>
    <row r="102" ht="15.75" customHeight="1">
      <c r="A102" s="43" t="str">
        <f>'Original Assessement'!A102</f>
        <v>182.204.34.107</v>
      </c>
      <c r="B102" s="26"/>
      <c r="C102" s="43"/>
      <c r="D102" s="43"/>
      <c r="E102" s="26"/>
      <c r="F102" s="26"/>
      <c r="G102" s="40"/>
      <c r="H102" s="40"/>
      <c r="I102" s="40"/>
      <c r="J102" s="40"/>
      <c r="K102" s="40"/>
      <c r="L102" s="40"/>
      <c r="M102" s="40"/>
      <c r="N102" s="40"/>
      <c r="O102" s="40"/>
      <c r="P102" s="40"/>
      <c r="Q102" s="40"/>
      <c r="R102" s="40"/>
      <c r="S102" s="40"/>
      <c r="T102" s="1"/>
      <c r="U102" s="1"/>
      <c r="V102" s="1"/>
      <c r="W102" s="1"/>
      <c r="X102" s="1"/>
      <c r="Y102" s="1"/>
      <c r="Z102" s="1"/>
    </row>
    <row r="103" ht="15.75" customHeight="1">
      <c r="A103" s="43" t="str">
        <f>'Original Assessement'!A103</f>
        <v>182.204.34.101</v>
      </c>
      <c r="B103" s="26"/>
      <c r="C103" s="43"/>
      <c r="D103" s="43"/>
      <c r="E103" s="26"/>
      <c r="F103" s="26"/>
      <c r="G103" s="40"/>
      <c r="H103" s="40"/>
      <c r="I103" s="40"/>
      <c r="J103" s="40"/>
      <c r="K103" s="40"/>
      <c r="L103" s="40"/>
      <c r="M103" s="40"/>
      <c r="N103" s="40"/>
      <c r="O103" s="40"/>
      <c r="P103" s="40"/>
      <c r="Q103" s="40"/>
      <c r="R103" s="40"/>
      <c r="S103" s="40"/>
      <c r="T103" s="1"/>
      <c r="U103" s="1"/>
      <c r="V103" s="1"/>
      <c r="W103" s="1"/>
      <c r="X103" s="1"/>
      <c r="Y103" s="1"/>
      <c r="Z103" s="1"/>
    </row>
    <row r="104" ht="15.75" customHeight="1">
      <c r="A104" s="43" t="str">
        <f>'Original Assessement'!A104</f>
        <v>182.204.34.128</v>
      </c>
      <c r="B104" s="26"/>
      <c r="C104" s="43"/>
      <c r="D104" s="43"/>
      <c r="E104" s="26"/>
      <c r="F104" s="26"/>
      <c r="G104" s="40"/>
      <c r="H104" s="40"/>
      <c r="I104" s="40"/>
      <c r="J104" s="40"/>
      <c r="K104" s="40"/>
      <c r="L104" s="40"/>
      <c r="M104" s="40"/>
      <c r="N104" s="40"/>
      <c r="O104" s="40"/>
      <c r="P104" s="40"/>
      <c r="Q104" s="40"/>
      <c r="R104" s="40"/>
      <c r="S104" s="40"/>
      <c r="T104" s="1"/>
      <c r="U104" s="1"/>
      <c r="V104" s="1"/>
      <c r="W104" s="1"/>
      <c r="X104" s="1"/>
      <c r="Y104" s="1"/>
      <c r="Z104" s="1"/>
    </row>
    <row r="105" ht="15.75" customHeight="1">
      <c r="A105" s="43" t="str">
        <f>'Original Assessement'!A105</f>
        <v>182.204.34.83</v>
      </c>
      <c r="B105" s="26"/>
      <c r="C105" s="43"/>
      <c r="D105" s="43"/>
      <c r="E105" s="26"/>
      <c r="F105" s="26"/>
      <c r="G105" s="40"/>
      <c r="H105" s="40"/>
      <c r="I105" s="40"/>
      <c r="J105" s="40"/>
      <c r="K105" s="40"/>
      <c r="L105" s="40"/>
      <c r="M105" s="40"/>
      <c r="N105" s="40"/>
      <c r="O105" s="40"/>
      <c r="P105" s="40"/>
      <c r="Q105" s="40"/>
      <c r="R105" s="40"/>
      <c r="S105" s="40"/>
      <c r="T105" s="1"/>
      <c r="U105" s="1"/>
      <c r="V105" s="1"/>
      <c r="W105" s="1"/>
      <c r="X105" s="1"/>
      <c r="Y105" s="1"/>
      <c r="Z105" s="1"/>
    </row>
    <row r="106" ht="15.75" customHeight="1">
      <c r="A106" s="43" t="str">
        <f>'Original Assessement'!A106</f>
        <v>182.204.34.6</v>
      </c>
      <c r="B106" s="26"/>
      <c r="C106" s="43"/>
      <c r="D106" s="43"/>
      <c r="E106" s="26"/>
      <c r="F106" s="26"/>
      <c r="G106" s="40"/>
      <c r="H106" s="40"/>
      <c r="I106" s="40"/>
      <c r="J106" s="40"/>
      <c r="K106" s="40"/>
      <c r="L106" s="40"/>
      <c r="M106" s="40"/>
      <c r="N106" s="40"/>
      <c r="O106" s="40"/>
      <c r="P106" s="40"/>
      <c r="Q106" s="40"/>
      <c r="R106" s="40"/>
      <c r="S106" s="40"/>
      <c r="T106" s="1"/>
      <c r="U106" s="1"/>
      <c r="V106" s="1"/>
      <c r="W106" s="1"/>
      <c r="X106" s="1"/>
      <c r="Y106" s="1"/>
      <c r="Z106" s="1"/>
    </row>
    <row r="107" ht="15.75" customHeight="1">
      <c r="A107" s="43" t="str">
        <f>'Original Assessement'!A107</f>
        <v>182.204.36.28</v>
      </c>
      <c r="B107" s="26"/>
      <c r="C107" s="43"/>
      <c r="D107" s="43"/>
      <c r="E107" s="26"/>
      <c r="F107" s="26"/>
      <c r="G107" s="40"/>
      <c r="H107" s="40"/>
      <c r="I107" s="40"/>
      <c r="J107" s="40"/>
      <c r="K107" s="40"/>
      <c r="L107" s="40"/>
      <c r="M107" s="40"/>
      <c r="N107" s="40"/>
      <c r="O107" s="40"/>
      <c r="P107" s="40"/>
      <c r="Q107" s="40"/>
      <c r="R107" s="40"/>
      <c r="S107" s="40"/>
      <c r="T107" s="1"/>
      <c r="U107" s="1"/>
      <c r="V107" s="1"/>
      <c r="W107" s="1"/>
      <c r="X107" s="1"/>
      <c r="Y107" s="1"/>
      <c r="Z107" s="1"/>
    </row>
    <row r="108" ht="15.75" customHeight="1">
      <c r="A108" s="43" t="str">
        <f>'Original Assessement'!A108</f>
        <v>182.204.36.190</v>
      </c>
      <c r="B108" s="26"/>
      <c r="C108" s="43"/>
      <c r="D108" s="43"/>
      <c r="E108" s="26"/>
      <c r="F108" s="26"/>
      <c r="G108" s="40"/>
      <c r="H108" s="40"/>
      <c r="I108" s="40"/>
      <c r="J108" s="40"/>
      <c r="K108" s="40"/>
      <c r="L108" s="40"/>
      <c r="M108" s="40"/>
      <c r="N108" s="40"/>
      <c r="O108" s="40"/>
      <c r="P108" s="40"/>
      <c r="Q108" s="40"/>
      <c r="R108" s="40"/>
      <c r="S108" s="40"/>
      <c r="T108" s="1"/>
      <c r="U108" s="1"/>
      <c r="V108" s="1"/>
      <c r="W108" s="1"/>
      <c r="X108" s="1"/>
      <c r="Y108" s="1"/>
      <c r="Z108" s="1"/>
    </row>
    <row r="109" ht="15.75" customHeight="1">
      <c r="A109" s="43" t="str">
        <f>'Original Assessement'!A109</f>
        <v>182.204.36.198</v>
      </c>
      <c r="B109" s="26"/>
      <c r="C109" s="43"/>
      <c r="D109" s="43"/>
      <c r="E109" s="26"/>
      <c r="F109" s="26"/>
      <c r="G109" s="40"/>
      <c r="H109" s="40"/>
      <c r="I109" s="40"/>
      <c r="J109" s="40"/>
      <c r="K109" s="40"/>
      <c r="L109" s="40"/>
      <c r="M109" s="40"/>
      <c r="N109" s="40"/>
      <c r="O109" s="40"/>
      <c r="P109" s="40"/>
      <c r="Q109" s="40"/>
      <c r="R109" s="40"/>
      <c r="S109" s="40"/>
      <c r="T109" s="1"/>
      <c r="U109" s="1"/>
      <c r="V109" s="1"/>
      <c r="W109" s="1"/>
      <c r="X109" s="1"/>
      <c r="Y109" s="1"/>
      <c r="Z109" s="1"/>
    </row>
    <row r="110" ht="15.75" customHeight="1">
      <c r="A110" s="43" t="str">
        <f>'Original Assessement'!A110</f>
        <v>182.204.36.179</v>
      </c>
      <c r="B110" s="26"/>
      <c r="C110" s="43"/>
      <c r="D110" s="43"/>
      <c r="E110" s="26"/>
      <c r="F110" s="26"/>
      <c r="G110" s="40"/>
      <c r="H110" s="40"/>
      <c r="I110" s="40"/>
      <c r="J110" s="40"/>
      <c r="K110" s="40"/>
      <c r="L110" s="40"/>
      <c r="M110" s="40"/>
      <c r="N110" s="40"/>
      <c r="O110" s="40"/>
      <c r="P110" s="40"/>
      <c r="Q110" s="40"/>
      <c r="R110" s="40"/>
      <c r="S110" s="40"/>
      <c r="T110" s="1"/>
      <c r="U110" s="1"/>
      <c r="V110" s="1"/>
      <c r="W110" s="1"/>
      <c r="X110" s="1"/>
      <c r="Y110" s="1"/>
      <c r="Z110" s="1"/>
    </row>
    <row r="111" ht="15.75" customHeight="1">
      <c r="A111" s="43" t="str">
        <f>'Original Assessement'!A111</f>
        <v>182.204.36.253</v>
      </c>
      <c r="B111" s="26"/>
      <c r="C111" s="43"/>
      <c r="D111" s="43"/>
      <c r="E111" s="26"/>
      <c r="F111" s="26"/>
      <c r="G111" s="40"/>
      <c r="H111" s="40"/>
      <c r="I111" s="40"/>
      <c r="J111" s="40"/>
      <c r="K111" s="40"/>
      <c r="L111" s="40"/>
      <c r="M111" s="40"/>
      <c r="N111" s="40"/>
      <c r="O111" s="40"/>
      <c r="P111" s="40"/>
      <c r="Q111" s="40"/>
      <c r="R111" s="40"/>
      <c r="S111" s="40"/>
      <c r="T111" s="1"/>
      <c r="U111" s="1"/>
      <c r="V111" s="1"/>
      <c r="W111" s="1"/>
      <c r="X111" s="1"/>
      <c r="Y111" s="1"/>
      <c r="Z111" s="1"/>
    </row>
    <row r="112" ht="15.75" customHeight="1">
      <c r="A112" s="43" t="str">
        <f>'Original Assessement'!A112</f>
        <v>182.204.36.183</v>
      </c>
      <c r="B112" s="26"/>
      <c r="C112" s="43"/>
      <c r="D112" s="43"/>
      <c r="E112" s="26"/>
      <c r="F112" s="26"/>
      <c r="G112" s="40"/>
      <c r="H112" s="40"/>
      <c r="I112" s="40"/>
      <c r="J112" s="40"/>
      <c r="K112" s="40"/>
      <c r="L112" s="40"/>
      <c r="M112" s="40"/>
      <c r="N112" s="40"/>
      <c r="O112" s="40"/>
      <c r="P112" s="40"/>
      <c r="Q112" s="40"/>
      <c r="R112" s="40"/>
      <c r="S112" s="40"/>
      <c r="T112" s="1"/>
      <c r="U112" s="1"/>
      <c r="V112" s="1"/>
      <c r="W112" s="1"/>
      <c r="X112" s="1"/>
      <c r="Y112" s="1"/>
      <c r="Z112" s="1"/>
    </row>
    <row r="113" ht="15.75" customHeight="1">
      <c r="A113" s="43" t="str">
        <f>'Original Assessement'!A113</f>
        <v>182.204.36.78</v>
      </c>
      <c r="B113" s="26"/>
      <c r="C113" s="43"/>
      <c r="D113" s="43"/>
      <c r="E113" s="26"/>
      <c r="F113" s="26"/>
      <c r="G113" s="40"/>
      <c r="H113" s="40"/>
      <c r="I113" s="40"/>
      <c r="J113" s="40"/>
      <c r="K113" s="40"/>
      <c r="L113" s="40"/>
      <c r="M113" s="40"/>
      <c r="N113" s="40"/>
      <c r="O113" s="40"/>
      <c r="P113" s="40"/>
      <c r="Q113" s="40"/>
      <c r="R113" s="40"/>
      <c r="S113" s="40"/>
      <c r="T113" s="1"/>
      <c r="U113" s="1"/>
      <c r="V113" s="1"/>
      <c r="W113" s="1"/>
      <c r="X113" s="1"/>
      <c r="Y113" s="1"/>
      <c r="Z113" s="1"/>
    </row>
    <row r="114" ht="15.75" customHeight="1">
      <c r="A114" s="43" t="str">
        <f>'Original Assessement'!A114</f>
        <v>182.204.36.221</v>
      </c>
      <c r="B114" s="26"/>
      <c r="C114" s="43"/>
      <c r="D114" s="43"/>
      <c r="E114" s="26"/>
      <c r="F114" s="26"/>
      <c r="G114" s="40"/>
      <c r="H114" s="40"/>
      <c r="I114" s="40"/>
      <c r="J114" s="40"/>
      <c r="K114" s="40"/>
      <c r="L114" s="40"/>
      <c r="M114" s="40"/>
      <c r="N114" s="40"/>
      <c r="O114" s="40"/>
      <c r="P114" s="40"/>
      <c r="Q114" s="40"/>
      <c r="R114" s="40"/>
      <c r="S114" s="40"/>
      <c r="T114" s="1"/>
      <c r="U114" s="1"/>
      <c r="V114" s="1"/>
      <c r="W114" s="1"/>
      <c r="X114" s="1"/>
      <c r="Y114" s="1"/>
      <c r="Z114" s="1"/>
    </row>
    <row r="115" ht="15.75" customHeight="1">
      <c r="A115" s="43" t="str">
        <f>'Original Assessement'!A115</f>
        <v>182.204.36.240</v>
      </c>
      <c r="B115" s="26"/>
      <c r="C115" s="43"/>
      <c r="D115" s="43"/>
      <c r="E115" s="26"/>
      <c r="F115" s="26"/>
      <c r="G115" s="40"/>
      <c r="H115" s="40"/>
      <c r="I115" s="40"/>
      <c r="J115" s="40"/>
      <c r="K115" s="40"/>
      <c r="L115" s="40"/>
      <c r="M115" s="40"/>
      <c r="N115" s="40"/>
      <c r="O115" s="40"/>
      <c r="P115" s="40"/>
      <c r="Q115" s="40"/>
      <c r="R115" s="40"/>
      <c r="S115" s="40"/>
      <c r="T115" s="1"/>
      <c r="U115" s="1"/>
      <c r="V115" s="1"/>
      <c r="W115" s="1"/>
      <c r="X115" s="1"/>
      <c r="Y115" s="1"/>
      <c r="Z115" s="1"/>
    </row>
    <row r="116" ht="15.75" customHeight="1">
      <c r="A116" s="43" t="str">
        <f>'Original Assessement'!A116</f>
        <v>182.204.36.144</v>
      </c>
      <c r="B116" s="26"/>
      <c r="C116" s="43"/>
      <c r="D116" s="43"/>
      <c r="E116" s="26"/>
      <c r="F116" s="26"/>
      <c r="G116" s="40"/>
      <c r="H116" s="40"/>
      <c r="I116" s="40"/>
      <c r="J116" s="40"/>
      <c r="K116" s="40"/>
      <c r="L116" s="40"/>
      <c r="M116" s="40"/>
      <c r="N116" s="40"/>
      <c r="O116" s="40"/>
      <c r="P116" s="40"/>
      <c r="Q116" s="40"/>
      <c r="R116" s="40"/>
      <c r="S116" s="40"/>
      <c r="T116" s="1"/>
      <c r="U116" s="1"/>
      <c r="V116" s="1"/>
      <c r="W116" s="1"/>
      <c r="X116" s="1"/>
      <c r="Y116" s="1"/>
      <c r="Z116" s="1"/>
    </row>
    <row r="117" ht="15.75" customHeight="1">
      <c r="A117" s="43" t="str">
        <f>'Original Assessement'!A117</f>
        <v>182.204.36.62</v>
      </c>
      <c r="B117" s="26"/>
      <c r="C117" s="43"/>
      <c r="D117" s="43"/>
      <c r="E117" s="26"/>
      <c r="F117" s="26"/>
      <c r="G117" s="40"/>
      <c r="H117" s="40"/>
      <c r="I117" s="40"/>
      <c r="J117" s="40"/>
      <c r="K117" s="40"/>
      <c r="L117" s="40"/>
      <c r="M117" s="40"/>
      <c r="N117" s="40"/>
      <c r="O117" s="40"/>
      <c r="P117" s="40"/>
      <c r="Q117" s="40"/>
      <c r="R117" s="40"/>
      <c r="S117" s="40"/>
      <c r="T117" s="1"/>
      <c r="U117" s="1"/>
      <c r="V117" s="1"/>
      <c r="W117" s="1"/>
      <c r="X117" s="1"/>
      <c r="Y117" s="1"/>
      <c r="Z117" s="1"/>
    </row>
    <row r="118" ht="15.75" customHeight="1">
      <c r="A118" s="43" t="str">
        <f>'Original Assessement'!A118</f>
        <v>182.204.36.238</v>
      </c>
      <c r="B118" s="26"/>
      <c r="C118" s="43"/>
      <c r="D118" s="43"/>
      <c r="E118" s="26"/>
      <c r="F118" s="26"/>
      <c r="G118" s="40"/>
      <c r="H118" s="40"/>
      <c r="I118" s="40"/>
      <c r="J118" s="40"/>
      <c r="K118" s="40"/>
      <c r="L118" s="40"/>
      <c r="M118" s="40"/>
      <c r="N118" s="40"/>
      <c r="O118" s="40"/>
      <c r="P118" s="40"/>
      <c r="Q118" s="40"/>
      <c r="R118" s="40"/>
      <c r="S118" s="40"/>
      <c r="T118" s="1"/>
      <c r="U118" s="1"/>
      <c r="V118" s="1"/>
      <c r="W118" s="1"/>
      <c r="X118" s="1"/>
      <c r="Y118" s="1"/>
      <c r="Z118" s="1"/>
    </row>
    <row r="119" ht="15.75" customHeight="1">
      <c r="A119" s="43" t="str">
        <f>'Original Assessement'!A119</f>
        <v>182.204.36.134</v>
      </c>
      <c r="B119" s="26"/>
      <c r="C119" s="43"/>
      <c r="D119" s="43"/>
      <c r="E119" s="26"/>
      <c r="F119" s="26"/>
      <c r="G119" s="40"/>
      <c r="H119" s="40"/>
      <c r="I119" s="40"/>
      <c r="J119" s="40"/>
      <c r="K119" s="40"/>
      <c r="L119" s="40"/>
      <c r="M119" s="40"/>
      <c r="N119" s="40"/>
      <c r="O119" s="40"/>
      <c r="P119" s="40"/>
      <c r="Q119" s="40"/>
      <c r="R119" s="40"/>
      <c r="S119" s="40"/>
      <c r="T119" s="1"/>
      <c r="U119" s="1"/>
      <c r="V119" s="1"/>
      <c r="W119" s="1"/>
      <c r="X119" s="1"/>
      <c r="Y119" s="1"/>
      <c r="Z119" s="1"/>
    </row>
    <row r="120" ht="15.75" customHeight="1">
      <c r="A120" s="43" t="str">
        <f>'Original Assessement'!A120</f>
        <v>182.204.36.44</v>
      </c>
      <c r="B120" s="26"/>
      <c r="C120" s="43"/>
      <c r="D120" s="43"/>
      <c r="E120" s="26"/>
      <c r="F120" s="26"/>
      <c r="G120" s="40"/>
      <c r="H120" s="40"/>
      <c r="I120" s="40"/>
      <c r="J120" s="40"/>
      <c r="K120" s="40"/>
      <c r="L120" s="40"/>
      <c r="M120" s="40"/>
      <c r="N120" s="40"/>
      <c r="O120" s="40"/>
      <c r="P120" s="40"/>
      <c r="Q120" s="40"/>
      <c r="R120" s="40"/>
      <c r="S120" s="40"/>
      <c r="T120" s="1"/>
      <c r="U120" s="1"/>
      <c r="V120" s="1"/>
      <c r="W120" s="1"/>
      <c r="X120" s="1"/>
      <c r="Y120" s="1"/>
      <c r="Z120" s="1"/>
    </row>
    <row r="121" ht="15.75" customHeight="1">
      <c r="A121" s="43" t="str">
        <f>'Original Assessement'!A121</f>
        <v>182.204.36.55</v>
      </c>
      <c r="B121" s="26"/>
      <c r="C121" s="43"/>
      <c r="D121" s="43"/>
      <c r="E121" s="26"/>
      <c r="F121" s="26"/>
      <c r="G121" s="40"/>
      <c r="H121" s="40"/>
      <c r="I121" s="40"/>
      <c r="J121" s="40"/>
      <c r="K121" s="40"/>
      <c r="L121" s="40"/>
      <c r="M121" s="40"/>
      <c r="N121" s="40"/>
      <c r="O121" s="40"/>
      <c r="P121" s="40"/>
      <c r="Q121" s="40"/>
      <c r="R121" s="40"/>
      <c r="S121" s="40"/>
      <c r="T121" s="1"/>
      <c r="U121" s="1"/>
      <c r="V121" s="1"/>
      <c r="W121" s="1"/>
      <c r="X121" s="1"/>
      <c r="Y121" s="1"/>
      <c r="Z121" s="1"/>
    </row>
    <row r="122" ht="15.75" customHeight="1">
      <c r="A122" s="43" t="str">
        <f>'Original Assessement'!A122</f>
        <v>182.204.36.234</v>
      </c>
      <c r="B122" s="26"/>
      <c r="C122" s="43"/>
      <c r="D122" s="43"/>
      <c r="E122" s="26"/>
      <c r="F122" s="26"/>
      <c r="G122" s="40"/>
      <c r="H122" s="40"/>
      <c r="I122" s="40"/>
      <c r="J122" s="40"/>
      <c r="K122" s="40"/>
      <c r="L122" s="40"/>
      <c r="M122" s="40"/>
      <c r="N122" s="40"/>
      <c r="O122" s="40"/>
      <c r="P122" s="40"/>
      <c r="Q122" s="40"/>
      <c r="R122" s="40"/>
      <c r="S122" s="40"/>
      <c r="T122" s="1"/>
      <c r="U122" s="1"/>
      <c r="V122" s="1"/>
      <c r="W122" s="1"/>
      <c r="X122" s="1"/>
      <c r="Y122" s="1"/>
      <c r="Z122" s="1"/>
    </row>
    <row r="123" ht="15.75" customHeight="1">
      <c r="A123" s="43" t="str">
        <f>'Original Assessement'!A123</f>
        <v>182.204.36.148</v>
      </c>
      <c r="B123" s="26"/>
      <c r="C123" s="43"/>
      <c r="D123" s="43"/>
      <c r="E123" s="26"/>
      <c r="F123" s="26"/>
      <c r="G123" s="40"/>
      <c r="H123" s="40"/>
      <c r="I123" s="40"/>
      <c r="J123" s="40"/>
      <c r="K123" s="40"/>
      <c r="L123" s="40"/>
      <c r="M123" s="40"/>
      <c r="N123" s="40"/>
      <c r="O123" s="40"/>
      <c r="P123" s="40"/>
      <c r="Q123" s="40"/>
      <c r="R123" s="40"/>
      <c r="S123" s="40"/>
      <c r="T123" s="1"/>
      <c r="U123" s="1"/>
      <c r="V123" s="1"/>
      <c r="W123" s="1"/>
      <c r="X123" s="1"/>
      <c r="Y123" s="1"/>
      <c r="Z123" s="1"/>
    </row>
    <row r="124" ht="15.75" customHeight="1">
      <c r="A124" s="43" t="str">
        <f>'Original Assessement'!A124</f>
        <v>182.204.36.84</v>
      </c>
      <c r="B124" s="18"/>
      <c r="C124" s="43"/>
      <c r="D124" s="43"/>
      <c r="E124" s="18"/>
      <c r="F124" s="18"/>
      <c r="G124" s="40"/>
      <c r="H124" s="40"/>
      <c r="I124" s="40"/>
      <c r="J124" s="40"/>
      <c r="K124" s="40"/>
      <c r="L124" s="40"/>
      <c r="M124" s="40"/>
      <c r="N124" s="40"/>
      <c r="O124" s="40"/>
      <c r="P124" s="40"/>
      <c r="Q124" s="40"/>
      <c r="R124" s="40"/>
      <c r="S124" s="40"/>
      <c r="T124" s="1"/>
      <c r="U124" s="1"/>
      <c r="V124" s="1"/>
      <c r="W124" s="1"/>
      <c r="X124" s="1"/>
      <c r="Y124" s="1"/>
      <c r="Z124" s="1"/>
    </row>
    <row r="125" ht="15.75" customHeight="1">
      <c r="A125" s="43" t="str">
        <f>'Original Assessement'!A125</f>
        <v>182.204.36.102</v>
      </c>
      <c r="B125" s="44" t="str">
        <f>'Original Assessement'!B125</f>
        <v>An end of life is not receiving any security updates from the vendor. Unfixed security vulnerabilities might be leveraged by an attacker to compromise the security of  host, performance, reliabilty and compatibility issues.</v>
      </c>
      <c r="C125" s="43"/>
      <c r="D125" s="43"/>
      <c r="E125" s="44" t="str">
        <f>'Original Assessement'!E125</f>
        <v>CVE-2020-1002</v>
      </c>
      <c r="F125" s="44">
        <f>'Original Assessement'!F125</f>
        <v>10</v>
      </c>
      <c r="G125" s="40"/>
      <c r="H125" s="40"/>
      <c r="I125" s="40"/>
      <c r="J125" s="40"/>
      <c r="K125" s="40"/>
      <c r="L125" s="40"/>
      <c r="M125" s="40"/>
      <c r="N125" s="40"/>
      <c r="O125" s="40"/>
      <c r="P125" s="40"/>
      <c r="Q125" s="40"/>
      <c r="R125" s="40"/>
      <c r="S125" s="40"/>
      <c r="T125" s="1"/>
      <c r="U125" s="1"/>
      <c r="V125" s="1"/>
      <c r="W125" s="1"/>
      <c r="X125" s="1"/>
      <c r="Y125" s="1"/>
      <c r="Z125" s="1"/>
    </row>
    <row r="126" ht="15.75" customHeight="1">
      <c r="A126" s="43" t="str">
        <f>'Original Assessement'!A126</f>
        <v>182.204.36.184</v>
      </c>
      <c r="B126" s="26"/>
      <c r="C126" s="43"/>
      <c r="D126" s="43"/>
      <c r="E126" s="26"/>
      <c r="F126" s="26"/>
      <c r="G126" s="40"/>
      <c r="H126" s="40"/>
      <c r="I126" s="40"/>
      <c r="J126" s="40"/>
      <c r="K126" s="40"/>
      <c r="L126" s="40"/>
      <c r="M126" s="40"/>
      <c r="N126" s="40"/>
      <c r="O126" s="40"/>
      <c r="P126" s="40"/>
      <c r="Q126" s="40"/>
      <c r="R126" s="40"/>
      <c r="S126" s="40"/>
      <c r="T126" s="1"/>
      <c r="U126" s="1"/>
      <c r="V126" s="1"/>
      <c r="W126" s="1"/>
      <c r="X126" s="1"/>
      <c r="Y126" s="1"/>
      <c r="Z126" s="1"/>
    </row>
    <row r="127" ht="15.75" customHeight="1">
      <c r="A127" s="43" t="str">
        <f>'Original Assessement'!A127</f>
        <v>182.204.36.191</v>
      </c>
      <c r="B127" s="26"/>
      <c r="C127" s="43"/>
      <c r="D127" s="43"/>
      <c r="E127" s="26"/>
      <c r="F127" s="26"/>
      <c r="G127" s="40"/>
      <c r="H127" s="40"/>
      <c r="I127" s="40"/>
      <c r="J127" s="40"/>
      <c r="K127" s="40"/>
      <c r="L127" s="40"/>
      <c r="M127" s="40"/>
      <c r="N127" s="40"/>
      <c r="O127" s="40"/>
      <c r="P127" s="40"/>
      <c r="Q127" s="40"/>
      <c r="R127" s="40"/>
      <c r="S127" s="40"/>
      <c r="T127" s="1"/>
      <c r="U127" s="1"/>
      <c r="V127" s="1"/>
      <c r="W127" s="1"/>
      <c r="X127" s="1"/>
      <c r="Y127" s="1"/>
      <c r="Z127" s="1"/>
    </row>
    <row r="128" ht="15.75" customHeight="1">
      <c r="A128" s="43" t="str">
        <f>'Original Assessement'!A128</f>
        <v>182.204.34.111</v>
      </c>
      <c r="B128" s="26"/>
      <c r="C128" s="43"/>
      <c r="D128" s="43"/>
      <c r="E128" s="26"/>
      <c r="F128" s="26"/>
      <c r="G128" s="40"/>
      <c r="H128" s="40"/>
      <c r="I128" s="40"/>
      <c r="J128" s="40"/>
      <c r="K128" s="40"/>
      <c r="L128" s="40"/>
      <c r="M128" s="40"/>
      <c r="N128" s="40"/>
      <c r="O128" s="40"/>
      <c r="P128" s="40"/>
      <c r="Q128" s="40"/>
      <c r="R128" s="40"/>
      <c r="S128" s="40"/>
      <c r="T128" s="1"/>
      <c r="U128" s="1"/>
      <c r="V128" s="1"/>
      <c r="W128" s="1"/>
      <c r="X128" s="1"/>
      <c r="Y128" s="1"/>
      <c r="Z128" s="1"/>
    </row>
    <row r="129" ht="15.75" customHeight="1">
      <c r="A129" s="43" t="str">
        <f>'Original Assessement'!A129</f>
        <v>182.204.10.88</v>
      </c>
      <c r="B129" s="26"/>
      <c r="C129" s="43"/>
      <c r="D129" s="43"/>
      <c r="E129" s="26"/>
      <c r="F129" s="26"/>
      <c r="G129" s="40"/>
      <c r="H129" s="40"/>
      <c r="I129" s="40"/>
      <c r="J129" s="40"/>
      <c r="K129" s="40"/>
      <c r="L129" s="40"/>
      <c r="M129" s="40"/>
      <c r="N129" s="40"/>
      <c r="O129" s="40"/>
      <c r="P129" s="40"/>
      <c r="Q129" s="40"/>
      <c r="R129" s="40"/>
      <c r="S129" s="40"/>
      <c r="T129" s="1"/>
      <c r="U129" s="1"/>
      <c r="V129" s="1"/>
      <c r="W129" s="1"/>
      <c r="X129" s="1"/>
      <c r="Y129" s="1"/>
      <c r="Z129" s="1"/>
    </row>
    <row r="130" ht="15.75" customHeight="1">
      <c r="A130" s="43" t="str">
        <f>'Original Assessement'!A130</f>
        <v>161.166.30.104</v>
      </c>
      <c r="B130" s="26"/>
      <c r="C130" s="43"/>
      <c r="D130" s="43"/>
      <c r="E130" s="26"/>
      <c r="F130" s="26"/>
      <c r="G130" s="40"/>
      <c r="H130" s="40"/>
      <c r="I130" s="40"/>
      <c r="J130" s="40"/>
      <c r="K130" s="40"/>
      <c r="L130" s="40"/>
      <c r="M130" s="40"/>
      <c r="N130" s="40"/>
      <c r="O130" s="40"/>
      <c r="P130" s="40"/>
      <c r="Q130" s="40"/>
      <c r="R130" s="40"/>
      <c r="S130" s="40"/>
      <c r="T130" s="1"/>
      <c r="U130" s="1"/>
      <c r="V130" s="1"/>
      <c r="W130" s="1"/>
      <c r="X130" s="1"/>
      <c r="Y130" s="1"/>
      <c r="Z130" s="1"/>
    </row>
    <row r="131" ht="15.75" customHeight="1">
      <c r="A131" s="43" t="str">
        <f>'Original Assessement'!A131</f>
        <v>161.166.30.64</v>
      </c>
      <c r="B131" s="18"/>
      <c r="C131" s="43"/>
      <c r="D131" s="43"/>
      <c r="E131" s="18"/>
      <c r="F131" s="18"/>
      <c r="G131" s="40"/>
      <c r="H131" s="40"/>
      <c r="I131" s="40"/>
      <c r="J131" s="40"/>
      <c r="K131" s="40"/>
      <c r="L131" s="40"/>
      <c r="M131" s="40"/>
      <c r="N131" s="40"/>
      <c r="O131" s="40"/>
      <c r="P131" s="40"/>
      <c r="Q131" s="40"/>
      <c r="R131" s="40"/>
      <c r="S131" s="40"/>
      <c r="T131" s="1"/>
      <c r="U131" s="1"/>
      <c r="V131" s="1"/>
      <c r="W131" s="1"/>
      <c r="X131" s="1"/>
      <c r="Y131" s="1"/>
      <c r="Z131" s="1"/>
    </row>
    <row r="132" ht="15.75" customHeight="1">
      <c r="A132" s="43" t="str">
        <f>'Original Assessement'!A132</f>
        <v>161.166.30.64</v>
      </c>
      <c r="B132" s="52" t="str">
        <f>'Original Assessement'!B132</f>
        <v>The ident protocol is considered dangerous because it allows attacker to gain a list of usernames on a computer system which can later be used for attacks.</v>
      </c>
      <c r="C132" s="43"/>
      <c r="D132" s="43"/>
      <c r="E132" s="43" t="str">
        <f>'Original Assessement'!E132</f>
        <v>CVE-2020-1003</v>
      </c>
      <c r="F132" s="43">
        <f>'Original Assessement'!F132</f>
        <v>5</v>
      </c>
      <c r="G132" s="40"/>
      <c r="H132" s="40"/>
      <c r="I132" s="40"/>
      <c r="J132" s="40"/>
      <c r="K132" s="40"/>
      <c r="L132" s="40"/>
      <c r="M132" s="40"/>
      <c r="N132" s="40"/>
      <c r="O132" s="40"/>
      <c r="P132" s="40"/>
      <c r="Q132" s="40"/>
      <c r="R132" s="40"/>
      <c r="S132" s="40"/>
      <c r="T132" s="1"/>
      <c r="U132" s="1"/>
      <c r="V132" s="1"/>
      <c r="W132" s="1"/>
      <c r="X132" s="1"/>
      <c r="Y132" s="1"/>
      <c r="Z132" s="1"/>
    </row>
    <row r="133" ht="15.75" customHeight="1">
      <c r="A133" s="47" t="str">
        <f>'Original Assessement'!A133</f>
        <v>182.204.36.153</v>
      </c>
      <c r="B133" s="43" t="str">
        <f>'Original Assessement'!B133</f>
        <v>Many PHP installation tutorials instruct the user to create a file called phpinfo.php or similar containing the phpinfo() statement. Such a file is often left back in the webserver directory.
Some of the information that can be gathered from this file includes: The username of the user running the PHP process, if it is a sudo user, the IP address of the host, the web server version, the system version (Unix, Linux, Windows, ...), and the root directory of the web server.</v>
      </c>
      <c r="C133" s="43"/>
      <c r="D133" s="43"/>
      <c r="E133" s="48" t="str">
        <f>'Original Assessement'!E133</f>
        <v>CVE-2020-1004</v>
      </c>
      <c r="F133" s="47">
        <f>'Original Assessement'!F133</f>
        <v>7.5</v>
      </c>
      <c r="G133" s="40"/>
      <c r="H133" s="40"/>
      <c r="I133" s="40"/>
      <c r="J133" s="40"/>
      <c r="K133" s="40"/>
      <c r="L133" s="40"/>
      <c r="M133" s="40"/>
      <c r="N133" s="40"/>
      <c r="O133" s="40"/>
      <c r="P133" s="40"/>
      <c r="Q133" s="40"/>
      <c r="R133" s="40"/>
      <c r="S133" s="40"/>
      <c r="T133" s="1"/>
      <c r="U133" s="1"/>
      <c r="V133" s="1"/>
      <c r="W133" s="1"/>
      <c r="X133" s="1"/>
      <c r="Y133" s="1"/>
      <c r="Z133" s="1"/>
    </row>
    <row r="134" ht="15.75" customHeight="1">
      <c r="A134" s="43" t="str">
        <f>'Original Assessement'!A134</f>
        <v>182.204.36.250</v>
      </c>
      <c r="B134" s="44" t="str">
        <f>'Original Assessement'!B134</f>
        <v>Anonymous File Transfer Protocol (FTP) allows the public to log into an FTP server with a common login (usually "ftp" or "anonymous") and any password (usually the person's e-mail address) to access the files on the server. Attackers exploit the anonymous login vulnerability to directly log on to the FTP service and upload malicious files to take system privileges, which causes data leaks.</v>
      </c>
      <c r="C134" s="43"/>
      <c r="D134" s="43"/>
      <c r="E134" s="44" t="str">
        <f>'Original Assessement'!E134</f>
        <v>CVE-2020-1005</v>
      </c>
      <c r="F134" s="44">
        <f>'Original Assessement'!F134</f>
        <v>6.4</v>
      </c>
      <c r="G134" s="40"/>
      <c r="H134" s="40"/>
      <c r="I134" s="40"/>
      <c r="J134" s="40"/>
      <c r="K134" s="40"/>
      <c r="L134" s="40"/>
      <c r="M134" s="40"/>
      <c r="N134" s="40"/>
      <c r="O134" s="40"/>
      <c r="P134" s="40"/>
      <c r="Q134" s="40"/>
      <c r="R134" s="40"/>
      <c r="S134" s="40"/>
      <c r="T134" s="1"/>
      <c r="U134" s="1"/>
      <c r="V134" s="1"/>
      <c r="W134" s="1"/>
      <c r="X134" s="1"/>
      <c r="Y134" s="1"/>
      <c r="Z134" s="1"/>
    </row>
    <row r="135" ht="15.75" customHeight="1">
      <c r="A135" s="43" t="str">
        <f>'Original Assessement'!A135</f>
        <v>182.204.36.16</v>
      </c>
      <c r="B135" s="18"/>
      <c r="C135" s="43"/>
      <c r="D135" s="43"/>
      <c r="E135" s="18"/>
      <c r="F135" s="18"/>
      <c r="G135" s="40"/>
      <c r="H135" s="40"/>
      <c r="I135" s="40"/>
      <c r="J135" s="40"/>
      <c r="K135" s="40"/>
      <c r="L135" s="40"/>
      <c r="M135" s="40"/>
      <c r="N135" s="40"/>
      <c r="O135" s="40"/>
      <c r="P135" s="40"/>
      <c r="Q135" s="40"/>
      <c r="R135" s="40"/>
      <c r="S135" s="40"/>
      <c r="T135" s="1"/>
      <c r="U135" s="1"/>
      <c r="V135" s="1"/>
      <c r="W135" s="1"/>
      <c r="X135" s="1"/>
      <c r="Y135" s="1"/>
      <c r="Z135" s="1"/>
    </row>
    <row r="136" ht="15.75" customHeight="1">
      <c r="A136" s="43" t="str">
        <f>'Original Assessement'!A136</f>
        <v>182.204.36.250</v>
      </c>
      <c r="B136" s="44" t="str">
        <f>'Original Assessement'!B136</f>
        <v>The flaw is due to error in the 'rpc.rquotad' service. Successful exploitation could allow attackers to execute to gain information about NFS services including user/system quotas.</v>
      </c>
      <c r="C136" s="43"/>
      <c r="D136" s="43"/>
      <c r="E136" s="44" t="str">
        <f>'Original Assessement'!E136</f>
        <v>CVE-2020-1006</v>
      </c>
      <c r="F136" s="44">
        <f>'Original Assessement'!F136</f>
        <v>5</v>
      </c>
      <c r="G136" s="40"/>
      <c r="H136" s="40"/>
      <c r="I136" s="40"/>
      <c r="J136" s="40"/>
      <c r="K136" s="40"/>
      <c r="L136" s="40"/>
      <c r="M136" s="40"/>
      <c r="N136" s="40"/>
      <c r="O136" s="40"/>
      <c r="P136" s="40"/>
      <c r="Q136" s="40"/>
      <c r="R136" s="40"/>
      <c r="S136" s="40"/>
      <c r="T136" s="1"/>
      <c r="U136" s="1"/>
      <c r="V136" s="1"/>
      <c r="W136" s="1"/>
      <c r="X136" s="1"/>
      <c r="Y136" s="1"/>
      <c r="Z136" s="1"/>
    </row>
    <row r="137" ht="15.75" customHeight="1">
      <c r="A137" s="43" t="str">
        <f>'Original Assessement'!A137</f>
        <v>182.204.34.51</v>
      </c>
      <c r="B137" s="18"/>
      <c r="C137" s="43"/>
      <c r="D137" s="43"/>
      <c r="E137" s="18"/>
      <c r="F137" s="18"/>
      <c r="G137" s="40"/>
      <c r="H137" s="40"/>
      <c r="I137" s="40"/>
      <c r="J137" s="40"/>
      <c r="K137" s="40"/>
      <c r="L137" s="40"/>
      <c r="M137" s="40"/>
      <c r="N137" s="40"/>
      <c r="O137" s="40"/>
      <c r="P137" s="40"/>
      <c r="Q137" s="40"/>
      <c r="R137" s="40"/>
      <c r="S137" s="40"/>
      <c r="T137" s="1"/>
      <c r="U137" s="1"/>
      <c r="V137" s="1"/>
      <c r="W137" s="1"/>
      <c r="X137" s="1"/>
      <c r="Y137" s="1"/>
      <c r="Z137" s="1"/>
    </row>
    <row r="138" ht="15.75" customHeight="1">
      <c r="A138" s="43" t="str">
        <f>'Original Assessement'!A138</f>
        <v>182.204.36.187</v>
      </c>
      <c r="B138" s="43" t="str">
        <f>'Original Assessement'!B138</f>
        <v>MQTT stands for MQ Telemetry Transport. It is a publish/subscribe, extremely simple and lightweight messaging protocol, designed for constrained devices and low-bandwidth, high-latency or unreliable networks. An attacker can successfully talk to MQTT Broker, they can read messages sent by other (genuine) devices, and inject their own false messages.</v>
      </c>
      <c r="C138" s="43"/>
      <c r="D138" s="43"/>
      <c r="E138" s="43" t="str">
        <f>'Original Assessement'!E138</f>
        <v>CVE-2020-1007</v>
      </c>
      <c r="F138" s="43">
        <f>'Original Assessement'!F138</f>
        <v>6.4</v>
      </c>
      <c r="G138" s="40"/>
      <c r="H138" s="40"/>
      <c r="I138" s="40"/>
      <c r="J138" s="40"/>
      <c r="K138" s="40"/>
      <c r="L138" s="40"/>
      <c r="M138" s="40"/>
      <c r="N138" s="40"/>
      <c r="O138" s="40"/>
      <c r="P138" s="40"/>
      <c r="Q138" s="40"/>
      <c r="R138" s="40"/>
      <c r="S138" s="40"/>
      <c r="T138" s="1"/>
      <c r="U138" s="1"/>
      <c r="V138" s="1"/>
      <c r="W138" s="1"/>
      <c r="X138" s="1"/>
      <c r="Y138" s="1"/>
      <c r="Z138" s="1"/>
    </row>
    <row r="139" ht="15.75" customHeight="1">
      <c r="A139" s="43" t="str">
        <f>'Original Assessement'!A139</f>
        <v>182.204.36.130</v>
      </c>
      <c r="B139" s="43" t="str">
        <f>'Original Assessement'!B139</f>
        <v>VRFY and EXPN ask the server for information about an address. They are inherently unusable through firewalls, gateways, mail exchangers for part-time hosts, etc.</v>
      </c>
      <c r="C139" s="43"/>
      <c r="D139" s="43"/>
      <c r="E139" s="43" t="str">
        <f>'Original Assessement'!E139</f>
        <v>CVE-2020-1008</v>
      </c>
      <c r="F139" s="43">
        <f>'Original Assessement'!F139</f>
        <v>5</v>
      </c>
      <c r="G139" s="40"/>
      <c r="H139" s="40"/>
      <c r="I139" s="40"/>
      <c r="J139" s="40"/>
      <c r="K139" s="40"/>
      <c r="L139" s="40"/>
      <c r="M139" s="40"/>
      <c r="N139" s="40"/>
      <c r="O139" s="40"/>
      <c r="P139" s="40"/>
      <c r="Q139" s="40"/>
      <c r="R139" s="40"/>
      <c r="S139" s="40"/>
      <c r="T139" s="1"/>
      <c r="U139" s="1"/>
      <c r="V139" s="1"/>
      <c r="W139" s="1"/>
      <c r="X139" s="1"/>
      <c r="Y139" s="1"/>
      <c r="Z139" s="1"/>
    </row>
    <row r="140" ht="15.75" customHeight="1">
      <c r="A140" s="43" t="str">
        <f>'Original Assessement'!A140</f>
        <v>182.204.34.170</v>
      </c>
      <c r="B140" s="43" t="str">
        <f>'Original Assessement'!B140</f>
        <v>An attacker can login into the remote SSH server using default credentials. As the VT 'SSH Brute Force Logins With Default Credentials' (OID: 1.3.6.1.4.1.25623.1.0.108013) might run into a timeout the actual reporting of this vulnerability takes place in this VT instead. The script preference 'Report timeout' allows to configure if such an timeout is reported.</v>
      </c>
      <c r="C140" s="43"/>
      <c r="D140" s="43"/>
      <c r="E140" s="48" t="str">
        <f>'Original Assessement'!E140</f>
        <v>CVE-2020-1009</v>
      </c>
      <c r="F140" s="43">
        <f>'Original Assessement'!F140</f>
        <v>9</v>
      </c>
      <c r="G140" s="40"/>
      <c r="H140" s="40"/>
      <c r="I140" s="40"/>
      <c r="J140" s="40"/>
      <c r="K140" s="40"/>
      <c r="L140" s="40"/>
      <c r="M140" s="40"/>
      <c r="N140" s="40"/>
      <c r="O140" s="40"/>
      <c r="P140" s="40"/>
      <c r="Q140" s="40"/>
      <c r="R140" s="40"/>
      <c r="S140" s="40"/>
      <c r="T140" s="1"/>
      <c r="U140" s="1"/>
      <c r="V140" s="1"/>
      <c r="W140" s="1"/>
      <c r="X140" s="1"/>
      <c r="Y140" s="1"/>
      <c r="Z140" s="1"/>
    </row>
    <row r="141" ht="15.75" customHeight="1">
      <c r="A141" s="43" t="str">
        <f>'Original Assessement'!A141</f>
        <v>182.204.34.170</v>
      </c>
      <c r="B141" s="43" t="str">
        <f>'Original Assessement'!B141</f>
        <v>The remote host uses a default SSH host key that is shared among multiple installations. An attacker could use this situation to compromise or eavesdrop on the SSH communication between the client and the server using a man-in-the-middle attack.</v>
      </c>
      <c r="C141" s="43"/>
      <c r="D141" s="43"/>
      <c r="E141" s="43" t="str">
        <f>'Original Assessement'!E141</f>
        <v>CVE-2020-1010</v>
      </c>
      <c r="F141" s="43">
        <f>'Original Assessement'!F141</f>
        <v>5</v>
      </c>
      <c r="G141" s="40"/>
      <c r="H141" s="40"/>
      <c r="I141" s="40"/>
      <c r="J141" s="40"/>
      <c r="K141" s="40"/>
      <c r="L141" s="40"/>
      <c r="M141" s="40"/>
      <c r="N141" s="40"/>
      <c r="O141" s="40"/>
      <c r="P141" s="40"/>
      <c r="Q141" s="40"/>
      <c r="R141" s="40"/>
      <c r="S141" s="40"/>
      <c r="T141" s="1"/>
      <c r="U141" s="1"/>
      <c r="V141" s="1"/>
      <c r="W141" s="1"/>
      <c r="X141" s="1"/>
      <c r="Y141" s="1"/>
      <c r="Z141" s="1"/>
    </row>
    <row r="142" ht="15.75" customHeight="1">
      <c r="A142" s="47" t="str">
        <f>'Original Assessement'!A142</f>
        <v>182.204.34.34</v>
      </c>
      <c r="B142" s="44" t="str">
        <f>'Original Assessement'!B142</f>
        <v>Generic check for HTTP directory traversal vulnerabilities within URL parameters. Successfully exploiting this issue may allow an attacker to access paths and directories that should normally not be accessible by a user. This can result in effects ranging from disclosure of confidential information to arbitrary code execution.</v>
      </c>
      <c r="C142" s="43"/>
      <c r="D142" s="43"/>
      <c r="E142" s="44" t="str">
        <f>'Original Assessement'!E142</f>
        <v>CVE-2020-1011</v>
      </c>
      <c r="F142" s="44">
        <f>'Original Assessement'!F142</f>
        <v>7.8</v>
      </c>
      <c r="G142" s="40"/>
      <c r="H142" s="40"/>
      <c r="I142" s="40"/>
      <c r="J142" s="40"/>
      <c r="K142" s="40"/>
      <c r="L142" s="40"/>
      <c r="M142" s="40"/>
      <c r="N142" s="40"/>
      <c r="O142" s="40"/>
      <c r="P142" s="40"/>
      <c r="Q142" s="40"/>
      <c r="R142" s="40"/>
      <c r="S142" s="40"/>
      <c r="T142" s="1"/>
      <c r="U142" s="1"/>
      <c r="V142" s="1"/>
      <c r="W142" s="1"/>
      <c r="X142" s="1"/>
      <c r="Y142" s="1"/>
      <c r="Z142" s="1"/>
    </row>
    <row r="143" ht="15.75" customHeight="1">
      <c r="A143" s="52" t="str">
        <f>'Original Assessement'!A143</f>
        <v>161.166.200.125</v>
      </c>
      <c r="B143" s="18"/>
      <c r="C143" s="43"/>
      <c r="D143" s="43"/>
      <c r="E143" s="18"/>
      <c r="F143" s="18"/>
      <c r="G143" s="40"/>
      <c r="H143" s="40"/>
      <c r="I143" s="40"/>
      <c r="J143" s="40"/>
      <c r="K143" s="40"/>
      <c r="L143" s="40"/>
      <c r="M143" s="40"/>
      <c r="N143" s="40"/>
      <c r="O143" s="40"/>
      <c r="P143" s="40"/>
      <c r="Q143" s="40"/>
      <c r="R143" s="40"/>
      <c r="S143" s="40"/>
      <c r="T143" s="1"/>
      <c r="U143" s="1"/>
      <c r="V143" s="1"/>
      <c r="W143" s="1"/>
      <c r="X143" s="1"/>
      <c r="Y143" s="1"/>
      <c r="Z143" s="1"/>
    </row>
    <row r="144" ht="15.75" customHeight="1">
      <c r="A144" s="43" t="str">
        <f>'Original Assessement'!A144</f>
        <v>182.204.34.28</v>
      </c>
      <c r="B144" s="43" t="str">
        <f>'Original Assessement'!B144</f>
        <v>Misconfigured web servers allows remote clients to perform dangerous HTTP methods such as PUT and DELETE. This script checks if they are enabled and can be misused to upload or delete files. Enabled PUT method: This might allow an attacker to upload and run arbitrary code on this web server.  Enabled DELETE method: This might allow an attacker to delete additional files on this web server.</v>
      </c>
      <c r="C144" s="43"/>
      <c r="D144" s="43"/>
      <c r="E144" s="43" t="str">
        <f>'Original Assessement'!E144</f>
        <v>CVE-2020-1012</v>
      </c>
      <c r="F144" s="43">
        <f>'Original Assessement'!F144</f>
        <v>7.5</v>
      </c>
      <c r="G144" s="40"/>
      <c r="H144" s="40"/>
      <c r="I144" s="40"/>
      <c r="J144" s="40"/>
      <c r="K144" s="40"/>
      <c r="L144" s="40"/>
      <c r="M144" s="40"/>
      <c r="N144" s="40"/>
      <c r="O144" s="40"/>
      <c r="P144" s="40"/>
      <c r="Q144" s="40"/>
      <c r="R144" s="40"/>
      <c r="S144" s="40"/>
      <c r="T144" s="1"/>
      <c r="U144" s="1"/>
      <c r="V144" s="1"/>
      <c r="W144" s="1"/>
      <c r="X144" s="1"/>
      <c r="Y144" s="1"/>
      <c r="Z144" s="1"/>
    </row>
    <row r="145" ht="15.75" customHeight="1">
      <c r="A145" s="43" t="str">
        <f>'Original Assessement'!A145</f>
        <v>161.166.30.104</v>
      </c>
      <c r="B145" s="43" t="str">
        <f>'Original Assessement'!B145</f>
        <v>The flaw is due to a cookie is not using the 'httpOnly' attribute. This allows a cookie to be accessed by JavaScript which could lead to session hijacking attacks.</v>
      </c>
      <c r="C145" s="43"/>
      <c r="D145" s="43"/>
      <c r="E145" s="43" t="str">
        <f>'Original Assessement'!E145</f>
        <v>CVE-2020-1013</v>
      </c>
      <c r="F145" s="43">
        <f>'Original Assessement'!F145</f>
        <v>5</v>
      </c>
      <c r="G145" s="40"/>
      <c r="H145" s="40"/>
      <c r="I145" s="40"/>
      <c r="J145" s="40"/>
      <c r="K145" s="40"/>
      <c r="L145" s="40"/>
      <c r="M145" s="40"/>
      <c r="N145" s="40"/>
      <c r="O145" s="40"/>
      <c r="P145" s="40"/>
      <c r="Q145" s="40"/>
      <c r="R145" s="40"/>
      <c r="S145" s="40"/>
      <c r="T145" s="1"/>
      <c r="U145" s="1"/>
      <c r="V145" s="1"/>
      <c r="W145" s="1"/>
      <c r="X145" s="1"/>
      <c r="Y145" s="1"/>
      <c r="Z145" s="1"/>
    </row>
    <row r="146" ht="15.75" customHeight="1">
      <c r="A146" s="1" t="str">
        <f>'Original Assessement'!A146</f>
        <v/>
      </c>
      <c r="B146" s="1"/>
      <c r="C146" s="1"/>
      <c r="D146" s="1"/>
      <c r="E146" s="1" t="str">
        <f>'Original Assessement'!E86</f>
        <v/>
      </c>
      <c r="F146" s="1"/>
      <c r="G146" s="1"/>
      <c r="H146" s="1"/>
      <c r="I146" s="1"/>
      <c r="J146" s="1"/>
      <c r="K146" s="1"/>
      <c r="L146" s="1"/>
      <c r="M146" s="1"/>
      <c r="N146" s="1"/>
      <c r="O146" s="1"/>
      <c r="P146" s="1"/>
      <c r="Q146" s="1"/>
      <c r="R146" s="1"/>
      <c r="S146" s="1"/>
      <c r="T146" s="1"/>
      <c r="U146" s="1"/>
      <c r="V146" s="1"/>
      <c r="W146" s="1"/>
      <c r="X146" s="1"/>
      <c r="Y146" s="1"/>
      <c r="Z146" s="1"/>
    </row>
    <row r="147" ht="15.75" customHeight="1">
      <c r="A147" s="1" t="str">
        <f>'Original Assessement'!A147</f>
        <v/>
      </c>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sheetData>
  <mergeCells count="79">
    <mergeCell ref="E43:E44"/>
    <mergeCell ref="E45:E46"/>
    <mergeCell ref="E47:E48"/>
    <mergeCell ref="E49:E50"/>
    <mergeCell ref="E51:E52"/>
    <mergeCell ref="E53:E54"/>
    <mergeCell ref="E55:E57"/>
    <mergeCell ref="B85:B124"/>
    <mergeCell ref="B125:B131"/>
    <mergeCell ref="B134:B135"/>
    <mergeCell ref="B136:B137"/>
    <mergeCell ref="B142:B143"/>
    <mergeCell ref="E125:E131"/>
    <mergeCell ref="F125:F131"/>
    <mergeCell ref="E134:E135"/>
    <mergeCell ref="F134:F135"/>
    <mergeCell ref="E136:E137"/>
    <mergeCell ref="F136:F137"/>
    <mergeCell ref="E142:E143"/>
    <mergeCell ref="F142:F143"/>
    <mergeCell ref="E58:E60"/>
    <mergeCell ref="E61:E65"/>
    <mergeCell ref="B80:B84"/>
    <mergeCell ref="E80:E84"/>
    <mergeCell ref="F80:F84"/>
    <mergeCell ref="E85:E124"/>
    <mergeCell ref="F85:F124"/>
    <mergeCell ref="A2:B2"/>
    <mergeCell ref="A3:B3"/>
    <mergeCell ref="I3:K3"/>
    <mergeCell ref="L3:P3"/>
    <mergeCell ref="Q3:S3"/>
    <mergeCell ref="E5:E6"/>
    <mergeCell ref="F5:F6"/>
    <mergeCell ref="B5:B6"/>
    <mergeCell ref="B7:B8"/>
    <mergeCell ref="E7:E8"/>
    <mergeCell ref="F7:F8"/>
    <mergeCell ref="B9:B10"/>
    <mergeCell ref="F9:F10"/>
    <mergeCell ref="B11:B12"/>
    <mergeCell ref="E9:E10"/>
    <mergeCell ref="E11:E12"/>
    <mergeCell ref="F11:F14"/>
    <mergeCell ref="E13:E14"/>
    <mergeCell ref="E15:E16"/>
    <mergeCell ref="F15:F16"/>
    <mergeCell ref="F18:F20"/>
    <mergeCell ref="F21:F22"/>
    <mergeCell ref="B45:B46"/>
    <mergeCell ref="B47:B48"/>
    <mergeCell ref="B49:B50"/>
    <mergeCell ref="B51:B52"/>
    <mergeCell ref="B53:B54"/>
    <mergeCell ref="B55:B57"/>
    <mergeCell ref="B58:B60"/>
    <mergeCell ref="B61:B65"/>
    <mergeCell ref="B13:B14"/>
    <mergeCell ref="B15:B16"/>
    <mergeCell ref="B18:B20"/>
    <mergeCell ref="B21:B22"/>
    <mergeCell ref="B23:B32"/>
    <mergeCell ref="B33:B42"/>
    <mergeCell ref="B43:B44"/>
    <mergeCell ref="F45:F46"/>
    <mergeCell ref="F47:F48"/>
    <mergeCell ref="F49:F50"/>
    <mergeCell ref="F51:F52"/>
    <mergeCell ref="F53:F54"/>
    <mergeCell ref="F55:F57"/>
    <mergeCell ref="F58:F60"/>
    <mergeCell ref="F61:F65"/>
    <mergeCell ref="E18:E20"/>
    <mergeCell ref="E21:E22"/>
    <mergeCell ref="E23:E32"/>
    <mergeCell ref="F23:F32"/>
    <mergeCell ref="E33:E42"/>
    <mergeCell ref="F33:F42"/>
    <mergeCell ref="F43:F44"/>
  </mergeCells>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4" width="8.56"/>
    <col customWidth="1" min="5" max="5" width="10.67"/>
    <col customWidth="1" min="6" max="6" width="7.89"/>
    <col customWidth="1" min="7" max="7" width="9.67"/>
    <col customWidth="1" min="8" max="8" width="10.11"/>
    <col customWidth="1" min="9" max="9" width="8.56"/>
    <col customWidth="1" min="10" max="10" width="11.67"/>
    <col customWidth="1" min="11" max="12" width="31.78"/>
    <col customWidth="1" min="13" max="13" width="8.22"/>
    <col customWidth="1" min="14" max="15" width="8.56"/>
    <col customWidth="1" min="16" max="18" width="6.89"/>
    <col customWidth="1" min="19" max="19" width="9.0"/>
    <col customWidth="1" min="20" max="20" width="6.89"/>
    <col customWidth="1" min="21" max="21" width="7.22"/>
    <col customWidth="1" min="22" max="22" width="13.11"/>
    <col customWidth="1" min="23" max="26" width="8.56"/>
  </cols>
  <sheetData>
    <row r="1" ht="15.75" customHeight="1">
      <c r="A1" s="53" t="s">
        <v>188</v>
      </c>
      <c r="B1" s="53"/>
      <c r="C1" s="53"/>
      <c r="D1" s="53"/>
      <c r="E1" s="53"/>
      <c r="F1" s="1"/>
      <c r="G1" s="1"/>
      <c r="H1" s="1"/>
      <c r="I1" s="1"/>
      <c r="J1" s="1"/>
      <c r="K1" s="1"/>
      <c r="L1" s="1"/>
      <c r="M1" s="1"/>
      <c r="N1" s="1"/>
      <c r="O1" s="1"/>
    </row>
    <row r="2" ht="15.75" customHeight="1">
      <c r="A2" s="1" t="s">
        <v>189</v>
      </c>
      <c r="B2" s="1"/>
      <c r="C2" s="1"/>
      <c r="D2" s="1"/>
      <c r="E2" s="1"/>
      <c r="F2" s="1"/>
      <c r="G2" s="1"/>
      <c r="H2" s="1"/>
      <c r="I2" s="1"/>
      <c r="J2" s="1"/>
      <c r="K2" s="1"/>
      <c r="L2" s="1"/>
      <c r="M2" s="54" t="s">
        <v>190</v>
      </c>
      <c r="N2" s="6"/>
      <c r="O2" s="7"/>
      <c r="P2" s="54" t="s">
        <v>191</v>
      </c>
      <c r="Q2" s="6"/>
      <c r="R2" s="6"/>
      <c r="S2" s="6"/>
      <c r="T2" s="6"/>
      <c r="U2" s="6"/>
      <c r="V2" s="7"/>
    </row>
    <row r="3" ht="88.5" customHeight="1">
      <c r="A3" s="55" t="str">
        <f>'After Mitigationl Assessement'!A4</f>
        <v>System ID</v>
      </c>
      <c r="B3" s="55" t="str">
        <f>'After Mitigationl Assessement'!B4</f>
        <v>Threat/Vulnerability Scenario</v>
      </c>
      <c r="C3" s="55" t="str">
        <f>'After Mitigationl Assessement'!C4</f>
        <v>Affected hw/sw Component (Tangible Assets)</v>
      </c>
      <c r="D3" s="55" t="str">
        <f>'After Mitigationl Assessement'!D4</f>
        <v>Possible Impact (Primary Assets)</v>
      </c>
      <c r="E3" s="11" t="s">
        <v>192</v>
      </c>
      <c r="F3" s="11" t="s">
        <v>193</v>
      </c>
      <c r="G3" s="11" t="s">
        <v>194</v>
      </c>
      <c r="H3" s="11" t="s">
        <v>195</v>
      </c>
      <c r="I3" s="56" t="s">
        <v>196</v>
      </c>
      <c r="J3" s="56" t="s">
        <v>197</v>
      </c>
      <c r="K3" s="11" t="s">
        <v>198</v>
      </c>
      <c r="L3" s="11" t="s">
        <v>199</v>
      </c>
      <c r="M3" s="11" t="s">
        <v>200</v>
      </c>
      <c r="N3" s="11" t="s">
        <v>201</v>
      </c>
      <c r="O3" s="11" t="s">
        <v>202</v>
      </c>
      <c r="P3" s="11" t="s">
        <v>203</v>
      </c>
      <c r="Q3" s="11" t="s">
        <v>204</v>
      </c>
      <c r="R3" s="11" t="s">
        <v>205</v>
      </c>
      <c r="S3" s="11" t="s">
        <v>206</v>
      </c>
      <c r="T3" s="56" t="s">
        <v>207</v>
      </c>
      <c r="U3" s="56" t="s">
        <v>208</v>
      </c>
      <c r="V3" s="56" t="s">
        <v>209</v>
      </c>
    </row>
    <row r="4" ht="15.75" customHeight="1">
      <c r="A4" s="57" t="s">
        <v>210</v>
      </c>
      <c r="B4" s="58" t="str">
        <f>'Original Assessement'!B5</f>
        <v>Directory traversal vulnerability in the file upload functionality in ZOHO WebNMS Framework 5.2 and 5.2 SP1 allows remote attackers to upload and execute arbitrary JSP files via a .. (dot dot) in the fileName parameter to servlets/FileUploadServlet.</v>
      </c>
      <c r="C4" s="58"/>
      <c r="D4" s="58"/>
      <c r="E4" s="59">
        <v>100000.0</v>
      </c>
      <c r="F4" s="60">
        <v>1.0</v>
      </c>
      <c r="G4" s="61">
        <v>1.0</v>
      </c>
      <c r="H4" s="61">
        <v>0.1</v>
      </c>
      <c r="I4" s="61">
        <f>F4*G4*H4</f>
        <v>0.1</v>
      </c>
      <c r="J4" s="62">
        <f>E4*I4</f>
        <v>10000</v>
      </c>
      <c r="K4" s="63" t="s">
        <v>211</v>
      </c>
      <c r="L4" s="63"/>
      <c r="M4" s="59">
        <v>20000.0</v>
      </c>
      <c r="N4" s="64"/>
      <c r="O4" s="65">
        <v>6.0</v>
      </c>
      <c r="P4" s="59">
        <v>50000.0</v>
      </c>
      <c r="Q4" s="59"/>
      <c r="R4" s="59"/>
      <c r="S4" s="59"/>
      <c r="T4" s="66">
        <f>(Q4*R4*S4)/12*(12-O4)+I4/12*4</f>
        <v>0.03333333333</v>
      </c>
      <c r="U4" s="64">
        <f>P4*T4</f>
        <v>1666.666667</v>
      </c>
      <c r="V4" s="67">
        <f>(J4-U4)*3-M4+N4*3</f>
        <v>5000</v>
      </c>
    </row>
    <row r="5" ht="15.75" customHeight="1">
      <c r="A5" s="57" t="s">
        <v>212</v>
      </c>
      <c r="B5" s="58"/>
      <c r="C5" s="58"/>
      <c r="D5" s="58"/>
      <c r="E5" s="59">
        <v>0.0</v>
      </c>
      <c r="F5" s="60"/>
      <c r="G5" s="68"/>
      <c r="H5" s="68"/>
      <c r="I5" s="68"/>
      <c r="J5" s="62">
        <f t="shared" ref="J5:J27" si="1">E5*F5*G5*H5</f>
        <v>0</v>
      </c>
      <c r="K5" s="63"/>
      <c r="L5" s="63"/>
      <c r="M5" s="59"/>
      <c r="N5" s="64">
        <f t="shared" ref="N5:N27" si="2">M5/3</f>
        <v>0</v>
      </c>
      <c r="O5" s="69"/>
      <c r="P5" s="59"/>
      <c r="Q5" s="59"/>
      <c r="R5" s="59"/>
      <c r="S5" s="59"/>
      <c r="T5" s="66"/>
      <c r="U5" s="64">
        <f t="shared" ref="U5:U27" si="3">J5*O5+P5*T5*(1-O5)</f>
        <v>0</v>
      </c>
      <c r="V5" s="67">
        <f t="shared" ref="V5:V27" si="4">J5-U5-N5</f>
        <v>0</v>
      </c>
    </row>
    <row r="6" ht="15.75" customHeight="1">
      <c r="A6" s="57" t="s">
        <v>213</v>
      </c>
      <c r="B6" s="58"/>
      <c r="C6" s="58"/>
      <c r="D6" s="58"/>
      <c r="E6" s="59">
        <v>0.0</v>
      </c>
      <c r="F6" s="60"/>
      <c r="G6" s="68"/>
      <c r="H6" s="68"/>
      <c r="I6" s="68"/>
      <c r="J6" s="62">
        <f t="shared" si="1"/>
        <v>0</v>
      </c>
      <c r="K6" s="63"/>
      <c r="L6" s="63"/>
      <c r="M6" s="59"/>
      <c r="N6" s="64">
        <f t="shared" si="2"/>
        <v>0</v>
      </c>
      <c r="O6" s="69"/>
      <c r="P6" s="59"/>
      <c r="Q6" s="59"/>
      <c r="R6" s="59"/>
      <c r="S6" s="59"/>
      <c r="T6" s="66"/>
      <c r="U6" s="64">
        <f t="shared" si="3"/>
        <v>0</v>
      </c>
      <c r="V6" s="67">
        <f t="shared" si="4"/>
        <v>0</v>
      </c>
    </row>
    <row r="7" ht="15.75" customHeight="1">
      <c r="A7" s="28" t="s">
        <v>214</v>
      </c>
      <c r="B7" s="46"/>
      <c r="C7" s="46"/>
      <c r="D7" s="46"/>
      <c r="E7" s="59">
        <v>0.0</v>
      </c>
      <c r="F7" s="60"/>
      <c r="G7" s="68"/>
      <c r="H7" s="68"/>
      <c r="I7" s="68"/>
      <c r="J7" s="62">
        <f t="shared" si="1"/>
        <v>0</v>
      </c>
      <c r="K7" s="63"/>
      <c r="L7" s="63"/>
      <c r="M7" s="59"/>
      <c r="N7" s="64">
        <f t="shared" si="2"/>
        <v>0</v>
      </c>
      <c r="O7" s="69"/>
      <c r="P7" s="59"/>
      <c r="Q7" s="59"/>
      <c r="R7" s="59"/>
      <c r="S7" s="59"/>
      <c r="T7" s="66"/>
      <c r="U7" s="64">
        <f t="shared" si="3"/>
        <v>0</v>
      </c>
      <c r="V7" s="67">
        <f t="shared" si="4"/>
        <v>0</v>
      </c>
    </row>
    <row r="8" ht="15.75" customHeight="1">
      <c r="A8" s="70" t="s">
        <v>215</v>
      </c>
      <c r="B8" s="58"/>
      <c r="C8" s="58"/>
      <c r="D8" s="58"/>
      <c r="E8" s="59">
        <v>0.0</v>
      </c>
      <c r="F8" s="60"/>
      <c r="G8" s="68"/>
      <c r="H8" s="68"/>
      <c r="I8" s="68"/>
      <c r="J8" s="62">
        <f t="shared" si="1"/>
        <v>0</v>
      </c>
      <c r="K8" s="63"/>
      <c r="L8" s="63"/>
      <c r="M8" s="59"/>
      <c r="N8" s="64">
        <f t="shared" si="2"/>
        <v>0</v>
      </c>
      <c r="O8" s="69"/>
      <c r="P8" s="59"/>
      <c r="Q8" s="59"/>
      <c r="R8" s="59"/>
      <c r="S8" s="59"/>
      <c r="T8" s="66"/>
      <c r="U8" s="64">
        <f t="shared" si="3"/>
        <v>0</v>
      </c>
      <c r="V8" s="67">
        <f t="shared" si="4"/>
        <v>0</v>
      </c>
    </row>
    <row r="9" ht="15.75" customHeight="1">
      <c r="A9" s="30" t="s">
        <v>216</v>
      </c>
      <c r="B9" s="46"/>
      <c r="C9" s="46"/>
      <c r="D9" s="46"/>
      <c r="E9" s="59">
        <v>0.0</v>
      </c>
      <c r="F9" s="60"/>
      <c r="G9" s="68"/>
      <c r="H9" s="68"/>
      <c r="I9" s="68"/>
      <c r="J9" s="62">
        <f t="shared" si="1"/>
        <v>0</v>
      </c>
      <c r="K9" s="63"/>
      <c r="L9" s="63"/>
      <c r="M9" s="59"/>
      <c r="N9" s="64">
        <f t="shared" si="2"/>
        <v>0</v>
      </c>
      <c r="O9" s="69"/>
      <c r="P9" s="59"/>
      <c r="Q9" s="59"/>
      <c r="R9" s="59"/>
      <c r="S9" s="59"/>
      <c r="T9" s="66"/>
      <c r="U9" s="64">
        <f t="shared" si="3"/>
        <v>0</v>
      </c>
      <c r="V9" s="67">
        <f t="shared" si="4"/>
        <v>0</v>
      </c>
    </row>
    <row r="10" ht="15.75" customHeight="1">
      <c r="A10" s="70" t="s">
        <v>217</v>
      </c>
      <c r="B10" s="58"/>
      <c r="C10" s="58"/>
      <c r="D10" s="58"/>
      <c r="E10" s="59">
        <v>0.0</v>
      </c>
      <c r="F10" s="60"/>
      <c r="G10" s="68"/>
      <c r="H10" s="68"/>
      <c r="I10" s="68"/>
      <c r="J10" s="62">
        <f t="shared" si="1"/>
        <v>0</v>
      </c>
      <c r="K10" s="63"/>
      <c r="L10" s="63"/>
      <c r="M10" s="59"/>
      <c r="N10" s="64">
        <f t="shared" si="2"/>
        <v>0</v>
      </c>
      <c r="O10" s="69"/>
      <c r="P10" s="59"/>
      <c r="Q10" s="59"/>
      <c r="R10" s="59"/>
      <c r="S10" s="59"/>
      <c r="T10" s="66"/>
      <c r="U10" s="64">
        <f t="shared" si="3"/>
        <v>0</v>
      </c>
      <c r="V10" s="67">
        <f t="shared" si="4"/>
        <v>0</v>
      </c>
    </row>
    <row r="11" ht="15.75" customHeight="1">
      <c r="A11" s="30" t="s">
        <v>218</v>
      </c>
      <c r="B11" s="46"/>
      <c r="C11" s="46"/>
      <c r="D11" s="46"/>
      <c r="E11" s="59">
        <v>0.0</v>
      </c>
      <c r="F11" s="60"/>
      <c r="G11" s="68"/>
      <c r="H11" s="68"/>
      <c r="I11" s="68"/>
      <c r="J11" s="62">
        <f t="shared" si="1"/>
        <v>0</v>
      </c>
      <c r="K11" s="63"/>
      <c r="L11" s="63"/>
      <c r="M11" s="59"/>
      <c r="N11" s="64">
        <f t="shared" si="2"/>
        <v>0</v>
      </c>
      <c r="O11" s="69"/>
      <c r="P11" s="59"/>
      <c r="Q11" s="59"/>
      <c r="R11" s="59"/>
      <c r="S11" s="59"/>
      <c r="T11" s="66"/>
      <c r="U11" s="64">
        <f t="shared" si="3"/>
        <v>0</v>
      </c>
      <c r="V11" s="67">
        <f t="shared" si="4"/>
        <v>0</v>
      </c>
    </row>
    <row r="12" ht="15.75" customHeight="1">
      <c r="A12" s="70" t="s">
        <v>219</v>
      </c>
      <c r="B12" s="58"/>
      <c r="C12" s="58"/>
      <c r="D12" s="58"/>
      <c r="E12" s="59">
        <v>0.0</v>
      </c>
      <c r="F12" s="60"/>
      <c r="G12" s="68"/>
      <c r="H12" s="68"/>
      <c r="I12" s="68"/>
      <c r="J12" s="62">
        <f t="shared" si="1"/>
        <v>0</v>
      </c>
      <c r="K12" s="63" t="s">
        <v>220</v>
      </c>
      <c r="L12" s="63"/>
      <c r="M12" s="59"/>
      <c r="N12" s="64">
        <f t="shared" si="2"/>
        <v>0</v>
      </c>
      <c r="O12" s="69"/>
      <c r="P12" s="59"/>
      <c r="Q12" s="59"/>
      <c r="R12" s="59"/>
      <c r="S12" s="59"/>
      <c r="T12" s="66"/>
      <c r="U12" s="64">
        <f t="shared" si="3"/>
        <v>0</v>
      </c>
      <c r="V12" s="67">
        <f t="shared" si="4"/>
        <v>0</v>
      </c>
    </row>
    <row r="13" ht="15.75" customHeight="1">
      <c r="A13" s="57" t="s">
        <v>210</v>
      </c>
      <c r="B13" s="58"/>
      <c r="C13" s="58"/>
      <c r="D13" s="58"/>
      <c r="E13" s="59">
        <v>0.0</v>
      </c>
      <c r="F13" s="60"/>
      <c r="G13" s="61"/>
      <c r="H13" s="61"/>
      <c r="I13" s="61"/>
      <c r="J13" s="62">
        <f t="shared" si="1"/>
        <v>0</v>
      </c>
      <c r="K13" s="63"/>
      <c r="L13" s="63"/>
      <c r="M13" s="59"/>
      <c r="N13" s="64">
        <f t="shared" si="2"/>
        <v>0</v>
      </c>
      <c r="O13" s="69"/>
      <c r="P13" s="59"/>
      <c r="Q13" s="59"/>
      <c r="R13" s="59"/>
      <c r="S13" s="59"/>
      <c r="T13" s="66"/>
      <c r="U13" s="64">
        <f t="shared" si="3"/>
        <v>0</v>
      </c>
      <c r="V13" s="67">
        <f t="shared" si="4"/>
        <v>0</v>
      </c>
    </row>
    <row r="14" ht="15.75" customHeight="1">
      <c r="A14" s="57" t="s">
        <v>212</v>
      </c>
      <c r="B14" s="58"/>
      <c r="C14" s="58"/>
      <c r="D14" s="58"/>
      <c r="E14" s="59">
        <v>0.0</v>
      </c>
      <c r="F14" s="60"/>
      <c r="G14" s="68"/>
      <c r="H14" s="68"/>
      <c r="I14" s="68"/>
      <c r="J14" s="62">
        <f t="shared" si="1"/>
        <v>0</v>
      </c>
      <c r="K14" s="63"/>
      <c r="L14" s="63"/>
      <c r="M14" s="59"/>
      <c r="N14" s="64">
        <f t="shared" si="2"/>
        <v>0</v>
      </c>
      <c r="O14" s="69"/>
      <c r="P14" s="59"/>
      <c r="Q14" s="59"/>
      <c r="R14" s="59"/>
      <c r="S14" s="59"/>
      <c r="T14" s="66"/>
      <c r="U14" s="64">
        <f t="shared" si="3"/>
        <v>0</v>
      </c>
      <c r="V14" s="67">
        <f t="shared" si="4"/>
        <v>0</v>
      </c>
    </row>
    <row r="15" ht="15.75" customHeight="1">
      <c r="A15" s="57" t="s">
        <v>213</v>
      </c>
      <c r="B15" s="58"/>
      <c r="C15" s="58"/>
      <c r="D15" s="58"/>
      <c r="E15" s="59">
        <v>0.0</v>
      </c>
      <c r="F15" s="60"/>
      <c r="G15" s="68"/>
      <c r="H15" s="68"/>
      <c r="I15" s="68"/>
      <c r="J15" s="62">
        <f t="shared" si="1"/>
        <v>0</v>
      </c>
      <c r="K15" s="63"/>
      <c r="L15" s="63"/>
      <c r="M15" s="59"/>
      <c r="N15" s="64">
        <f t="shared" si="2"/>
        <v>0</v>
      </c>
      <c r="O15" s="69"/>
      <c r="P15" s="59"/>
      <c r="Q15" s="59"/>
      <c r="R15" s="59"/>
      <c r="S15" s="59"/>
      <c r="T15" s="66"/>
      <c r="U15" s="64">
        <f t="shared" si="3"/>
        <v>0</v>
      </c>
      <c r="V15" s="67">
        <f t="shared" si="4"/>
        <v>0</v>
      </c>
    </row>
    <row r="16" ht="15.75" customHeight="1">
      <c r="A16" s="28" t="s">
        <v>214</v>
      </c>
      <c r="B16" s="46"/>
      <c r="C16" s="46"/>
      <c r="D16" s="46"/>
      <c r="E16" s="59">
        <v>0.0</v>
      </c>
      <c r="F16" s="60"/>
      <c r="G16" s="68"/>
      <c r="H16" s="68"/>
      <c r="I16" s="68"/>
      <c r="J16" s="62">
        <f t="shared" si="1"/>
        <v>0</v>
      </c>
      <c r="K16" s="63"/>
      <c r="L16" s="63"/>
      <c r="M16" s="59"/>
      <c r="N16" s="64">
        <f t="shared" si="2"/>
        <v>0</v>
      </c>
      <c r="O16" s="69"/>
      <c r="P16" s="59"/>
      <c r="Q16" s="59"/>
      <c r="R16" s="59"/>
      <c r="S16" s="59"/>
      <c r="T16" s="66"/>
      <c r="U16" s="64">
        <f t="shared" si="3"/>
        <v>0</v>
      </c>
      <c r="V16" s="67">
        <f t="shared" si="4"/>
        <v>0</v>
      </c>
    </row>
    <row r="17" ht="15.75" customHeight="1">
      <c r="A17" s="70" t="s">
        <v>215</v>
      </c>
      <c r="B17" s="58"/>
      <c r="C17" s="58"/>
      <c r="D17" s="58"/>
      <c r="E17" s="59">
        <v>0.0</v>
      </c>
      <c r="F17" s="60"/>
      <c r="G17" s="68"/>
      <c r="H17" s="68"/>
      <c r="I17" s="68"/>
      <c r="J17" s="62">
        <f t="shared" si="1"/>
        <v>0</v>
      </c>
      <c r="K17" s="63"/>
      <c r="L17" s="63"/>
      <c r="M17" s="59"/>
      <c r="N17" s="64">
        <f t="shared" si="2"/>
        <v>0</v>
      </c>
      <c r="O17" s="69"/>
      <c r="P17" s="59"/>
      <c r="Q17" s="59"/>
      <c r="R17" s="59"/>
      <c r="S17" s="59"/>
      <c r="T17" s="66"/>
      <c r="U17" s="64">
        <f t="shared" si="3"/>
        <v>0</v>
      </c>
      <c r="V17" s="67">
        <f t="shared" si="4"/>
        <v>0</v>
      </c>
    </row>
    <row r="18" ht="15.75" customHeight="1">
      <c r="A18" s="30" t="s">
        <v>216</v>
      </c>
      <c r="B18" s="46"/>
      <c r="C18" s="46"/>
      <c r="D18" s="46"/>
      <c r="E18" s="59">
        <v>0.0</v>
      </c>
      <c r="F18" s="60"/>
      <c r="G18" s="68"/>
      <c r="H18" s="68"/>
      <c r="I18" s="68"/>
      <c r="J18" s="62">
        <f t="shared" si="1"/>
        <v>0</v>
      </c>
      <c r="K18" s="63"/>
      <c r="L18" s="63"/>
      <c r="M18" s="59"/>
      <c r="N18" s="64">
        <f t="shared" si="2"/>
        <v>0</v>
      </c>
      <c r="O18" s="69"/>
      <c r="P18" s="59"/>
      <c r="Q18" s="59"/>
      <c r="R18" s="59"/>
      <c r="S18" s="59"/>
      <c r="T18" s="66"/>
      <c r="U18" s="64">
        <f t="shared" si="3"/>
        <v>0</v>
      </c>
      <c r="V18" s="67">
        <f t="shared" si="4"/>
        <v>0</v>
      </c>
    </row>
    <row r="19" ht="15.75" customHeight="1">
      <c r="A19" s="70" t="s">
        <v>217</v>
      </c>
      <c r="B19" s="58"/>
      <c r="C19" s="58"/>
      <c r="D19" s="58"/>
      <c r="E19" s="59">
        <v>0.0</v>
      </c>
      <c r="F19" s="60"/>
      <c r="G19" s="68"/>
      <c r="H19" s="68"/>
      <c r="I19" s="68"/>
      <c r="J19" s="62">
        <f t="shared" si="1"/>
        <v>0</v>
      </c>
      <c r="K19" s="63"/>
      <c r="L19" s="63"/>
      <c r="M19" s="59"/>
      <c r="N19" s="64">
        <f t="shared" si="2"/>
        <v>0</v>
      </c>
      <c r="O19" s="69"/>
      <c r="P19" s="59"/>
      <c r="Q19" s="59"/>
      <c r="R19" s="59"/>
      <c r="S19" s="59"/>
      <c r="T19" s="66"/>
      <c r="U19" s="64">
        <f t="shared" si="3"/>
        <v>0</v>
      </c>
      <c r="V19" s="67">
        <f t="shared" si="4"/>
        <v>0</v>
      </c>
    </row>
    <row r="20" ht="15.75" customHeight="1">
      <c r="A20" s="30" t="s">
        <v>218</v>
      </c>
      <c r="B20" s="46"/>
      <c r="C20" s="46"/>
      <c r="D20" s="46"/>
      <c r="E20" s="59">
        <v>0.0</v>
      </c>
      <c r="F20" s="60"/>
      <c r="G20" s="68"/>
      <c r="H20" s="68"/>
      <c r="I20" s="68"/>
      <c r="J20" s="62">
        <f t="shared" si="1"/>
        <v>0</v>
      </c>
      <c r="K20" s="63"/>
      <c r="L20" s="63"/>
      <c r="M20" s="59"/>
      <c r="N20" s="64">
        <f t="shared" si="2"/>
        <v>0</v>
      </c>
      <c r="O20" s="69"/>
      <c r="P20" s="59"/>
      <c r="Q20" s="59"/>
      <c r="R20" s="59"/>
      <c r="S20" s="59"/>
      <c r="T20" s="66"/>
      <c r="U20" s="64">
        <f t="shared" si="3"/>
        <v>0</v>
      </c>
      <c r="V20" s="67">
        <f t="shared" si="4"/>
        <v>0</v>
      </c>
    </row>
    <row r="21" ht="15.75" customHeight="1">
      <c r="A21" s="70" t="s">
        <v>219</v>
      </c>
      <c r="B21" s="58"/>
      <c r="C21" s="58"/>
      <c r="D21" s="58"/>
      <c r="E21" s="59">
        <v>0.0</v>
      </c>
      <c r="F21" s="60"/>
      <c r="G21" s="68"/>
      <c r="H21" s="68"/>
      <c r="I21" s="68"/>
      <c r="J21" s="62">
        <f t="shared" si="1"/>
        <v>0</v>
      </c>
      <c r="K21" s="63"/>
      <c r="L21" s="63"/>
      <c r="M21" s="59"/>
      <c r="N21" s="64">
        <f t="shared" si="2"/>
        <v>0</v>
      </c>
      <c r="O21" s="69"/>
      <c r="P21" s="59"/>
      <c r="Q21" s="59"/>
      <c r="R21" s="59"/>
      <c r="S21" s="59"/>
      <c r="T21" s="66"/>
      <c r="U21" s="64">
        <f t="shared" si="3"/>
        <v>0</v>
      </c>
      <c r="V21" s="67">
        <f t="shared" si="4"/>
        <v>0</v>
      </c>
    </row>
    <row r="22" ht="15.75" customHeight="1">
      <c r="A22" s="57" t="s">
        <v>221</v>
      </c>
      <c r="B22" s="58"/>
      <c r="C22" s="58"/>
      <c r="D22" s="58"/>
      <c r="E22" s="17"/>
      <c r="F22" s="17"/>
      <c r="G22" s="71"/>
      <c r="H22" s="71"/>
      <c r="I22" s="71"/>
      <c r="J22" s="62">
        <f t="shared" si="1"/>
        <v>0</v>
      </c>
      <c r="K22" s="63"/>
      <c r="L22" s="63"/>
      <c r="M22" s="59"/>
      <c r="N22" s="64">
        <f t="shared" si="2"/>
        <v>0</v>
      </c>
      <c r="O22" s="69"/>
      <c r="P22" s="59"/>
      <c r="Q22" s="59"/>
      <c r="R22" s="59"/>
      <c r="S22" s="59"/>
      <c r="T22" s="66"/>
      <c r="U22" s="64">
        <f t="shared" si="3"/>
        <v>0</v>
      </c>
      <c r="V22" s="67">
        <f t="shared" si="4"/>
        <v>0</v>
      </c>
    </row>
    <row r="23" ht="15.75" customHeight="1">
      <c r="A23" s="57" t="s">
        <v>222</v>
      </c>
      <c r="B23" s="58"/>
      <c r="C23" s="58"/>
      <c r="D23" s="58"/>
      <c r="E23" s="17"/>
      <c r="F23" s="17"/>
      <c r="G23" s="71"/>
      <c r="H23" s="71"/>
      <c r="I23" s="71"/>
      <c r="J23" s="62">
        <f t="shared" si="1"/>
        <v>0</v>
      </c>
      <c r="K23" s="63"/>
      <c r="L23" s="63"/>
      <c r="M23" s="59"/>
      <c r="N23" s="64">
        <f t="shared" si="2"/>
        <v>0</v>
      </c>
      <c r="O23" s="69"/>
      <c r="P23" s="59"/>
      <c r="Q23" s="59"/>
      <c r="R23" s="59"/>
      <c r="S23" s="59"/>
      <c r="T23" s="66"/>
      <c r="U23" s="64">
        <f t="shared" si="3"/>
        <v>0</v>
      </c>
      <c r="V23" s="67">
        <f t="shared" si="4"/>
        <v>0</v>
      </c>
    </row>
    <row r="24" ht="15.75" customHeight="1">
      <c r="A24" s="57" t="s">
        <v>223</v>
      </c>
      <c r="B24" s="58"/>
      <c r="C24" s="58"/>
      <c r="D24" s="58"/>
      <c r="E24" s="17"/>
      <c r="F24" s="17"/>
      <c r="G24" s="71"/>
      <c r="H24" s="71"/>
      <c r="I24" s="71"/>
      <c r="J24" s="62">
        <f t="shared" si="1"/>
        <v>0</v>
      </c>
      <c r="K24" s="63"/>
      <c r="L24" s="63"/>
      <c r="M24" s="59"/>
      <c r="N24" s="64">
        <f t="shared" si="2"/>
        <v>0</v>
      </c>
      <c r="O24" s="69"/>
      <c r="P24" s="59"/>
      <c r="Q24" s="59"/>
      <c r="R24" s="59"/>
      <c r="S24" s="59"/>
      <c r="T24" s="66"/>
      <c r="U24" s="64">
        <f t="shared" si="3"/>
        <v>0</v>
      </c>
      <c r="V24" s="67">
        <f t="shared" si="4"/>
        <v>0</v>
      </c>
    </row>
    <row r="25" ht="15.75" customHeight="1">
      <c r="A25" s="28" t="s">
        <v>224</v>
      </c>
      <c r="B25" s="72"/>
      <c r="C25" s="72"/>
      <c r="D25" s="72"/>
      <c r="E25" s="28"/>
      <c r="F25" s="28"/>
      <c r="G25" s="73"/>
      <c r="H25" s="73"/>
      <c r="I25" s="74"/>
      <c r="J25" s="62">
        <f t="shared" si="1"/>
        <v>0</v>
      </c>
      <c r="K25" s="63"/>
      <c r="L25" s="63"/>
      <c r="M25" s="59"/>
      <c r="N25" s="64">
        <f t="shared" si="2"/>
        <v>0</v>
      </c>
      <c r="O25" s="69"/>
      <c r="P25" s="59"/>
      <c r="Q25" s="59"/>
      <c r="R25" s="59"/>
      <c r="S25" s="59"/>
      <c r="T25" s="66"/>
      <c r="U25" s="64">
        <f t="shared" si="3"/>
        <v>0</v>
      </c>
      <c r="V25" s="67">
        <f t="shared" si="4"/>
        <v>0</v>
      </c>
    </row>
    <row r="26" ht="15.75" customHeight="1">
      <c r="A26" s="70" t="s">
        <v>225</v>
      </c>
      <c r="B26" s="75"/>
      <c r="C26" s="75"/>
      <c r="D26" s="75"/>
      <c r="E26" s="76"/>
      <c r="F26" s="76"/>
      <c r="G26" s="77"/>
      <c r="H26" s="77"/>
      <c r="I26" s="71"/>
      <c r="J26" s="62">
        <f t="shared" si="1"/>
        <v>0</v>
      </c>
      <c r="K26" s="63"/>
      <c r="L26" s="63"/>
      <c r="M26" s="59"/>
      <c r="N26" s="64">
        <f t="shared" si="2"/>
        <v>0</v>
      </c>
      <c r="O26" s="69"/>
      <c r="P26" s="59"/>
      <c r="Q26" s="59"/>
      <c r="R26" s="59"/>
      <c r="S26" s="59"/>
      <c r="T26" s="66"/>
      <c r="U26" s="64">
        <f t="shared" si="3"/>
        <v>0</v>
      </c>
      <c r="V26" s="67">
        <f t="shared" si="4"/>
        <v>0</v>
      </c>
    </row>
    <row r="27" ht="15.75" customHeight="1">
      <c r="A27" s="70" t="s">
        <v>226</v>
      </c>
      <c r="B27" s="78"/>
      <c r="C27" s="78"/>
      <c r="D27" s="78"/>
      <c r="E27" s="70"/>
      <c r="F27" s="70"/>
      <c r="G27" s="79"/>
      <c r="H27" s="79"/>
      <c r="I27" s="71"/>
      <c r="J27" s="62">
        <f t="shared" si="1"/>
        <v>0</v>
      </c>
      <c r="K27" s="63"/>
      <c r="L27" s="63"/>
      <c r="M27" s="59"/>
      <c r="N27" s="64">
        <f t="shared" si="2"/>
        <v>0</v>
      </c>
      <c r="O27" s="69"/>
      <c r="P27" s="59"/>
      <c r="Q27" s="59"/>
      <c r="R27" s="59"/>
      <c r="S27" s="59"/>
      <c r="T27" s="66"/>
      <c r="U27" s="64">
        <f t="shared" si="3"/>
        <v>0</v>
      </c>
      <c r="V27" s="67">
        <f t="shared" si="4"/>
        <v>0</v>
      </c>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M2:O2"/>
    <mergeCell ref="P2:V2"/>
  </mergeCells>
  <printOptions/>
  <pageMargins bottom="1.0" footer="0.0" header="0.0" left="0.75" right="0.75" top="1.0"/>
  <pageSetup paperSize="9" orientation="portrait"/>
  <drawing r:id="rId2"/>
  <legacyDrawing r:id="rId3"/>
</worksheet>
</file>