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94cc3124c2c81a8a/Desktop/Capstone Project - MDS6406/DataSourcesFiles/"/>
    </mc:Choice>
  </mc:AlternateContent>
  <xr:revisionPtr revIDLastSave="34" documentId="11_C381CF79FD9578325071481FB86919773AB51D24" xr6:coauthVersionLast="47" xr6:coauthVersionMax="47" xr10:uidLastSave="{2DA317C4-3C73-4E9E-9EEB-3AF947A14C37}"/>
  <bookViews>
    <workbookView xWindow="-108" yWindow="-108" windowWidth="23256" windowHeight="12456" xr2:uid="{00000000-000D-0000-FFFF-FFFF00000000}"/>
  </bookViews>
  <sheets>
    <sheet name="Sheet2" sheetId="3" r:id="rId1"/>
  </sheets>
  <definedNames>
    <definedName name="_xlnm._FilterDatabase" localSheetId="0" hidden="1">Sheet2!$A$1:$N$184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2" i="3"/>
  <c r="O2" i="3"/>
  <c r="R2" i="3" s="1"/>
  <c r="N2" i="3"/>
  <c r="N3" i="3"/>
  <c r="O3" i="3" s="1"/>
  <c r="N4" i="3"/>
  <c r="O4" i="3" s="1"/>
  <c r="N70" i="3"/>
  <c r="O70" i="3" s="1"/>
  <c r="N7" i="3"/>
  <c r="O7" i="3" s="1"/>
  <c r="N8" i="3"/>
  <c r="O8" i="3" s="1"/>
  <c r="N13" i="3"/>
  <c r="O13" i="3" s="1"/>
  <c r="N6" i="3"/>
  <c r="O6" i="3" s="1"/>
  <c r="N9" i="3"/>
  <c r="O9" i="3" s="1"/>
  <c r="N5" i="3"/>
  <c r="O5" i="3" s="1"/>
  <c r="N12" i="3"/>
  <c r="O12" i="3" s="1"/>
  <c r="N14" i="3"/>
  <c r="O14" i="3" s="1"/>
  <c r="N24" i="3"/>
  <c r="O24" i="3" s="1"/>
  <c r="N11" i="3"/>
  <c r="O11" i="3" s="1"/>
  <c r="N22" i="3"/>
  <c r="O22" i="3" s="1"/>
  <c r="N21" i="3"/>
  <c r="O21" i="3" s="1"/>
  <c r="N23" i="3"/>
  <c r="O23" i="3" s="1"/>
  <c r="N25" i="3"/>
  <c r="O25" i="3" s="1"/>
  <c r="N72" i="3"/>
  <c r="O72" i="3" s="1"/>
  <c r="N10" i="3"/>
  <c r="O10" i="3" s="1"/>
  <c r="N15" i="3"/>
  <c r="O15" i="3" s="1"/>
  <c r="N16" i="3"/>
  <c r="O16" i="3" s="1"/>
  <c r="N20" i="3"/>
  <c r="O20" i="3" s="1"/>
  <c r="N17" i="3"/>
  <c r="O17" i="3" s="1"/>
  <c r="N26" i="3"/>
  <c r="O26" i="3" s="1"/>
  <c r="N19" i="3"/>
  <c r="O19" i="3" s="1"/>
  <c r="N27" i="3"/>
  <c r="O27" i="3" s="1"/>
  <c r="N18" i="3"/>
  <c r="O18" i="3" s="1"/>
  <c r="N171" i="3"/>
  <c r="O171" i="3" s="1"/>
  <c r="N172" i="3"/>
  <c r="O172" i="3" s="1"/>
  <c r="N173" i="3"/>
  <c r="O173" i="3" s="1"/>
  <c r="N174" i="3"/>
  <c r="O174" i="3" s="1"/>
  <c r="N158" i="3"/>
  <c r="O158" i="3" s="1"/>
  <c r="N175" i="3"/>
  <c r="O175" i="3" s="1"/>
  <c r="N71" i="3"/>
  <c r="O71" i="3" s="1"/>
  <c r="N28" i="3"/>
  <c r="O28" i="3" s="1"/>
  <c r="N177" i="3"/>
  <c r="O177" i="3" s="1"/>
  <c r="N178" i="3"/>
  <c r="O178" i="3" s="1"/>
  <c r="N176" i="3"/>
  <c r="O176" i="3" s="1"/>
  <c r="N29" i="3"/>
  <c r="O29" i="3" s="1"/>
  <c r="N179" i="3"/>
  <c r="O179" i="3" s="1"/>
  <c r="N168" i="3"/>
  <c r="O168" i="3" s="1"/>
  <c r="N180" i="3"/>
  <c r="O180" i="3" s="1"/>
  <c r="N169" i="3"/>
  <c r="O169" i="3" s="1"/>
  <c r="N167" i="3"/>
  <c r="O167" i="3" s="1"/>
  <c r="N181" i="3"/>
  <c r="O181" i="3" s="1"/>
  <c r="N30" i="3"/>
  <c r="O30" i="3" s="1"/>
  <c r="N170" i="3"/>
  <c r="O170" i="3" s="1"/>
  <c r="N166" i="3"/>
  <c r="O166" i="3" s="1"/>
  <c r="N184" i="3"/>
  <c r="O184" i="3" s="1"/>
  <c r="N183" i="3"/>
  <c r="O183" i="3" s="1"/>
  <c r="N182" i="3"/>
  <c r="O182" i="3" s="1"/>
  <c r="N34" i="3"/>
  <c r="O34" i="3" s="1"/>
  <c r="N165" i="3"/>
  <c r="O165" i="3" s="1"/>
  <c r="N159" i="3"/>
  <c r="O159" i="3" s="1"/>
  <c r="N33" i="3"/>
  <c r="O33" i="3" s="1"/>
  <c r="N164" i="3"/>
  <c r="O164" i="3" s="1"/>
  <c r="N117" i="3"/>
  <c r="O117" i="3" s="1"/>
  <c r="N118" i="3"/>
  <c r="O118" i="3" s="1"/>
  <c r="N157" i="3"/>
  <c r="O157" i="3" s="1"/>
  <c r="N36" i="3"/>
  <c r="O36" i="3" s="1"/>
  <c r="N163" i="3"/>
  <c r="O163" i="3" s="1"/>
  <c r="N161" i="3"/>
  <c r="O161" i="3" s="1"/>
  <c r="N160" i="3"/>
  <c r="O160" i="3" s="1"/>
  <c r="N35" i="3"/>
  <c r="O35" i="3" s="1"/>
  <c r="N37" i="3"/>
  <c r="O37" i="3" s="1"/>
  <c r="N162" i="3"/>
  <c r="O162" i="3" s="1"/>
  <c r="N119" i="3"/>
  <c r="O119" i="3" s="1"/>
  <c r="N133" i="3"/>
  <c r="O133" i="3" s="1"/>
  <c r="N38" i="3"/>
  <c r="O38" i="3" s="1"/>
  <c r="N115" i="3"/>
  <c r="O115" i="3" s="1"/>
  <c r="N121" i="3"/>
  <c r="O121" i="3" s="1"/>
  <c r="N122" i="3"/>
  <c r="O122" i="3" s="1"/>
  <c r="N116" i="3"/>
  <c r="O116" i="3" s="1"/>
  <c r="N134" i="3"/>
  <c r="O134" i="3" s="1"/>
  <c r="N89" i="3"/>
  <c r="O89" i="3" s="1"/>
  <c r="N131" i="3"/>
  <c r="O131" i="3" s="1"/>
  <c r="N132" i="3"/>
  <c r="O132" i="3" s="1"/>
  <c r="N120" i="3"/>
  <c r="O120" i="3" s="1"/>
  <c r="N104" i="3"/>
  <c r="O104" i="3" s="1"/>
  <c r="N123" i="3"/>
  <c r="O123" i="3" s="1"/>
  <c r="N98" i="3"/>
  <c r="O98" i="3" s="1"/>
  <c r="N137" i="3"/>
  <c r="O137" i="3" s="1"/>
  <c r="N90" i="3"/>
  <c r="O90" i="3" s="1"/>
  <c r="N130" i="3"/>
  <c r="O130" i="3" s="1"/>
  <c r="N136" i="3"/>
  <c r="O136" i="3" s="1"/>
  <c r="N39" i="3"/>
  <c r="O39" i="3" s="1"/>
  <c r="N97" i="3"/>
  <c r="O97" i="3" s="1"/>
  <c r="N99" i="3"/>
  <c r="O99" i="3" s="1"/>
  <c r="N91" i="3"/>
  <c r="O91" i="3" s="1"/>
  <c r="N95" i="3"/>
  <c r="O95" i="3" s="1"/>
  <c r="N103" i="3"/>
  <c r="O103" i="3" s="1"/>
  <c r="N55" i="3"/>
  <c r="O55" i="3" s="1"/>
  <c r="N96" i="3"/>
  <c r="O96" i="3" s="1"/>
  <c r="N138" i="3"/>
  <c r="O138" i="3" s="1"/>
  <c r="N88" i="3"/>
  <c r="O88" i="3" s="1"/>
  <c r="N81" i="3"/>
  <c r="O81" i="3" s="1"/>
  <c r="N124" i="3"/>
  <c r="O124" i="3" s="1"/>
  <c r="N106" i="3"/>
  <c r="O106" i="3" s="1"/>
  <c r="N87" i="3"/>
  <c r="O87" i="3" s="1"/>
  <c r="N61" i="3"/>
  <c r="O61" i="3" s="1"/>
  <c r="N64" i="3"/>
  <c r="O64" i="3" s="1"/>
  <c r="N46" i="3"/>
  <c r="O46" i="3" s="1"/>
  <c r="N102" i="3"/>
  <c r="O102" i="3" s="1"/>
  <c r="N54" i="3"/>
  <c r="O54" i="3" s="1"/>
  <c r="N63" i="3"/>
  <c r="O63" i="3" s="1"/>
  <c r="N44" i="3"/>
  <c r="O44" i="3" s="1"/>
  <c r="N62" i="3"/>
  <c r="O62" i="3" s="1"/>
  <c r="N105" i="3"/>
  <c r="O105" i="3" s="1"/>
  <c r="N56" i="3"/>
  <c r="O56" i="3" s="1"/>
  <c r="N45" i="3"/>
  <c r="O45" i="3" s="1"/>
  <c r="N101" i="3"/>
  <c r="O101" i="3" s="1"/>
  <c r="N92" i="3"/>
  <c r="O92" i="3" s="1"/>
  <c r="N60" i="3"/>
  <c r="O60" i="3" s="1"/>
  <c r="N86" i="3"/>
  <c r="O86" i="3" s="1"/>
  <c r="N65" i="3"/>
  <c r="O65" i="3" s="1"/>
  <c r="N76" i="3"/>
  <c r="O76" i="3" s="1"/>
  <c r="N82" i="3"/>
  <c r="O82" i="3" s="1"/>
  <c r="N77" i="3"/>
  <c r="O77" i="3" s="1"/>
  <c r="N53" i="3"/>
  <c r="O53" i="3" s="1"/>
  <c r="N42" i="3"/>
  <c r="O42" i="3" s="1"/>
  <c r="N139" i="3"/>
  <c r="O139" i="3" s="1"/>
  <c r="N43" i="3"/>
  <c r="O43" i="3" s="1"/>
  <c r="N58" i="3"/>
  <c r="O58" i="3" s="1"/>
  <c r="N47" i="3"/>
  <c r="O47" i="3" s="1"/>
  <c r="N140" i="3"/>
  <c r="O140" i="3" s="1"/>
  <c r="N41" i="3"/>
  <c r="O41" i="3" s="1"/>
  <c r="N59" i="3"/>
  <c r="O59" i="3" s="1"/>
  <c r="N66" i="3"/>
  <c r="O66" i="3" s="1"/>
  <c r="N68" i="3"/>
  <c r="O68" i="3" s="1"/>
  <c r="N135" i="3"/>
  <c r="O135" i="3" s="1"/>
  <c r="N141" i="3"/>
  <c r="O141" i="3" s="1"/>
  <c r="N93" i="3"/>
  <c r="O93" i="3" s="1"/>
  <c r="N40" i="3"/>
  <c r="O40" i="3" s="1"/>
  <c r="N52" i="3"/>
  <c r="O52" i="3" s="1"/>
  <c r="N94" i="3"/>
  <c r="O94" i="3" s="1"/>
  <c r="N57" i="3"/>
  <c r="O57" i="3" s="1"/>
  <c r="N100" i="3"/>
  <c r="O100" i="3" s="1"/>
  <c r="N125" i="3"/>
  <c r="O125" i="3" s="1"/>
  <c r="N142" i="3"/>
  <c r="O142" i="3" s="1"/>
  <c r="N67" i="3"/>
  <c r="O67" i="3" s="1"/>
  <c r="N51" i="3"/>
  <c r="O51" i="3" s="1"/>
  <c r="N48" i="3"/>
  <c r="O48" i="3" s="1"/>
  <c r="N50" i="3"/>
  <c r="O50" i="3" s="1"/>
  <c r="N143" i="3"/>
  <c r="O143" i="3" s="1"/>
  <c r="N108" i="3"/>
  <c r="O108" i="3" s="1"/>
  <c r="N49" i="3"/>
  <c r="O49" i="3" s="1"/>
  <c r="N129" i="3"/>
  <c r="O129" i="3" s="1"/>
  <c r="N85" i="3"/>
  <c r="O85" i="3" s="1"/>
  <c r="N156" i="3"/>
  <c r="O156" i="3" s="1"/>
  <c r="N109" i="3"/>
  <c r="O109" i="3" s="1"/>
  <c r="N75" i="3"/>
  <c r="O75" i="3" s="1"/>
  <c r="N69" i="3"/>
  <c r="O69" i="3" s="1"/>
  <c r="N107" i="3"/>
  <c r="O107" i="3" s="1"/>
  <c r="N147" i="3"/>
  <c r="O147" i="3" s="1"/>
  <c r="N110" i="3"/>
  <c r="O110" i="3" s="1"/>
  <c r="N148" i="3"/>
  <c r="O148" i="3" s="1"/>
  <c r="N146" i="3"/>
  <c r="O146" i="3" s="1"/>
  <c r="N83" i="3"/>
  <c r="O83" i="3" s="1"/>
  <c r="N126" i="3"/>
  <c r="O126" i="3" s="1"/>
  <c r="N84" i="3"/>
  <c r="O84" i="3" s="1"/>
  <c r="N73" i="3"/>
  <c r="O73" i="3" s="1"/>
  <c r="N145" i="3"/>
  <c r="O145" i="3" s="1"/>
  <c r="N144" i="3"/>
  <c r="O144" i="3" s="1"/>
  <c r="N149" i="3"/>
  <c r="O149" i="3" s="1"/>
  <c r="N128" i="3"/>
  <c r="O128" i="3" s="1"/>
  <c r="N127" i="3"/>
  <c r="O127" i="3" s="1"/>
  <c r="N74" i="3"/>
  <c r="O74" i="3" s="1"/>
  <c r="N150" i="3"/>
  <c r="O150" i="3" s="1"/>
  <c r="N31" i="3"/>
  <c r="O31" i="3" s="1"/>
  <c r="N112" i="3"/>
  <c r="O112" i="3" s="1"/>
  <c r="N111" i="3"/>
  <c r="O111" i="3" s="1"/>
  <c r="N151" i="3"/>
  <c r="O151" i="3" s="1"/>
  <c r="N113" i="3"/>
  <c r="O113" i="3" s="1"/>
  <c r="N154" i="3"/>
  <c r="O154" i="3" s="1"/>
  <c r="N152" i="3"/>
  <c r="O152" i="3" s="1"/>
  <c r="N153" i="3"/>
  <c r="O153" i="3" s="1"/>
  <c r="N114" i="3"/>
  <c r="O114" i="3" s="1"/>
  <c r="N80" i="3"/>
  <c r="O80" i="3" s="1"/>
  <c r="N79" i="3"/>
  <c r="O79" i="3" s="1"/>
  <c r="N78" i="3"/>
  <c r="O78" i="3" s="1"/>
  <c r="N32" i="3"/>
  <c r="O32" i="3" s="1"/>
  <c r="N155" i="3"/>
  <c r="O155" i="3" s="1"/>
  <c r="R152" i="3" l="1"/>
  <c r="P152" i="3"/>
  <c r="R74" i="3"/>
  <c r="P74" i="3"/>
  <c r="R126" i="3"/>
  <c r="P126" i="3"/>
  <c r="R75" i="3"/>
  <c r="P75" i="3"/>
  <c r="R50" i="3"/>
  <c r="P50" i="3"/>
  <c r="R94" i="3"/>
  <c r="P94" i="3"/>
  <c r="R59" i="3"/>
  <c r="P59" i="3"/>
  <c r="R53" i="3"/>
  <c r="P53" i="3"/>
  <c r="R101" i="3"/>
  <c r="P101" i="3"/>
  <c r="R102" i="3"/>
  <c r="P102" i="3"/>
  <c r="R88" i="3"/>
  <c r="P88" i="3"/>
  <c r="R97" i="3"/>
  <c r="P97" i="3"/>
  <c r="R104" i="3"/>
  <c r="P104" i="3"/>
  <c r="R121" i="3"/>
  <c r="P121" i="3"/>
  <c r="R160" i="3"/>
  <c r="P160" i="3"/>
  <c r="R33" i="3"/>
  <c r="P33" i="3"/>
  <c r="R170" i="3"/>
  <c r="P170" i="3"/>
  <c r="R29" i="3"/>
  <c r="P29" i="3"/>
  <c r="R174" i="3"/>
  <c r="P174" i="3"/>
  <c r="R17" i="3"/>
  <c r="P17" i="3"/>
  <c r="R21" i="3"/>
  <c r="P21" i="3"/>
  <c r="R6" i="3"/>
  <c r="P6" i="3"/>
  <c r="R127" i="3"/>
  <c r="P127" i="3"/>
  <c r="R83" i="3"/>
  <c r="P83" i="3"/>
  <c r="R109" i="3"/>
  <c r="P109" i="3"/>
  <c r="R48" i="3"/>
  <c r="P48" i="3"/>
  <c r="R52" i="3"/>
  <c r="P52" i="3"/>
  <c r="R41" i="3"/>
  <c r="P41" i="3"/>
  <c r="R77" i="3"/>
  <c r="P77" i="3"/>
  <c r="R45" i="3"/>
  <c r="P45" i="3"/>
  <c r="R46" i="3"/>
  <c r="P46" i="3"/>
  <c r="R138" i="3"/>
  <c r="P138" i="3"/>
  <c r="R39" i="3"/>
  <c r="P39" i="3"/>
  <c r="R120" i="3"/>
  <c r="P120" i="3"/>
  <c r="R115" i="3"/>
  <c r="P115" i="3"/>
  <c r="R161" i="3"/>
  <c r="P161" i="3"/>
  <c r="R159" i="3"/>
  <c r="P159" i="3"/>
  <c r="R30" i="3"/>
  <c r="P30" i="3"/>
  <c r="R176" i="3"/>
  <c r="P176" i="3"/>
  <c r="R173" i="3"/>
  <c r="P173" i="3"/>
  <c r="R20" i="3"/>
  <c r="P20" i="3"/>
  <c r="R22" i="3"/>
  <c r="P22" i="3"/>
  <c r="R13" i="3"/>
  <c r="P13" i="3"/>
  <c r="R154" i="3"/>
  <c r="P154" i="3"/>
  <c r="R156" i="3"/>
  <c r="P156" i="3"/>
  <c r="R56" i="3"/>
  <c r="P56" i="3"/>
  <c r="R38" i="3"/>
  <c r="P38" i="3"/>
  <c r="R181" i="3"/>
  <c r="P181" i="3"/>
  <c r="R16" i="3"/>
  <c r="P16" i="3"/>
  <c r="R149" i="3"/>
  <c r="P149" i="3"/>
  <c r="R67" i="3"/>
  <c r="P67" i="3"/>
  <c r="R93" i="3"/>
  <c r="P93" i="3"/>
  <c r="R47" i="3"/>
  <c r="P47" i="3"/>
  <c r="R76" i="3"/>
  <c r="P76" i="3"/>
  <c r="R105" i="3"/>
  <c r="P105" i="3"/>
  <c r="R61" i="3"/>
  <c r="P61" i="3"/>
  <c r="R55" i="3"/>
  <c r="P55" i="3"/>
  <c r="R130" i="3"/>
  <c r="P130" i="3"/>
  <c r="R131" i="3"/>
  <c r="P131" i="3"/>
  <c r="R133" i="3"/>
  <c r="P133" i="3"/>
  <c r="R36" i="3"/>
  <c r="P36" i="3"/>
  <c r="R34" i="3"/>
  <c r="P34" i="3"/>
  <c r="R167" i="3"/>
  <c r="P167" i="3"/>
  <c r="R177" i="3"/>
  <c r="P177" i="3"/>
  <c r="R171" i="3"/>
  <c r="P171" i="3"/>
  <c r="R15" i="3"/>
  <c r="P15" i="3"/>
  <c r="R24" i="3"/>
  <c r="P24" i="3"/>
  <c r="R7" i="3"/>
  <c r="P7" i="3"/>
  <c r="R113" i="3"/>
  <c r="P113" i="3"/>
  <c r="R51" i="3"/>
  <c r="P51" i="3"/>
  <c r="R64" i="3"/>
  <c r="P64" i="3"/>
  <c r="R163" i="3"/>
  <c r="P163" i="3"/>
  <c r="R178" i="3"/>
  <c r="P178" i="3"/>
  <c r="R8" i="3"/>
  <c r="P8" i="3"/>
  <c r="R151" i="3"/>
  <c r="P151" i="3"/>
  <c r="R85" i="3"/>
  <c r="P85" i="3"/>
  <c r="R79" i="3"/>
  <c r="P79" i="3"/>
  <c r="R111" i="3"/>
  <c r="P111" i="3"/>
  <c r="R144" i="3"/>
  <c r="P144" i="3"/>
  <c r="R110" i="3"/>
  <c r="P110" i="3"/>
  <c r="R129" i="3"/>
  <c r="P129" i="3"/>
  <c r="R142" i="3"/>
  <c r="P142" i="3"/>
  <c r="R141" i="3"/>
  <c r="P141" i="3"/>
  <c r="R58" i="3"/>
  <c r="P58" i="3"/>
  <c r="R65" i="3"/>
  <c r="P65" i="3"/>
  <c r="R62" i="3"/>
  <c r="P62" i="3"/>
  <c r="R87" i="3"/>
  <c r="P87" i="3"/>
  <c r="R103" i="3"/>
  <c r="P103" i="3"/>
  <c r="R90" i="3"/>
  <c r="P90" i="3"/>
  <c r="R89" i="3"/>
  <c r="P89" i="3"/>
  <c r="R119" i="3"/>
  <c r="P119" i="3"/>
  <c r="R157" i="3"/>
  <c r="P157" i="3"/>
  <c r="R182" i="3"/>
  <c r="P182" i="3"/>
  <c r="R169" i="3"/>
  <c r="P169" i="3"/>
  <c r="R28" i="3"/>
  <c r="P28" i="3"/>
  <c r="R18" i="3"/>
  <c r="P18" i="3"/>
  <c r="R10" i="3"/>
  <c r="P10" i="3"/>
  <c r="R14" i="3"/>
  <c r="P14" i="3"/>
  <c r="R70" i="3"/>
  <c r="P70" i="3"/>
  <c r="R32" i="3"/>
  <c r="P32" i="3"/>
  <c r="R40" i="3"/>
  <c r="P40" i="3"/>
  <c r="R96" i="3"/>
  <c r="P96" i="3"/>
  <c r="R165" i="3"/>
  <c r="P165" i="3"/>
  <c r="R11" i="3"/>
  <c r="P11" i="3"/>
  <c r="R78" i="3"/>
  <c r="P78" i="3"/>
  <c r="R148" i="3"/>
  <c r="P148" i="3"/>
  <c r="R80" i="3"/>
  <c r="P80" i="3"/>
  <c r="R112" i="3"/>
  <c r="P112" i="3"/>
  <c r="R145" i="3"/>
  <c r="P145" i="3"/>
  <c r="R147" i="3"/>
  <c r="P147" i="3"/>
  <c r="R49" i="3"/>
  <c r="P49" i="3"/>
  <c r="R125" i="3"/>
  <c r="P125" i="3"/>
  <c r="R135" i="3"/>
  <c r="P135" i="3"/>
  <c r="R43" i="3"/>
  <c r="P43" i="3"/>
  <c r="R86" i="3"/>
  <c r="P86" i="3"/>
  <c r="R44" i="3"/>
  <c r="P44" i="3"/>
  <c r="R106" i="3"/>
  <c r="P106" i="3"/>
  <c r="R95" i="3"/>
  <c r="P95" i="3"/>
  <c r="R137" i="3"/>
  <c r="P137" i="3"/>
  <c r="R134" i="3"/>
  <c r="P134" i="3"/>
  <c r="R162" i="3"/>
  <c r="P162" i="3"/>
  <c r="R118" i="3"/>
  <c r="P118" i="3"/>
  <c r="R183" i="3"/>
  <c r="P183" i="3"/>
  <c r="R180" i="3"/>
  <c r="P180" i="3"/>
  <c r="R71" i="3"/>
  <c r="P71" i="3"/>
  <c r="R27" i="3"/>
  <c r="P27" i="3"/>
  <c r="R72" i="3"/>
  <c r="P72" i="3"/>
  <c r="R12" i="3"/>
  <c r="P12" i="3"/>
  <c r="R4" i="3"/>
  <c r="P4" i="3"/>
  <c r="R128" i="3"/>
  <c r="P128" i="3"/>
  <c r="R140" i="3"/>
  <c r="P140" i="3"/>
  <c r="R132" i="3"/>
  <c r="P132" i="3"/>
  <c r="R114" i="3"/>
  <c r="P114" i="3"/>
  <c r="R31" i="3"/>
  <c r="P31" i="3"/>
  <c r="R107" i="3"/>
  <c r="P107" i="3"/>
  <c r="R100" i="3"/>
  <c r="P100" i="3"/>
  <c r="R68" i="3"/>
  <c r="P68" i="3"/>
  <c r="R139" i="3"/>
  <c r="P139" i="3"/>
  <c r="R60" i="3"/>
  <c r="P60" i="3"/>
  <c r="R63" i="3"/>
  <c r="P63" i="3"/>
  <c r="R124" i="3"/>
  <c r="P124" i="3"/>
  <c r="R91" i="3"/>
  <c r="P91" i="3"/>
  <c r="R98" i="3"/>
  <c r="P98" i="3"/>
  <c r="R116" i="3"/>
  <c r="P116" i="3"/>
  <c r="R37" i="3"/>
  <c r="P37" i="3"/>
  <c r="R117" i="3"/>
  <c r="P117" i="3"/>
  <c r="R184" i="3"/>
  <c r="P184" i="3"/>
  <c r="R168" i="3"/>
  <c r="P168" i="3"/>
  <c r="R175" i="3"/>
  <c r="P175" i="3"/>
  <c r="R19" i="3"/>
  <c r="P19" i="3"/>
  <c r="R25" i="3"/>
  <c r="P25" i="3"/>
  <c r="R5" i="3"/>
  <c r="P5" i="3"/>
  <c r="P3" i="3"/>
  <c r="R3" i="3"/>
  <c r="R155" i="3"/>
  <c r="P155" i="3"/>
  <c r="R146" i="3"/>
  <c r="P146" i="3"/>
  <c r="R82" i="3"/>
  <c r="P82" i="3"/>
  <c r="R136" i="3"/>
  <c r="P136" i="3"/>
  <c r="R172" i="3"/>
  <c r="P172" i="3"/>
  <c r="R73" i="3"/>
  <c r="P73" i="3"/>
  <c r="R108" i="3"/>
  <c r="P108" i="3"/>
  <c r="R153" i="3"/>
  <c r="P153" i="3"/>
  <c r="R150" i="3"/>
  <c r="P150" i="3"/>
  <c r="R84" i="3"/>
  <c r="P84" i="3"/>
  <c r="R69" i="3"/>
  <c r="P69" i="3"/>
  <c r="R143" i="3"/>
  <c r="P143" i="3"/>
  <c r="R57" i="3"/>
  <c r="P57" i="3"/>
  <c r="R66" i="3"/>
  <c r="P66" i="3"/>
  <c r="R42" i="3"/>
  <c r="P42" i="3"/>
  <c r="R92" i="3"/>
  <c r="P92" i="3"/>
  <c r="R54" i="3"/>
  <c r="P54" i="3"/>
  <c r="R81" i="3"/>
  <c r="P81" i="3"/>
  <c r="R99" i="3"/>
  <c r="P99" i="3"/>
  <c r="R123" i="3"/>
  <c r="P123" i="3"/>
  <c r="R122" i="3"/>
  <c r="P122" i="3"/>
  <c r="R35" i="3"/>
  <c r="P35" i="3"/>
  <c r="R164" i="3"/>
  <c r="P164" i="3"/>
  <c r="R166" i="3"/>
  <c r="P166" i="3"/>
  <c r="R179" i="3"/>
  <c r="P179" i="3"/>
  <c r="R158" i="3"/>
  <c r="P158" i="3"/>
  <c r="R26" i="3"/>
  <c r="P26" i="3"/>
  <c r="R23" i="3"/>
  <c r="P23" i="3"/>
  <c r="R9" i="3"/>
  <c r="P9" i="3"/>
  <c r="P2" i="3"/>
</calcChain>
</file>

<file path=xl/sharedStrings.xml><?xml version="1.0" encoding="utf-8"?>
<sst xmlns="http://schemas.openxmlformats.org/spreadsheetml/2006/main" count="201" uniqueCount="34">
  <si>
    <t>tds</t>
  </si>
  <si>
    <t>tas</t>
  </si>
  <si>
    <t>Bangladesh</t>
  </si>
  <si>
    <t>Bhutan</t>
  </si>
  <si>
    <t>Indonesia</t>
  </si>
  <si>
    <t>India</t>
  </si>
  <si>
    <t>Iran, Islamic Rep.</t>
  </si>
  <si>
    <t>Cambodia</t>
  </si>
  <si>
    <t>Lao PDR</t>
  </si>
  <si>
    <t>Sri Lanka</t>
  </si>
  <si>
    <t>Myanmar</t>
  </si>
  <si>
    <t>Malaysia</t>
  </si>
  <si>
    <t>Nepal</t>
  </si>
  <si>
    <t>Pakistan</t>
  </si>
  <si>
    <t>Philippines</t>
  </si>
  <si>
    <t>Thailand</t>
  </si>
  <si>
    <t>Timor-Leste</t>
  </si>
  <si>
    <t>Vietnam</t>
  </si>
  <si>
    <t>LE</t>
  </si>
  <si>
    <t>PD</t>
  </si>
  <si>
    <t>POP</t>
  </si>
  <si>
    <t>total</t>
  </si>
  <si>
    <t>gdp</t>
  </si>
  <si>
    <t>gexp</t>
  </si>
  <si>
    <t>gdpg</t>
  </si>
  <si>
    <t>gr</t>
  </si>
  <si>
    <t>di</t>
  </si>
  <si>
    <t>dic</t>
  </si>
  <si>
    <t>td</t>
  </si>
  <si>
    <t>pcg</t>
  </si>
  <si>
    <t>dic2</t>
  </si>
  <si>
    <t>totalharm</t>
  </si>
  <si>
    <t>year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</si>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</sst>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8" fillId="0" borderId="10" xfId="0" applyFont="1" applyBorder="1" applyAlignment="1">
      <alignment horizontal="center"/>
    </xf>
    <xf numFmtId="11" fontId="18" fillId="0" borderId="10" xfId="0" applyNumberFormat="1" applyFont="1" applyBorder="1" applyAlignment="1">
      <alignment horizontal="center"/>
    </xf>
    <xf numFmtId="0" fontId="19" fillId="33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37"/>
  <sheetViews>
    <sheetView tabSelected="1" workbookViewId="0">
      <selection activeCell="C1" sqref="C1"/>
    </sheetView>
  </sheetViews>
  <sheetFormatPr defaultRowHeight="14.4" x14ac:dyDescent="0.3"/>
  <cols>
    <col min="1" max="1" width="9.109375" bestFit="1" customWidth="1"/>
    <col min="2" max="2" width="9.88671875" bestFit="1" customWidth="1"/>
    <col min="3" max="3" width="19.44140625" bestFit="1" customWidth="1"/>
    <col min="4" max="4" width="11.33203125" bestFit="1" customWidth="1"/>
    <col min="5" max="5" width="7.6640625" bestFit="1" customWidth="1"/>
    <col min="6" max="6" width="13.33203125" bestFit="1" customWidth="1"/>
    <col min="7" max="7" width="12.109375" bestFit="1" customWidth="1"/>
    <col min="8" max="8" width="11" bestFit="1" customWidth="1"/>
    <col min="9" max="10" width="13.33203125" bestFit="1" customWidth="1"/>
    <col min="11" max="13" width="14.109375" bestFit="1" customWidth="1"/>
    <col min="14" max="14" width="9.88671875" bestFit="1" customWidth="1"/>
    <col min="15" max="15" width="13.6640625" bestFit="1" customWidth="1"/>
    <col min="16" max="16" width="3.6640625" bestFit="1" customWidth="1"/>
    <col min="17" max="17" width="7.6640625" bestFit="1" customWidth="1"/>
    <col min="18" max="18" width="4.77734375" bestFit="1" customWidth="1"/>
  </cols>
  <sheetData>
    <row r="1" spans="1:18" ht="15.6" x14ac:dyDescent="0.3">
      <c r="A1" s="4" t="s">
        <v>0</v>
      </c>
      <c r="B1" s="4" t="s">
        <v>1</v>
      </c>
      <c r="C1" s="4" t="s">
        <v>33</v>
      </c>
      <c r="D1" s="4" t="s">
        <v>32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24</v>
      </c>
      <c r="L1" s="4" t="s">
        <v>25</v>
      </c>
      <c r="M1" s="4" t="s">
        <v>29</v>
      </c>
      <c r="N1" s="4" t="s">
        <v>31</v>
      </c>
      <c r="O1" s="4" t="s">
        <v>26</v>
      </c>
      <c r="P1" s="4" t="s">
        <v>27</v>
      </c>
      <c r="Q1" s="4" t="s">
        <v>28</v>
      </c>
      <c r="R1" s="4" t="s">
        <v>30</v>
      </c>
    </row>
    <row r="2" spans="1:18" ht="15.6" x14ac:dyDescent="0.3">
      <c r="A2" s="2">
        <v>674</v>
      </c>
      <c r="B2" s="2">
        <v>54070</v>
      </c>
      <c r="C2" s="2" t="s">
        <v>2</v>
      </c>
      <c r="D2" s="2">
        <v>1990</v>
      </c>
      <c r="E2" s="2">
        <v>58.21</v>
      </c>
      <c r="F2" s="2">
        <v>792.593961742337</v>
      </c>
      <c r="G2" s="2">
        <v>103171956</v>
      </c>
      <c r="H2" s="2">
        <v>2011831</v>
      </c>
      <c r="I2" s="2">
        <v>306.268703808998</v>
      </c>
      <c r="J2" s="2">
        <v>4.0532501676311403</v>
      </c>
      <c r="K2" s="2">
        <v>7.1509449616954532E-2</v>
      </c>
      <c r="L2" s="2">
        <v>2.9996005427686878E-2</v>
      </c>
      <c r="M2" s="2">
        <v>3.0869840235007802</v>
      </c>
      <c r="N2" s="2">
        <f t="shared" ref="N2:N33" si="0">A2+B2</f>
        <v>54744</v>
      </c>
      <c r="O2" s="2">
        <f>N2/G2</f>
        <v>5.3060930627311161E-4</v>
      </c>
      <c r="P2" s="2">
        <f>IF(O2&gt;0.01,1,0)</f>
        <v>0</v>
      </c>
      <c r="Q2" s="2">
        <f>A2+1</f>
        <v>675</v>
      </c>
      <c r="R2" s="2">
        <f>IF(O2&gt;0.0001,1,0)</f>
        <v>1</v>
      </c>
    </row>
    <row r="3" spans="1:18" ht="15.6" x14ac:dyDescent="0.3">
      <c r="A3" s="2">
        <v>138987</v>
      </c>
      <c r="B3" s="2">
        <v>15439149</v>
      </c>
      <c r="C3" s="2" t="s">
        <v>2</v>
      </c>
      <c r="D3" s="2">
        <v>1991</v>
      </c>
      <c r="E3" s="2">
        <v>58.890999999999998</v>
      </c>
      <c r="F3" s="2">
        <v>811.24012445263895</v>
      </c>
      <c r="G3" s="2">
        <v>105599127</v>
      </c>
      <c r="H3" s="2">
        <v>2990265</v>
      </c>
      <c r="I3" s="2">
        <v>293.16041551725903</v>
      </c>
      <c r="J3" s="2">
        <v>4.1363316339474396</v>
      </c>
      <c r="K3" s="2">
        <v>-4.2799960063545542E-2</v>
      </c>
      <c r="L3" s="2">
        <v>-1.8997291938895433E-2</v>
      </c>
      <c r="M3" s="2">
        <v>1.1066442889797901</v>
      </c>
      <c r="N3" s="2">
        <f t="shared" si="0"/>
        <v>15578136</v>
      </c>
      <c r="O3" s="2">
        <f t="shared" ref="O3:O66" si="1">N3/G3</f>
        <v>0.14752144683923382</v>
      </c>
      <c r="P3" s="2">
        <f t="shared" ref="P3:P66" si="2">IF(O3&gt;0.01,1,0)</f>
        <v>1</v>
      </c>
      <c r="Q3" s="2">
        <f t="shared" ref="Q3:Q66" si="3">A3+1</f>
        <v>138988</v>
      </c>
      <c r="R3" s="2">
        <f t="shared" ref="R3:R66" si="4">IF(O3&gt;0.0001,1,0)</f>
        <v>1</v>
      </c>
    </row>
    <row r="4" spans="1:18" ht="15.6" x14ac:dyDescent="0.3">
      <c r="A4" s="2">
        <v>23</v>
      </c>
      <c r="B4" s="2">
        <v>10300</v>
      </c>
      <c r="C4" s="2" t="s">
        <v>2</v>
      </c>
      <c r="D4" s="2">
        <v>1992</v>
      </c>
      <c r="E4" s="2">
        <v>59.618000000000002</v>
      </c>
      <c r="F4" s="2">
        <v>829.55906890988695</v>
      </c>
      <c r="G4" s="2">
        <v>107983704</v>
      </c>
      <c r="H4" s="2">
        <v>75217</v>
      </c>
      <c r="I4" s="2">
        <v>293.644998454252</v>
      </c>
      <c r="J4" s="2">
        <v>4.4512218702408903</v>
      </c>
      <c r="K4" s="2">
        <v>1.6529616938152085E-3</v>
      </c>
      <c r="L4" s="2">
        <v>7.1727948784561235E-4</v>
      </c>
      <c r="M4" s="2">
        <v>3.1142212225993302</v>
      </c>
      <c r="N4" s="2">
        <f t="shared" si="0"/>
        <v>10323</v>
      </c>
      <c r="O4" s="2">
        <f t="shared" si="1"/>
        <v>9.5597757972814125E-5</v>
      </c>
      <c r="P4" s="2">
        <f t="shared" si="2"/>
        <v>0</v>
      </c>
      <c r="Q4" s="2">
        <f t="shared" si="3"/>
        <v>24</v>
      </c>
      <c r="R4" s="2">
        <f t="shared" si="4"/>
        <v>0</v>
      </c>
    </row>
    <row r="5" spans="1:18" ht="15.6" x14ac:dyDescent="0.3">
      <c r="A5" s="2">
        <v>452</v>
      </c>
      <c r="B5" s="2">
        <v>868020</v>
      </c>
      <c r="C5" s="2" t="s">
        <v>2</v>
      </c>
      <c r="D5" s="2">
        <v>1993</v>
      </c>
      <c r="E5" s="2">
        <v>60.387999999999998</v>
      </c>
      <c r="F5" s="2">
        <v>847.74248290696801</v>
      </c>
      <c r="G5" s="2">
        <v>110350639</v>
      </c>
      <c r="H5" s="2">
        <v>15751807</v>
      </c>
      <c r="I5" s="2">
        <v>300.555753175017</v>
      </c>
      <c r="J5" s="2">
        <v>4.9538386959130403</v>
      </c>
      <c r="K5" s="2">
        <v>2.3534385932480473E-2</v>
      </c>
      <c r="L5" s="2">
        <v>1.0102437491811056E-2</v>
      </c>
      <c r="M5" s="2">
        <v>2.4655805267746902</v>
      </c>
      <c r="N5" s="2">
        <f t="shared" si="0"/>
        <v>868472</v>
      </c>
      <c r="O5" s="2">
        <f t="shared" si="1"/>
        <v>7.8701130131199337E-3</v>
      </c>
      <c r="P5" s="2">
        <f t="shared" si="2"/>
        <v>0</v>
      </c>
      <c r="Q5" s="2">
        <f t="shared" si="3"/>
        <v>453</v>
      </c>
      <c r="R5" s="2">
        <f t="shared" si="4"/>
        <v>1</v>
      </c>
    </row>
    <row r="6" spans="1:18" ht="15.6" x14ac:dyDescent="0.3">
      <c r="A6" s="2">
        <v>205</v>
      </c>
      <c r="B6" s="2">
        <v>659009</v>
      </c>
      <c r="C6" s="2" t="s">
        <v>2</v>
      </c>
      <c r="D6" s="2">
        <v>1994</v>
      </c>
      <c r="E6" s="2">
        <v>61.19</v>
      </c>
      <c r="F6" s="2">
        <v>866.08037950372602</v>
      </c>
      <c r="G6" s="2">
        <v>112737683</v>
      </c>
      <c r="H6" s="2">
        <v>395216</v>
      </c>
      <c r="I6" s="2">
        <v>299.53303974495401</v>
      </c>
      <c r="J6" s="2">
        <v>4.8831594531779903</v>
      </c>
      <c r="K6" s="2">
        <v>-3.4027411528783987E-3</v>
      </c>
      <c r="L6" s="2">
        <v>-1.4803116955723894E-3</v>
      </c>
      <c r="M6" s="2">
        <v>1.69041560413503</v>
      </c>
      <c r="N6" s="2">
        <f t="shared" si="0"/>
        <v>659214</v>
      </c>
      <c r="O6" s="2">
        <f t="shared" si="1"/>
        <v>5.8473261331794448E-3</v>
      </c>
      <c r="P6" s="2">
        <f t="shared" si="2"/>
        <v>0</v>
      </c>
      <c r="Q6" s="2">
        <f t="shared" si="3"/>
        <v>206</v>
      </c>
      <c r="R6" s="2">
        <f t="shared" si="4"/>
        <v>1</v>
      </c>
    </row>
    <row r="7" spans="1:18" ht="15.6" x14ac:dyDescent="0.3">
      <c r="A7" s="2">
        <v>753</v>
      </c>
      <c r="B7" s="2">
        <v>2373570</v>
      </c>
      <c r="C7" s="2" t="s">
        <v>2</v>
      </c>
      <c r="D7" s="2">
        <v>1995</v>
      </c>
      <c r="E7" s="2">
        <v>62.002000000000002</v>
      </c>
      <c r="F7" s="2">
        <v>884.76553737420295</v>
      </c>
      <c r="G7" s="2">
        <v>115169930</v>
      </c>
      <c r="H7" s="2">
        <v>14719072</v>
      </c>
      <c r="I7" s="2">
        <v>329.42408464307198</v>
      </c>
      <c r="J7" s="2">
        <v>4.6298861252087704</v>
      </c>
      <c r="K7" s="2">
        <v>9.9792146213885297E-2</v>
      </c>
      <c r="L7" s="2">
        <v>4.13106139927506E-2</v>
      </c>
      <c r="M7" s="2">
        <v>2.90124604682067</v>
      </c>
      <c r="N7" s="2">
        <f t="shared" si="0"/>
        <v>2374323</v>
      </c>
      <c r="O7" s="2">
        <f t="shared" si="1"/>
        <v>2.0615823939460588E-2</v>
      </c>
      <c r="P7" s="2">
        <f t="shared" si="2"/>
        <v>1</v>
      </c>
      <c r="Q7" s="2">
        <f t="shared" si="3"/>
        <v>754</v>
      </c>
      <c r="R7" s="2">
        <f t="shared" si="4"/>
        <v>1</v>
      </c>
    </row>
    <row r="8" spans="1:18" ht="15.6" x14ac:dyDescent="0.3">
      <c r="A8" s="2">
        <v>626</v>
      </c>
      <c r="B8" s="2">
        <v>118691</v>
      </c>
      <c r="C8" s="2" t="s">
        <v>2</v>
      </c>
      <c r="D8" s="2">
        <v>1996</v>
      </c>
      <c r="E8" s="2">
        <v>62.798000000000002</v>
      </c>
      <c r="F8" s="2">
        <v>903.81756165014997</v>
      </c>
      <c r="G8" s="2">
        <v>117649932</v>
      </c>
      <c r="H8" s="2">
        <v>5828374</v>
      </c>
      <c r="I8" s="2">
        <v>394.71747512424798</v>
      </c>
      <c r="J8" s="2">
        <v>4.7274992181469901</v>
      </c>
      <c r="K8" s="2">
        <v>0.19820466542973264</v>
      </c>
      <c r="L8" s="2">
        <v>7.8531006262895442E-2</v>
      </c>
      <c r="M8" s="2">
        <v>2.31962811240169</v>
      </c>
      <c r="N8" s="2">
        <f t="shared" si="0"/>
        <v>119317</v>
      </c>
      <c r="O8" s="2">
        <f t="shared" si="1"/>
        <v>1.0141697319468064E-3</v>
      </c>
      <c r="P8" s="2">
        <f t="shared" si="2"/>
        <v>0</v>
      </c>
      <c r="Q8" s="2">
        <f t="shared" si="3"/>
        <v>627</v>
      </c>
      <c r="R8" s="2">
        <f t="shared" si="4"/>
        <v>1</v>
      </c>
    </row>
    <row r="9" spans="1:18" ht="15.6" x14ac:dyDescent="0.3">
      <c r="A9" s="2">
        <v>425</v>
      </c>
      <c r="B9" s="2">
        <v>3803402</v>
      </c>
      <c r="C9" s="2" t="s">
        <v>2</v>
      </c>
      <c r="D9" s="2">
        <v>1997</v>
      </c>
      <c r="E9" s="2">
        <v>63.552999999999997</v>
      </c>
      <c r="F9" s="2">
        <v>923.10489360067595</v>
      </c>
      <c r="G9" s="2">
        <v>120160564</v>
      </c>
      <c r="H9" s="2">
        <v>900109</v>
      </c>
      <c r="I9" s="2">
        <v>401.49869081414602</v>
      </c>
      <c r="J9" s="2">
        <v>4.90298208959861</v>
      </c>
      <c r="K9" s="2">
        <v>1.7179922646605558E-2</v>
      </c>
      <c r="L9" s="2">
        <v>7.3977793744504083E-3</v>
      </c>
      <c r="M9" s="2">
        <v>2.30668705583814</v>
      </c>
      <c r="N9" s="2">
        <f t="shared" si="0"/>
        <v>3803827</v>
      </c>
      <c r="O9" s="2">
        <f t="shared" si="1"/>
        <v>3.1656201280812896E-2</v>
      </c>
      <c r="P9" s="2">
        <f t="shared" si="2"/>
        <v>1</v>
      </c>
      <c r="Q9" s="2">
        <f t="shared" si="3"/>
        <v>426</v>
      </c>
      <c r="R9" s="2">
        <f t="shared" si="4"/>
        <v>1</v>
      </c>
    </row>
    <row r="10" spans="1:18" ht="15.6" x14ac:dyDescent="0.3">
      <c r="A10" s="2">
        <v>321</v>
      </c>
      <c r="B10" s="2">
        <v>230244</v>
      </c>
      <c r="C10" s="2" t="s">
        <v>2</v>
      </c>
      <c r="D10" s="2">
        <v>1998</v>
      </c>
      <c r="E10" s="2">
        <v>64.25</v>
      </c>
      <c r="F10" s="2">
        <v>942.48148574940501</v>
      </c>
      <c r="G10" s="2">
        <v>122682815</v>
      </c>
      <c r="H10" s="2">
        <v>15001100</v>
      </c>
      <c r="I10" s="2">
        <v>407.42918616079697</v>
      </c>
      <c r="J10" s="2">
        <v>5.1256797804079604</v>
      </c>
      <c r="K10" s="2">
        <v>1.4770895851802883E-2</v>
      </c>
      <c r="L10" s="2">
        <v>6.3680029404911132E-3</v>
      </c>
      <c r="M10" s="2">
        <v>3.0146795128332999</v>
      </c>
      <c r="N10" s="2">
        <f t="shared" si="0"/>
        <v>230565</v>
      </c>
      <c r="O10" s="2">
        <f t="shared" si="1"/>
        <v>1.8793585719401695E-3</v>
      </c>
      <c r="P10" s="2">
        <f t="shared" si="2"/>
        <v>0</v>
      </c>
      <c r="Q10" s="2">
        <f t="shared" si="3"/>
        <v>322</v>
      </c>
      <c r="R10" s="2">
        <f t="shared" si="4"/>
        <v>1</v>
      </c>
    </row>
    <row r="11" spans="1:18" ht="15.6" x14ac:dyDescent="0.3">
      <c r="A11" s="2">
        <v>128</v>
      </c>
      <c r="B11" s="2">
        <v>101510</v>
      </c>
      <c r="C11" s="2" t="s">
        <v>2</v>
      </c>
      <c r="D11" s="2">
        <v>1999</v>
      </c>
      <c r="E11" s="2">
        <v>64.881</v>
      </c>
      <c r="F11" s="2">
        <v>961.73965583467805</v>
      </c>
      <c r="G11" s="2">
        <v>125189651</v>
      </c>
      <c r="H11" s="2">
        <v>495616</v>
      </c>
      <c r="I11" s="2">
        <v>409.54319685360798</v>
      </c>
      <c r="J11" s="2">
        <v>5.0396152025342698</v>
      </c>
      <c r="K11" s="2">
        <v>5.1886579671213996E-3</v>
      </c>
      <c r="L11" s="2">
        <v>2.2475795921632624E-3</v>
      </c>
      <c r="M11" s="2">
        <v>2.5742090274746698</v>
      </c>
      <c r="N11" s="2">
        <f t="shared" si="0"/>
        <v>101638</v>
      </c>
      <c r="O11" s="2">
        <f t="shared" si="1"/>
        <v>8.1187222097136452E-4</v>
      </c>
      <c r="P11" s="2">
        <f t="shared" si="2"/>
        <v>0</v>
      </c>
      <c r="Q11" s="2">
        <f t="shared" si="3"/>
        <v>129</v>
      </c>
      <c r="R11" s="2">
        <f t="shared" si="4"/>
        <v>1</v>
      </c>
    </row>
    <row r="12" spans="1:18" ht="15.6" x14ac:dyDescent="0.3">
      <c r="A12" s="2">
        <v>99</v>
      </c>
      <c r="B12" s="2">
        <v>146599</v>
      </c>
      <c r="C12" s="2" t="s">
        <v>2</v>
      </c>
      <c r="D12" s="2">
        <v>2000</v>
      </c>
      <c r="E12" s="2">
        <v>65.447000000000003</v>
      </c>
      <c r="F12" s="2">
        <v>980.70103710532396</v>
      </c>
      <c r="G12" s="2">
        <v>127657854</v>
      </c>
      <c r="H12" s="2">
        <v>2679241</v>
      </c>
      <c r="I12" s="2">
        <v>418.068968311378</v>
      </c>
      <c r="J12" s="2">
        <v>4.9731213831929102</v>
      </c>
      <c r="K12" s="2">
        <v>2.0817758720620558E-2</v>
      </c>
      <c r="L12" s="2">
        <v>8.948216674192544E-3</v>
      </c>
      <c r="M12" s="2">
        <v>3.2574996791360902</v>
      </c>
      <c r="N12" s="2">
        <f t="shared" si="0"/>
        <v>146698</v>
      </c>
      <c r="O12" s="2">
        <f t="shared" si="1"/>
        <v>1.1491498204254632E-3</v>
      </c>
      <c r="P12" s="2">
        <f t="shared" si="2"/>
        <v>0</v>
      </c>
      <c r="Q12" s="2">
        <f t="shared" si="3"/>
        <v>100</v>
      </c>
      <c r="R12" s="2">
        <f t="shared" si="4"/>
        <v>1</v>
      </c>
    </row>
    <row r="13" spans="1:18" ht="15.6" x14ac:dyDescent="0.3">
      <c r="A13" s="2">
        <v>238</v>
      </c>
      <c r="B13" s="2">
        <v>28750</v>
      </c>
      <c r="C13" s="2" t="s">
        <v>2</v>
      </c>
      <c r="D13" s="2">
        <v>2001</v>
      </c>
      <c r="E13" s="2">
        <v>65.956000000000003</v>
      </c>
      <c r="F13" s="2">
        <v>999.37544749174197</v>
      </c>
      <c r="G13" s="2">
        <v>130088702</v>
      </c>
      <c r="H13" s="2">
        <v>700009</v>
      </c>
      <c r="I13" s="2">
        <v>415.03442662014697</v>
      </c>
      <c r="J13" s="2">
        <v>4.8456598372331703</v>
      </c>
      <c r="K13" s="2">
        <v>-7.2584714993027145E-3</v>
      </c>
      <c r="L13" s="2">
        <v>-3.1638102737479024E-3</v>
      </c>
      <c r="M13" s="2">
        <v>3.11380508371251</v>
      </c>
      <c r="N13" s="2">
        <f t="shared" si="0"/>
        <v>28988</v>
      </c>
      <c r="O13" s="2">
        <f t="shared" si="1"/>
        <v>2.228325715787371E-4</v>
      </c>
      <c r="P13" s="2">
        <f t="shared" si="2"/>
        <v>0</v>
      </c>
      <c r="Q13" s="2">
        <f t="shared" si="3"/>
        <v>239</v>
      </c>
      <c r="R13" s="2">
        <f t="shared" si="4"/>
        <v>1</v>
      </c>
    </row>
    <row r="14" spans="1:18" ht="15.6" x14ac:dyDescent="0.3">
      <c r="A14" s="2">
        <v>122</v>
      </c>
      <c r="B14" s="2">
        <v>101400</v>
      </c>
      <c r="C14" s="2" t="s">
        <v>2</v>
      </c>
      <c r="D14" s="2">
        <v>2002</v>
      </c>
      <c r="E14" s="2">
        <v>66.430000000000007</v>
      </c>
      <c r="F14" s="2">
        <v>1017.73132058078</v>
      </c>
      <c r="G14" s="2">
        <v>132478086</v>
      </c>
      <c r="H14" s="2">
        <v>1500010</v>
      </c>
      <c r="I14" s="2">
        <v>413.08025457516197</v>
      </c>
      <c r="J14" s="2">
        <v>5.02264856478482</v>
      </c>
      <c r="K14" s="2">
        <v>-4.7084577077108891E-3</v>
      </c>
      <c r="L14" s="2">
        <v>-2.0496864273269466E-3</v>
      </c>
      <c r="M14" s="2">
        <v>1.9603824738758799</v>
      </c>
      <c r="N14" s="2">
        <f t="shared" si="0"/>
        <v>101522</v>
      </c>
      <c r="O14" s="2">
        <f t="shared" si="1"/>
        <v>7.6633051597680844E-4</v>
      </c>
      <c r="P14" s="2">
        <f t="shared" si="2"/>
        <v>0</v>
      </c>
      <c r="Q14" s="2">
        <f t="shared" si="3"/>
        <v>123</v>
      </c>
      <c r="R14" s="2">
        <f t="shared" si="4"/>
        <v>1</v>
      </c>
    </row>
    <row r="15" spans="1:18" ht="15.6" x14ac:dyDescent="0.3">
      <c r="A15" s="2">
        <v>60</v>
      </c>
      <c r="B15" s="2">
        <v>420</v>
      </c>
      <c r="C15" s="2" t="s">
        <v>2</v>
      </c>
      <c r="D15" s="2">
        <v>2003</v>
      </c>
      <c r="E15" s="2">
        <v>66.885999999999996</v>
      </c>
      <c r="F15" s="2">
        <v>1035.50436352462</v>
      </c>
      <c r="G15" s="2">
        <v>134791603</v>
      </c>
      <c r="H15" s="2">
        <v>550252</v>
      </c>
      <c r="I15" s="2">
        <v>446.310659190362</v>
      </c>
      <c r="J15" s="2">
        <v>5.1282986171918798</v>
      </c>
      <c r="K15" s="2">
        <v>8.0445395893774432E-2</v>
      </c>
      <c r="L15" s="2">
        <v>3.3602823175526098E-2</v>
      </c>
      <c r="M15" s="2">
        <v>2.9418532659583301</v>
      </c>
      <c r="N15" s="2">
        <f t="shared" si="0"/>
        <v>480</v>
      </c>
      <c r="O15" s="2">
        <f t="shared" si="1"/>
        <v>3.5610526866425056E-6</v>
      </c>
      <c r="P15" s="2">
        <f t="shared" si="2"/>
        <v>0</v>
      </c>
      <c r="Q15" s="2">
        <f t="shared" si="3"/>
        <v>61</v>
      </c>
      <c r="R15" s="2">
        <f t="shared" si="4"/>
        <v>0</v>
      </c>
    </row>
    <row r="16" spans="1:18" ht="15.6" x14ac:dyDescent="0.3">
      <c r="A16" s="2">
        <v>239</v>
      </c>
      <c r="B16" s="2">
        <v>18200</v>
      </c>
      <c r="C16" s="2" t="s">
        <v>2</v>
      </c>
      <c r="D16" s="2">
        <v>2004</v>
      </c>
      <c r="E16" s="2">
        <v>67.331000000000003</v>
      </c>
      <c r="F16" s="2">
        <v>1052.3656141968199</v>
      </c>
      <c r="G16" s="2">
        <v>136986432</v>
      </c>
      <c r="H16" s="2">
        <v>36872461</v>
      </c>
      <c r="I16" s="2">
        <v>475.29191978693501</v>
      </c>
      <c r="J16" s="2">
        <v>5.1743831106148299</v>
      </c>
      <c r="K16" s="2">
        <v>6.4935174636310489E-2</v>
      </c>
      <c r="L16" s="2">
        <v>2.7323171948838709E-2</v>
      </c>
      <c r="M16" s="2">
        <v>3.5533602333052401</v>
      </c>
      <c r="N16" s="2">
        <f t="shared" si="0"/>
        <v>18439</v>
      </c>
      <c r="O16" s="2">
        <f t="shared" si="1"/>
        <v>1.3460457164108047E-4</v>
      </c>
      <c r="P16" s="2">
        <f t="shared" si="2"/>
        <v>0</v>
      </c>
      <c r="Q16" s="2">
        <f t="shared" si="3"/>
        <v>240</v>
      </c>
      <c r="R16" s="2">
        <f t="shared" si="4"/>
        <v>1</v>
      </c>
    </row>
    <row r="17" spans="1:18" ht="15.6" x14ac:dyDescent="0.3">
      <c r="A17" s="2">
        <v>177</v>
      </c>
      <c r="B17" s="2">
        <v>35606</v>
      </c>
      <c r="C17" s="2" t="s">
        <v>2</v>
      </c>
      <c r="D17" s="2">
        <v>2005</v>
      </c>
      <c r="E17" s="2">
        <v>67.772999999999996</v>
      </c>
      <c r="F17" s="2">
        <v>1068.10712913882</v>
      </c>
      <c r="G17" s="2">
        <v>139035505</v>
      </c>
      <c r="H17" s="2">
        <v>1150055</v>
      </c>
      <c r="I17" s="2">
        <v>499.46194023915598</v>
      </c>
      <c r="J17" s="2">
        <v>5.1802251646728301</v>
      </c>
      <c r="K17" s="2">
        <v>5.08530009579291E-2</v>
      </c>
      <c r="L17" s="2">
        <v>2.1541968799115185E-2</v>
      </c>
      <c r="M17" s="2">
        <v>4.9658429129363002</v>
      </c>
      <c r="N17" s="2">
        <f t="shared" si="0"/>
        <v>35783</v>
      </c>
      <c r="O17" s="2">
        <f t="shared" si="1"/>
        <v>2.5736591527466309E-4</v>
      </c>
      <c r="P17" s="2">
        <f t="shared" si="2"/>
        <v>0</v>
      </c>
      <c r="Q17" s="2">
        <f t="shared" si="3"/>
        <v>178</v>
      </c>
      <c r="R17" s="2">
        <f t="shared" si="4"/>
        <v>1</v>
      </c>
    </row>
    <row r="18" spans="1:18" ht="15.6" x14ac:dyDescent="0.3">
      <c r="A18" s="2">
        <v>154</v>
      </c>
      <c r="B18" s="2">
        <v>18149</v>
      </c>
      <c r="C18" s="2" t="s">
        <v>2</v>
      </c>
      <c r="D18" s="2">
        <v>2006</v>
      </c>
      <c r="E18" s="2">
        <v>68.212999999999994</v>
      </c>
      <c r="F18" s="2">
        <v>1082.5932780210501</v>
      </c>
      <c r="G18" s="2">
        <v>140921167</v>
      </c>
      <c r="H18" s="2">
        <v>211775</v>
      </c>
      <c r="I18" s="2">
        <v>509.64014287321601</v>
      </c>
      <c r="J18" s="2">
        <v>5.4400785568054504</v>
      </c>
      <c r="K18" s="2">
        <v>2.0378334792009234E-2</v>
      </c>
      <c r="L18" s="2">
        <v>8.7612288674190353E-3</v>
      </c>
      <c r="M18" s="2">
        <v>5.2445313514348699</v>
      </c>
      <c r="N18" s="2">
        <f t="shared" si="0"/>
        <v>18303</v>
      </c>
      <c r="O18" s="2">
        <f t="shared" si="1"/>
        <v>1.2988112708433645E-4</v>
      </c>
      <c r="P18" s="2">
        <f t="shared" si="2"/>
        <v>0</v>
      </c>
      <c r="Q18" s="2">
        <f t="shared" si="3"/>
        <v>155</v>
      </c>
      <c r="R18" s="2">
        <f t="shared" si="4"/>
        <v>1</v>
      </c>
    </row>
    <row r="19" spans="1:18" ht="15.6" x14ac:dyDescent="0.3">
      <c r="A19" s="2">
        <v>4275</v>
      </c>
      <c r="B19" s="2">
        <v>8978766</v>
      </c>
      <c r="C19" s="2" t="s">
        <v>2</v>
      </c>
      <c r="D19" s="2">
        <v>2007</v>
      </c>
      <c r="E19" s="2">
        <v>68.647999999999996</v>
      </c>
      <c r="F19" s="2">
        <v>1095.95433663671</v>
      </c>
      <c r="G19" s="2">
        <v>142660376</v>
      </c>
      <c r="H19" s="2">
        <v>13852670</v>
      </c>
      <c r="I19" s="2">
        <v>558.05186026670799</v>
      </c>
      <c r="J19" s="2">
        <v>5.3594562146905496</v>
      </c>
      <c r="K19" s="2">
        <v>9.4991962604357563E-2</v>
      </c>
      <c r="L19" s="2">
        <v>3.9410931405007066E-2</v>
      </c>
      <c r="M19" s="2">
        <v>5.75342068854268</v>
      </c>
      <c r="N19" s="2">
        <f t="shared" si="0"/>
        <v>8983041</v>
      </c>
      <c r="O19" s="2">
        <f t="shared" si="1"/>
        <v>6.2968017131820819E-2</v>
      </c>
      <c r="P19" s="2">
        <f t="shared" si="2"/>
        <v>1</v>
      </c>
      <c r="Q19" s="2">
        <f t="shared" si="3"/>
        <v>4276</v>
      </c>
      <c r="R19" s="2">
        <f t="shared" si="4"/>
        <v>1</v>
      </c>
    </row>
    <row r="20" spans="1:18" ht="15.6" x14ac:dyDescent="0.3">
      <c r="A20" s="2">
        <v>27</v>
      </c>
      <c r="B20" s="2">
        <v>400</v>
      </c>
      <c r="C20" s="2" t="s">
        <v>2</v>
      </c>
      <c r="D20" s="2">
        <v>2008</v>
      </c>
      <c r="E20" s="2">
        <v>69.072000000000003</v>
      </c>
      <c r="F20" s="2">
        <v>1108.5823692095</v>
      </c>
      <c r="G20" s="2">
        <v>144304167</v>
      </c>
      <c r="H20" s="2">
        <v>635668</v>
      </c>
      <c r="I20" s="2">
        <v>634.98705646749397</v>
      </c>
      <c r="J20" s="2">
        <v>5.1782768782065096</v>
      </c>
      <c r="K20" s="2">
        <v>0.13786388269365607</v>
      </c>
      <c r="L20" s="2">
        <v>5.6090312559298194E-2</v>
      </c>
      <c r="M20" s="2">
        <v>4.8061703459827196</v>
      </c>
      <c r="N20" s="2">
        <f t="shared" si="0"/>
        <v>427</v>
      </c>
      <c r="O20" s="2">
        <f t="shared" si="1"/>
        <v>2.9590275102727976E-6</v>
      </c>
      <c r="P20" s="2">
        <f t="shared" si="2"/>
        <v>0</v>
      </c>
      <c r="Q20" s="2">
        <f t="shared" si="3"/>
        <v>28</v>
      </c>
      <c r="R20" s="2">
        <f t="shared" si="4"/>
        <v>0</v>
      </c>
    </row>
    <row r="21" spans="1:18" ht="15.6" x14ac:dyDescent="0.3">
      <c r="A21" s="2">
        <v>197</v>
      </c>
      <c r="B21" s="2">
        <v>3954550</v>
      </c>
      <c r="C21" s="2" t="s">
        <v>2</v>
      </c>
      <c r="D21" s="2">
        <v>2009</v>
      </c>
      <c r="E21" s="2">
        <v>69.484999999999999</v>
      </c>
      <c r="F21" s="2">
        <v>1121.0324729200299</v>
      </c>
      <c r="G21" s="2">
        <v>145924797</v>
      </c>
      <c r="H21" s="2">
        <v>500016</v>
      </c>
      <c r="I21" s="2">
        <v>702.26441001929595</v>
      </c>
      <c r="J21" s="2">
        <v>5.0937451660951396</v>
      </c>
      <c r="K21" s="2">
        <v>0.10595074791929403</v>
      </c>
      <c r="L21" s="2">
        <v>4.3735786658416043E-2</v>
      </c>
      <c r="M21" s="2">
        <v>3.87850140942676</v>
      </c>
      <c r="N21" s="2">
        <f t="shared" si="0"/>
        <v>3954747</v>
      </c>
      <c r="O21" s="2">
        <f t="shared" si="1"/>
        <v>2.7101267785214052E-2</v>
      </c>
      <c r="P21" s="2">
        <f t="shared" si="2"/>
        <v>1</v>
      </c>
      <c r="Q21" s="2">
        <f t="shared" si="3"/>
        <v>198</v>
      </c>
      <c r="R21" s="2">
        <f t="shared" si="4"/>
        <v>1</v>
      </c>
    </row>
    <row r="22" spans="1:18" ht="15.6" x14ac:dyDescent="0.3">
      <c r="A22" s="2">
        <v>26</v>
      </c>
      <c r="B22" s="2">
        <v>257160</v>
      </c>
      <c r="C22" s="2" t="s">
        <v>2</v>
      </c>
      <c r="D22" s="2">
        <v>2010</v>
      </c>
      <c r="E22" s="2">
        <v>69.881</v>
      </c>
      <c r="F22" s="2">
        <v>1133.7130675270801</v>
      </c>
      <c r="G22" s="2">
        <v>147575430</v>
      </c>
      <c r="H22" s="2">
        <v>575015</v>
      </c>
      <c r="I22" s="2">
        <v>781.15359355704697</v>
      </c>
      <c r="J22" s="2">
        <v>5.0753258355989503</v>
      </c>
      <c r="K22" s="2">
        <v>0.11233544290758435</v>
      </c>
      <c r="L22" s="2">
        <v>4.623577558714187E-2</v>
      </c>
      <c r="M22" s="2">
        <v>4.3909664386183804</v>
      </c>
      <c r="N22" s="2">
        <f t="shared" si="0"/>
        <v>257186</v>
      </c>
      <c r="O22" s="2">
        <f t="shared" si="1"/>
        <v>1.7427426774226577E-3</v>
      </c>
      <c r="P22" s="2">
        <f t="shared" si="2"/>
        <v>0</v>
      </c>
      <c r="Q22" s="2">
        <f t="shared" si="3"/>
        <v>27</v>
      </c>
      <c r="R22" s="2">
        <f t="shared" si="4"/>
        <v>1</v>
      </c>
    </row>
    <row r="23" spans="1:18" ht="15.6" x14ac:dyDescent="0.3">
      <c r="A23" s="2">
        <v>13</v>
      </c>
      <c r="B23" s="2">
        <v>121</v>
      </c>
      <c r="C23" s="2" t="s">
        <v>2</v>
      </c>
      <c r="D23" s="2">
        <v>2011</v>
      </c>
      <c r="E23" s="2">
        <v>70.256</v>
      </c>
      <c r="F23" s="2">
        <v>1146.7602212491399</v>
      </c>
      <c r="G23" s="2">
        <v>149273778</v>
      </c>
      <c r="H23" s="2">
        <v>1570569</v>
      </c>
      <c r="I23" s="2">
        <v>861.75844434905105</v>
      </c>
      <c r="J23" s="2">
        <v>5.0974466876341999</v>
      </c>
      <c r="K23" s="2">
        <v>0.10318694230793111</v>
      </c>
      <c r="L23" s="2">
        <v>4.2649112742509487E-2</v>
      </c>
      <c r="M23" s="2">
        <v>5.2530909266822201</v>
      </c>
      <c r="N23" s="2">
        <f t="shared" si="0"/>
        <v>134</v>
      </c>
      <c r="O23" s="2">
        <f t="shared" si="1"/>
        <v>8.9767943034174426E-7</v>
      </c>
      <c r="P23" s="2">
        <f t="shared" si="2"/>
        <v>0</v>
      </c>
      <c r="Q23" s="2">
        <f t="shared" si="3"/>
        <v>14</v>
      </c>
      <c r="R23" s="2">
        <f t="shared" si="4"/>
        <v>0</v>
      </c>
    </row>
    <row r="24" spans="1:18" ht="15.6" x14ac:dyDescent="0.3">
      <c r="A24" s="2">
        <v>133</v>
      </c>
      <c r="B24" s="2">
        <v>184679</v>
      </c>
      <c r="C24" s="2" t="s">
        <v>2</v>
      </c>
      <c r="D24" s="2">
        <v>2012</v>
      </c>
      <c r="E24" s="2">
        <v>70.605999999999995</v>
      </c>
      <c r="F24" s="2">
        <v>1160.0814857493999</v>
      </c>
      <c r="G24" s="2">
        <v>151007807</v>
      </c>
      <c r="H24" s="2">
        <v>5398614</v>
      </c>
      <c r="I24" s="2">
        <v>883.10500054131296</v>
      </c>
      <c r="J24" s="2">
        <v>5.0393425184309404</v>
      </c>
      <c r="K24" s="2">
        <v>2.4770927784045705E-2</v>
      </c>
      <c r="L24" s="2">
        <v>1.0626796203785371E-2</v>
      </c>
      <c r="M24" s="2">
        <v>5.2982683887831303</v>
      </c>
      <c r="N24" s="2">
        <f t="shared" si="0"/>
        <v>184812</v>
      </c>
      <c r="O24" s="2">
        <f t="shared" si="1"/>
        <v>1.2238572539497907E-3</v>
      </c>
      <c r="P24" s="2">
        <f t="shared" si="2"/>
        <v>0</v>
      </c>
      <c r="Q24" s="2">
        <f t="shared" si="3"/>
        <v>134</v>
      </c>
      <c r="R24" s="2">
        <f t="shared" si="4"/>
        <v>1</v>
      </c>
    </row>
    <row r="25" spans="1:18" ht="15.6" x14ac:dyDescent="0.3">
      <c r="A25" s="2">
        <v>50</v>
      </c>
      <c r="B25" s="2">
        <v>1532207</v>
      </c>
      <c r="C25" s="2" t="s">
        <v>2</v>
      </c>
      <c r="D25" s="2">
        <v>2013</v>
      </c>
      <c r="E25" s="2">
        <v>70.930000000000007</v>
      </c>
      <c r="F25" s="2">
        <v>1173.57821310594</v>
      </c>
      <c r="G25" s="2">
        <v>152764676</v>
      </c>
      <c r="H25" s="2">
        <v>0</v>
      </c>
      <c r="I25" s="2">
        <v>981.83987915039904</v>
      </c>
      <c r="J25" s="2">
        <v>5.1161316420574598</v>
      </c>
      <c r="K25" s="2">
        <v>0.1118042345457958</v>
      </c>
      <c r="L25" s="2">
        <v>4.60283238097281E-2</v>
      </c>
      <c r="M25" s="2">
        <v>4.7943969883715498</v>
      </c>
      <c r="N25" s="2">
        <f t="shared" si="0"/>
        <v>1532257</v>
      </c>
      <c r="O25" s="2">
        <f t="shared" si="1"/>
        <v>1.0030178704401533E-2</v>
      </c>
      <c r="P25" s="2">
        <f t="shared" si="2"/>
        <v>1</v>
      </c>
      <c r="Q25" s="2">
        <f t="shared" si="3"/>
        <v>51</v>
      </c>
      <c r="R25" s="2">
        <f t="shared" si="4"/>
        <v>1</v>
      </c>
    </row>
    <row r="26" spans="1:18" ht="15.6" x14ac:dyDescent="0.3">
      <c r="A26" s="2">
        <v>20</v>
      </c>
      <c r="B26" s="2">
        <v>5262</v>
      </c>
      <c r="C26" s="2" t="s">
        <v>2</v>
      </c>
      <c r="D26" s="2">
        <v>2014</v>
      </c>
      <c r="E26" s="2">
        <v>71.230999999999995</v>
      </c>
      <c r="F26" s="2">
        <v>1187.06435430591</v>
      </c>
      <c r="G26" s="2">
        <v>154520167</v>
      </c>
      <c r="H26" s="2">
        <v>3200506</v>
      </c>
      <c r="I26" s="2">
        <v>1118.8536634927</v>
      </c>
      <c r="J26" s="2">
        <v>5.3375207565166098</v>
      </c>
      <c r="K26" s="2">
        <v>0.13954799275505192</v>
      </c>
      <c r="L26" s="2">
        <v>5.6732620477146334E-2</v>
      </c>
      <c r="M26" s="2">
        <v>4.8561083237736504</v>
      </c>
      <c r="N26" s="2">
        <f t="shared" si="0"/>
        <v>5282</v>
      </c>
      <c r="O26" s="2">
        <f t="shared" si="1"/>
        <v>3.4183240301571767E-5</v>
      </c>
      <c r="P26" s="2">
        <f t="shared" si="2"/>
        <v>0</v>
      </c>
      <c r="Q26" s="2">
        <f t="shared" si="3"/>
        <v>21</v>
      </c>
      <c r="R26" s="2">
        <f t="shared" si="4"/>
        <v>0</v>
      </c>
    </row>
    <row r="27" spans="1:18" ht="15.6" x14ac:dyDescent="0.3">
      <c r="A27" s="2">
        <v>117</v>
      </c>
      <c r="B27" s="2">
        <v>2660250</v>
      </c>
      <c r="C27" s="2" t="s">
        <v>2</v>
      </c>
      <c r="D27" s="2">
        <v>2015</v>
      </c>
      <c r="E27" s="2">
        <v>71.513999999999996</v>
      </c>
      <c r="F27" s="2">
        <v>1200.4015979104199</v>
      </c>
      <c r="G27" s="2">
        <v>156256276</v>
      </c>
      <c r="H27" s="2">
        <v>1411932</v>
      </c>
      <c r="I27" s="2">
        <v>1248.45339778371</v>
      </c>
      <c r="J27" s="2">
        <v>5.4042403814798297</v>
      </c>
      <c r="K27" s="2">
        <v>0.11583260485239998</v>
      </c>
      <c r="L27" s="2">
        <v>4.7599047431580832E-2</v>
      </c>
      <c r="M27" s="2">
        <v>5.36877064933054</v>
      </c>
      <c r="N27" s="2">
        <f t="shared" si="0"/>
        <v>2660367</v>
      </c>
      <c r="O27" s="2">
        <f t="shared" si="1"/>
        <v>1.7025664940331739E-2</v>
      </c>
      <c r="P27" s="2">
        <f t="shared" si="2"/>
        <v>1</v>
      </c>
      <c r="Q27" s="2">
        <f t="shared" si="3"/>
        <v>118</v>
      </c>
      <c r="R27" s="2">
        <f t="shared" si="4"/>
        <v>1</v>
      </c>
    </row>
    <row r="28" spans="1:18" ht="15.6" x14ac:dyDescent="0.3">
      <c r="A28" s="2">
        <v>87</v>
      </c>
      <c r="B28" s="2">
        <v>1203555</v>
      </c>
      <c r="C28" s="2" t="s">
        <v>2</v>
      </c>
      <c r="D28" s="2">
        <v>2016</v>
      </c>
      <c r="E28" s="2">
        <v>71.784999999999997</v>
      </c>
      <c r="F28" s="2">
        <v>1213.5733271875199</v>
      </c>
      <c r="G28" s="2">
        <v>157970840</v>
      </c>
      <c r="H28" s="2">
        <v>1900106</v>
      </c>
      <c r="I28" s="2">
        <v>1401.62062821515</v>
      </c>
      <c r="J28" s="2">
        <v>5.8924881521278198</v>
      </c>
      <c r="K28" s="2">
        <v>0.12268558097831028</v>
      </c>
      <c r="L28" s="2">
        <v>5.025814489415481E-2</v>
      </c>
      <c r="M28" s="2">
        <v>5.9509034389709097</v>
      </c>
      <c r="N28" s="2">
        <f t="shared" si="0"/>
        <v>1203642</v>
      </c>
      <c r="O28" s="2">
        <f t="shared" si="1"/>
        <v>7.6193935538989349E-3</v>
      </c>
      <c r="P28" s="2">
        <f t="shared" si="2"/>
        <v>0</v>
      </c>
      <c r="Q28" s="2">
        <f t="shared" si="3"/>
        <v>88</v>
      </c>
      <c r="R28" s="2">
        <f t="shared" si="4"/>
        <v>1</v>
      </c>
    </row>
    <row r="29" spans="1:18" ht="15.6" x14ac:dyDescent="0.3">
      <c r="A29" s="2">
        <v>19</v>
      </c>
      <c r="B29" s="2">
        <v>3300012</v>
      </c>
      <c r="C29" s="2" t="s">
        <v>2</v>
      </c>
      <c r="D29" s="2">
        <v>2017</v>
      </c>
      <c r="E29" s="2">
        <v>72.052000000000007</v>
      </c>
      <c r="F29" s="2">
        <v>1226.63127448721</v>
      </c>
      <c r="G29" s="2">
        <v>159670593</v>
      </c>
      <c r="H29" s="2">
        <v>8086169</v>
      </c>
      <c r="I29" s="2">
        <v>1563.91369862485</v>
      </c>
      <c r="J29" s="2">
        <v>5.9958390845459597</v>
      </c>
      <c r="K29" s="2">
        <v>0.11578958467268498</v>
      </c>
      <c r="L29" s="2">
        <v>4.7582303175540908E-2</v>
      </c>
      <c r="M29" s="2">
        <v>6.1420943821473202</v>
      </c>
      <c r="N29" s="2">
        <f t="shared" si="0"/>
        <v>3300031</v>
      </c>
      <c r="O29" s="2">
        <f t="shared" si="1"/>
        <v>2.066774437294161E-2</v>
      </c>
      <c r="P29" s="2">
        <f t="shared" si="2"/>
        <v>1</v>
      </c>
      <c r="Q29" s="2">
        <f t="shared" si="3"/>
        <v>20</v>
      </c>
      <c r="R29" s="2">
        <f t="shared" si="4"/>
        <v>1</v>
      </c>
    </row>
    <row r="30" spans="1:18" ht="15.6" x14ac:dyDescent="0.3">
      <c r="A30" s="2">
        <v>33</v>
      </c>
      <c r="B30" s="2">
        <v>0</v>
      </c>
      <c r="C30" s="2" t="s">
        <v>2</v>
      </c>
      <c r="D30" s="2">
        <v>2018</v>
      </c>
      <c r="E30" s="2">
        <v>72.319999999999993</v>
      </c>
      <c r="F30" s="2">
        <v>1239.5793116693601</v>
      </c>
      <c r="G30" s="2">
        <v>161356039</v>
      </c>
      <c r="H30" s="2">
        <v>14035</v>
      </c>
      <c r="I30" s="2">
        <v>1698.3503942812199</v>
      </c>
      <c r="J30" s="2">
        <v>6.3566947716426503</v>
      </c>
      <c r="K30" s="2">
        <v>8.5961709891396287E-2</v>
      </c>
      <c r="L30" s="2">
        <v>3.5814512659789521E-2</v>
      </c>
      <c r="M30" s="2">
        <v>6.7370513034072301</v>
      </c>
      <c r="N30" s="2">
        <f t="shared" si="0"/>
        <v>33</v>
      </c>
      <c r="O30" s="2">
        <f t="shared" si="1"/>
        <v>2.0451667135929137E-7</v>
      </c>
      <c r="P30" s="2">
        <f t="shared" si="2"/>
        <v>0</v>
      </c>
      <c r="Q30" s="2">
        <f t="shared" si="3"/>
        <v>34</v>
      </c>
      <c r="R30" s="2">
        <f t="shared" si="4"/>
        <v>0</v>
      </c>
    </row>
    <row r="31" spans="1:18" ht="15.6" x14ac:dyDescent="0.3">
      <c r="A31" s="2">
        <v>17</v>
      </c>
      <c r="B31" s="2">
        <v>65000</v>
      </c>
      <c r="C31" s="2" t="s">
        <v>3</v>
      </c>
      <c r="D31" s="2">
        <v>1994</v>
      </c>
      <c r="E31" s="2">
        <v>55.878</v>
      </c>
      <c r="F31" s="2">
        <v>13.3642462311558</v>
      </c>
      <c r="G31" s="2">
        <v>531897</v>
      </c>
      <c r="H31" s="2">
        <v>622</v>
      </c>
      <c r="I31" s="2">
        <v>509.12406949028002</v>
      </c>
      <c r="J31" s="2">
        <v>14.867490226744099</v>
      </c>
      <c r="K31" s="2">
        <v>0.15268635506231928</v>
      </c>
      <c r="L31" s="2">
        <v>6.1711152224515509E-2</v>
      </c>
      <c r="M31" s="2">
        <v>5.0894268083324103</v>
      </c>
      <c r="N31" s="2">
        <f t="shared" si="0"/>
        <v>65017</v>
      </c>
      <c r="O31" s="2">
        <f t="shared" si="1"/>
        <v>0.1222360720214628</v>
      </c>
      <c r="P31" s="2">
        <f t="shared" si="2"/>
        <v>1</v>
      </c>
      <c r="Q31" s="2">
        <f t="shared" si="3"/>
        <v>18</v>
      </c>
      <c r="R31" s="2">
        <f t="shared" si="4"/>
        <v>1</v>
      </c>
    </row>
    <row r="32" spans="1:18" ht="15.6" x14ac:dyDescent="0.3">
      <c r="A32" s="2">
        <v>12</v>
      </c>
      <c r="B32" s="2">
        <v>0</v>
      </c>
      <c r="C32" s="2" t="s">
        <v>3</v>
      </c>
      <c r="D32" s="2">
        <v>2009</v>
      </c>
      <c r="E32" s="2">
        <v>67.882000000000005</v>
      </c>
      <c r="F32" s="2">
        <v>17.7958128918855</v>
      </c>
      <c r="G32" s="2">
        <v>678323</v>
      </c>
      <c r="H32" s="2">
        <v>0</v>
      </c>
      <c r="I32" s="2">
        <v>1819.2134010248999</v>
      </c>
      <c r="J32" s="2">
        <v>21.9009729858447</v>
      </c>
      <c r="K32" s="2">
        <v>-4.887911551336937E-3</v>
      </c>
      <c r="L32" s="2">
        <v>-2.1279979949411221E-3</v>
      </c>
      <c r="M32" s="2">
        <v>5.69237468555548</v>
      </c>
      <c r="N32" s="2">
        <f t="shared" si="0"/>
        <v>12</v>
      </c>
      <c r="O32" s="2">
        <f t="shared" si="1"/>
        <v>1.7690687180001268E-5</v>
      </c>
      <c r="P32" s="2">
        <f t="shared" si="2"/>
        <v>0</v>
      </c>
      <c r="Q32" s="2">
        <f t="shared" si="3"/>
        <v>13</v>
      </c>
      <c r="R32" s="2">
        <f t="shared" si="4"/>
        <v>0</v>
      </c>
    </row>
    <row r="33" spans="1:18" ht="15.6" x14ac:dyDescent="0.3">
      <c r="A33" s="2">
        <v>9</v>
      </c>
      <c r="B33" s="2">
        <v>85</v>
      </c>
      <c r="C33" s="2" t="s">
        <v>7</v>
      </c>
      <c r="D33" s="2">
        <v>1996</v>
      </c>
      <c r="E33" s="2">
        <v>68.790999999999997</v>
      </c>
      <c r="F33" s="2">
        <v>38.246838085414701</v>
      </c>
      <c r="G33" s="2">
        <v>62294920</v>
      </c>
      <c r="H33" s="2">
        <v>824586</v>
      </c>
      <c r="I33" s="2">
        <v>1137.41011823586</v>
      </c>
      <c r="J33" s="2">
        <v>7.5669585855702897</v>
      </c>
      <c r="K33" s="2">
        <v>0.10816193438657863</v>
      </c>
      <c r="L33" s="2">
        <v>4.4603227966287573E-2</v>
      </c>
      <c r="M33" s="2">
        <v>2.7466959491298999</v>
      </c>
      <c r="N33" s="2">
        <f t="shared" si="0"/>
        <v>94</v>
      </c>
      <c r="O33" s="2">
        <f t="shared" si="1"/>
        <v>1.5089512916944111E-6</v>
      </c>
      <c r="P33" s="2">
        <f t="shared" si="2"/>
        <v>0</v>
      </c>
      <c r="Q33" s="2">
        <f t="shared" si="3"/>
        <v>10</v>
      </c>
      <c r="R33" s="2">
        <f t="shared" si="4"/>
        <v>0</v>
      </c>
    </row>
    <row r="34" spans="1:18" ht="15.6" x14ac:dyDescent="0.3">
      <c r="A34" s="2">
        <v>3</v>
      </c>
      <c r="B34" s="2">
        <v>5500</v>
      </c>
      <c r="C34" s="2" t="s">
        <v>7</v>
      </c>
      <c r="D34" s="2">
        <v>2000</v>
      </c>
      <c r="E34" s="2">
        <v>70.176000000000002</v>
      </c>
      <c r="F34" s="2">
        <v>40.290408040472499</v>
      </c>
      <c r="G34" s="2">
        <v>65623405</v>
      </c>
      <c r="H34" s="2">
        <v>476137</v>
      </c>
      <c r="I34" s="2">
        <v>780.19020098657904</v>
      </c>
      <c r="J34" s="2">
        <v>6.53199497269296</v>
      </c>
      <c r="K34" s="2">
        <v>0.16255671261681234</v>
      </c>
      <c r="L34" s="2">
        <v>6.5414148121792248E-2</v>
      </c>
      <c r="M34" s="2">
        <v>8.2638915047109691</v>
      </c>
      <c r="N34" s="2">
        <f t="shared" ref="N34:N65" si="5">A34+B34</f>
        <v>5503</v>
      </c>
      <c r="O34" s="2">
        <f t="shared" si="1"/>
        <v>8.3857276226370763E-5</v>
      </c>
      <c r="P34" s="2">
        <f t="shared" si="2"/>
        <v>0</v>
      </c>
      <c r="Q34" s="2">
        <f t="shared" si="3"/>
        <v>4</v>
      </c>
      <c r="R34" s="2">
        <f t="shared" si="4"/>
        <v>0</v>
      </c>
    </row>
    <row r="35" spans="1:18" ht="15.6" x14ac:dyDescent="0.3">
      <c r="A35" s="2">
        <v>0</v>
      </c>
      <c r="B35" s="2">
        <v>2500</v>
      </c>
      <c r="C35" s="2" t="s">
        <v>7</v>
      </c>
      <c r="D35" s="2">
        <v>2004</v>
      </c>
      <c r="E35" s="2">
        <v>71.591999999999999</v>
      </c>
      <c r="F35" s="2">
        <v>42.333604091456102</v>
      </c>
      <c r="G35" s="2">
        <v>68951281</v>
      </c>
      <c r="H35" s="2">
        <v>13005</v>
      </c>
      <c r="I35" s="2">
        <v>1150.2613149956501</v>
      </c>
      <c r="J35" s="2">
        <v>8.3218680055136591</v>
      </c>
      <c r="K35" s="2">
        <v>7.9400264368798712E-2</v>
      </c>
      <c r="L35" s="2">
        <v>3.3182520097451818E-2</v>
      </c>
      <c r="M35" s="2">
        <v>8.5645879894051795</v>
      </c>
      <c r="N35" s="2">
        <f t="shared" si="5"/>
        <v>2500</v>
      </c>
      <c r="O35" s="2">
        <f t="shared" si="1"/>
        <v>3.6257484469360329E-5</v>
      </c>
      <c r="P35" s="2">
        <f t="shared" si="2"/>
        <v>0</v>
      </c>
      <c r="Q35" s="2">
        <f t="shared" si="3"/>
        <v>1</v>
      </c>
      <c r="R35" s="2">
        <f t="shared" si="4"/>
        <v>0</v>
      </c>
    </row>
    <row r="36" spans="1:18" ht="15.6" x14ac:dyDescent="0.3">
      <c r="A36" s="2">
        <v>0</v>
      </c>
      <c r="B36" s="2">
        <v>8000</v>
      </c>
      <c r="C36" s="2" t="s">
        <v>7</v>
      </c>
      <c r="D36" s="2">
        <v>2005</v>
      </c>
      <c r="E36" s="2">
        <v>71.917000000000002</v>
      </c>
      <c r="F36" s="2">
        <v>42.831569414769497</v>
      </c>
      <c r="G36" s="2">
        <v>69762347</v>
      </c>
      <c r="H36" s="2">
        <v>20944</v>
      </c>
      <c r="I36" s="2">
        <v>1263.2873205457499</v>
      </c>
      <c r="J36" s="2">
        <v>8.1095077207569197</v>
      </c>
      <c r="K36" s="2">
        <v>9.8261155162405231E-2</v>
      </c>
      <c r="L36" s="2">
        <v>4.0705623137788915E-2</v>
      </c>
      <c r="M36" s="2">
        <v>11.484915561238701</v>
      </c>
      <c r="N36" s="2">
        <f t="shared" si="5"/>
        <v>8000</v>
      </c>
      <c r="O36" s="2">
        <f t="shared" si="1"/>
        <v>1.1467504096443315E-4</v>
      </c>
      <c r="P36" s="2">
        <f t="shared" si="2"/>
        <v>0</v>
      </c>
      <c r="Q36" s="2">
        <f t="shared" si="3"/>
        <v>1</v>
      </c>
      <c r="R36" s="2">
        <f t="shared" si="4"/>
        <v>1</v>
      </c>
    </row>
    <row r="37" spans="1:18" ht="15.6" x14ac:dyDescent="0.3">
      <c r="A37" s="2">
        <v>12</v>
      </c>
      <c r="B37" s="2">
        <v>185009</v>
      </c>
      <c r="C37" s="2" t="s">
        <v>7</v>
      </c>
      <c r="D37" s="2">
        <v>2007</v>
      </c>
      <c r="E37" s="2">
        <v>72.626000000000005</v>
      </c>
      <c r="F37" s="2">
        <v>43.798027333677197</v>
      </c>
      <c r="G37" s="2">
        <v>71336475</v>
      </c>
      <c r="H37" s="2">
        <v>569985</v>
      </c>
      <c r="I37" s="2">
        <v>1860.0027631068201</v>
      </c>
      <c r="J37" s="2">
        <v>8.3464696793120101</v>
      </c>
      <c r="K37" s="2">
        <v>0.16995912783608216</v>
      </c>
      <c r="L37" s="2">
        <v>6.8170690066414075E-2</v>
      </c>
      <c r="M37" s="2">
        <v>8.5831232086339604</v>
      </c>
      <c r="N37" s="2">
        <f t="shared" si="5"/>
        <v>185021</v>
      </c>
      <c r="O37" s="2">
        <f t="shared" si="1"/>
        <v>2.5936381072936389E-3</v>
      </c>
      <c r="P37" s="2">
        <f t="shared" si="2"/>
        <v>0</v>
      </c>
      <c r="Q37" s="2">
        <f t="shared" si="3"/>
        <v>13</v>
      </c>
      <c r="R37" s="2">
        <f t="shared" si="4"/>
        <v>1</v>
      </c>
    </row>
    <row r="38" spans="1:18" ht="15.6" x14ac:dyDescent="0.3">
      <c r="A38" s="2">
        <v>28</v>
      </c>
      <c r="B38" s="2">
        <v>0</v>
      </c>
      <c r="C38" s="2" t="s">
        <v>7</v>
      </c>
      <c r="D38" s="2">
        <v>2008</v>
      </c>
      <c r="E38" s="2">
        <v>73.027000000000001</v>
      </c>
      <c r="F38" s="2">
        <v>44.279454308799302</v>
      </c>
      <c r="G38" s="2">
        <v>72120604</v>
      </c>
      <c r="H38" s="2">
        <v>476307</v>
      </c>
      <c r="I38" s="2">
        <v>2166.8541670002501</v>
      </c>
      <c r="J38" s="2">
        <v>8.4237809201021694</v>
      </c>
      <c r="K38" s="2">
        <v>0.16497362798584589</v>
      </c>
      <c r="L38" s="2">
        <v>6.6316094160442596E-2</v>
      </c>
      <c r="M38" s="2">
        <v>5.1249046606362203</v>
      </c>
      <c r="N38" s="2">
        <f t="shared" si="5"/>
        <v>28</v>
      </c>
      <c r="O38" s="2">
        <f t="shared" si="1"/>
        <v>3.8823856771915001E-7</v>
      </c>
      <c r="P38" s="2">
        <f t="shared" si="2"/>
        <v>0</v>
      </c>
      <c r="Q38" s="2">
        <f t="shared" si="3"/>
        <v>29</v>
      </c>
      <c r="R38" s="2">
        <f t="shared" si="4"/>
        <v>0</v>
      </c>
    </row>
    <row r="39" spans="1:18" ht="15.6" x14ac:dyDescent="0.3">
      <c r="A39" s="2">
        <v>4</v>
      </c>
      <c r="B39" s="2">
        <v>2000</v>
      </c>
      <c r="C39" s="2" t="s">
        <v>7</v>
      </c>
      <c r="D39" s="2">
        <v>2016</v>
      </c>
      <c r="E39" s="2">
        <v>76.046999999999997</v>
      </c>
      <c r="F39" s="2">
        <v>48.849441292762599</v>
      </c>
      <c r="G39" s="2">
        <v>79564016</v>
      </c>
      <c r="H39" s="2">
        <v>392098</v>
      </c>
      <c r="I39" s="2">
        <v>3562.8457564197101</v>
      </c>
      <c r="J39" s="2">
        <v>9.5278100902813705</v>
      </c>
      <c r="K39" s="2">
        <v>6.9379285913502092E-2</v>
      </c>
      <c r="L39" s="2">
        <v>2.9131767476505921E-2</v>
      </c>
      <c r="M39" s="2">
        <v>5.3687319417409904</v>
      </c>
      <c r="N39" s="2">
        <f t="shared" si="5"/>
        <v>2004</v>
      </c>
      <c r="O39" s="2">
        <f t="shared" si="1"/>
        <v>2.5187265559848059E-5</v>
      </c>
      <c r="P39" s="2">
        <f t="shared" si="2"/>
        <v>0</v>
      </c>
      <c r="Q39" s="2">
        <f t="shared" si="3"/>
        <v>5</v>
      </c>
      <c r="R39" s="2">
        <f t="shared" si="4"/>
        <v>0</v>
      </c>
    </row>
    <row r="40" spans="1:18" ht="15.6" x14ac:dyDescent="0.3">
      <c r="A40" s="2">
        <v>1843</v>
      </c>
      <c r="B40" s="2">
        <v>4100000</v>
      </c>
      <c r="C40" s="2" t="s">
        <v>5</v>
      </c>
      <c r="D40" s="2">
        <v>1990</v>
      </c>
      <c r="E40" s="2">
        <v>57.865000000000002</v>
      </c>
      <c r="F40" s="2">
        <v>293.71745431674401</v>
      </c>
      <c r="G40" s="2">
        <v>873277798</v>
      </c>
      <c r="H40" s="2">
        <v>2224</v>
      </c>
      <c r="I40" s="2">
        <v>367.55660931120298</v>
      </c>
      <c r="J40" s="2">
        <v>11.2854919029417</v>
      </c>
      <c r="K40" s="2">
        <v>6.1955861304722776E-2</v>
      </c>
      <c r="L40" s="2">
        <v>2.6106466283904339E-2</v>
      </c>
      <c r="M40" s="2">
        <v>3.3650730428015501</v>
      </c>
      <c r="N40" s="2">
        <f t="shared" si="5"/>
        <v>4101843</v>
      </c>
      <c r="O40" s="2">
        <f t="shared" si="1"/>
        <v>4.6970654806455982E-3</v>
      </c>
      <c r="P40" s="2">
        <f t="shared" si="2"/>
        <v>0</v>
      </c>
      <c r="Q40" s="2">
        <f t="shared" si="3"/>
        <v>1844</v>
      </c>
      <c r="R40" s="2">
        <f t="shared" si="4"/>
        <v>1</v>
      </c>
    </row>
    <row r="41" spans="1:18" ht="15.6" x14ac:dyDescent="0.3">
      <c r="A41" s="2">
        <v>125</v>
      </c>
      <c r="B41" s="2">
        <v>25000</v>
      </c>
      <c r="C41" s="2" t="s">
        <v>5</v>
      </c>
      <c r="D41" s="2">
        <v>1991</v>
      </c>
      <c r="E41" s="2">
        <v>58.353000000000002</v>
      </c>
      <c r="F41" s="2">
        <v>299.77001436167899</v>
      </c>
      <c r="G41" s="2">
        <v>891273209</v>
      </c>
      <c r="H41" s="2">
        <v>8701016</v>
      </c>
      <c r="I41" s="2">
        <v>303.05560534270103</v>
      </c>
      <c r="J41" s="2">
        <v>11.078726246478301</v>
      </c>
      <c r="K41" s="2">
        <v>-0.17548590430566904</v>
      </c>
      <c r="L41" s="2">
        <v>-8.3801915362168522E-2</v>
      </c>
      <c r="M41" s="2">
        <v>-0.98357458131817999</v>
      </c>
      <c r="N41" s="2">
        <f t="shared" si="5"/>
        <v>25125</v>
      </c>
      <c r="O41" s="2">
        <f t="shared" si="1"/>
        <v>2.8190009243282439E-5</v>
      </c>
      <c r="P41" s="2">
        <f t="shared" si="2"/>
        <v>0</v>
      </c>
      <c r="Q41" s="2">
        <f t="shared" si="3"/>
        <v>126</v>
      </c>
      <c r="R41" s="2">
        <f t="shared" si="4"/>
        <v>0</v>
      </c>
    </row>
    <row r="42" spans="1:18" ht="15.6" x14ac:dyDescent="0.3">
      <c r="A42" s="2">
        <v>85</v>
      </c>
      <c r="B42" s="2">
        <v>100</v>
      </c>
      <c r="C42" s="2" t="s">
        <v>5</v>
      </c>
      <c r="D42" s="2">
        <v>1992</v>
      </c>
      <c r="E42" s="2">
        <v>58.850999999999999</v>
      </c>
      <c r="F42" s="2">
        <v>305.835488482068</v>
      </c>
      <c r="G42" s="2">
        <v>909307016</v>
      </c>
      <c r="H42" s="2">
        <v>3071832</v>
      </c>
      <c r="I42" s="2">
        <v>316.95392789531098</v>
      </c>
      <c r="J42" s="2">
        <v>10.915046479567801</v>
      </c>
      <c r="K42" s="2">
        <v>4.5860635169224034E-2</v>
      </c>
      <c r="L42" s="2">
        <v>1.947381702703499E-2</v>
      </c>
      <c r="M42" s="2">
        <v>3.3904192324444602</v>
      </c>
      <c r="N42" s="2">
        <f t="shared" si="5"/>
        <v>185</v>
      </c>
      <c r="O42" s="2">
        <f t="shared" si="1"/>
        <v>2.0345163596538223E-7</v>
      </c>
      <c r="P42" s="2">
        <f t="shared" si="2"/>
        <v>0</v>
      </c>
      <c r="Q42" s="2">
        <f t="shared" si="3"/>
        <v>86</v>
      </c>
      <c r="R42" s="2">
        <f t="shared" si="4"/>
        <v>0</v>
      </c>
    </row>
    <row r="43" spans="1:18" ht="15.6" x14ac:dyDescent="0.3">
      <c r="A43" s="2">
        <v>186</v>
      </c>
      <c r="B43" s="2">
        <v>72500</v>
      </c>
      <c r="C43" s="2" t="s">
        <v>5</v>
      </c>
      <c r="D43" s="2">
        <v>1993</v>
      </c>
      <c r="E43" s="2">
        <v>59.348999999999997</v>
      </c>
      <c r="F43" s="2">
        <v>311.92216440927098</v>
      </c>
      <c r="G43" s="2">
        <v>927403860</v>
      </c>
      <c r="H43" s="2">
        <v>128061297</v>
      </c>
      <c r="I43" s="2">
        <v>301.159004220577</v>
      </c>
      <c r="J43" s="2">
        <v>11.002665035395699</v>
      </c>
      <c r="K43" s="2">
        <v>-4.9833500343781825E-2</v>
      </c>
      <c r="L43" s="2">
        <v>-2.2200285715300971E-2</v>
      </c>
      <c r="M43" s="2">
        <v>2.7067277334556601</v>
      </c>
      <c r="N43" s="2">
        <f t="shared" si="5"/>
        <v>72686</v>
      </c>
      <c r="O43" s="2">
        <f t="shared" si="1"/>
        <v>7.8375779026841659E-5</v>
      </c>
      <c r="P43" s="2">
        <f t="shared" si="2"/>
        <v>0</v>
      </c>
      <c r="Q43" s="2">
        <f t="shared" si="3"/>
        <v>187</v>
      </c>
      <c r="R43" s="2">
        <f t="shared" si="4"/>
        <v>0</v>
      </c>
    </row>
    <row r="44" spans="1:18" ht="15.6" x14ac:dyDescent="0.3">
      <c r="A44" s="2">
        <v>219</v>
      </c>
      <c r="B44" s="2">
        <v>428600</v>
      </c>
      <c r="C44" s="2" t="s">
        <v>5</v>
      </c>
      <c r="D44" s="2">
        <v>1994</v>
      </c>
      <c r="E44" s="2">
        <v>59.84</v>
      </c>
      <c r="F44" s="2">
        <v>318.04285329898198</v>
      </c>
      <c r="G44" s="2">
        <v>945601831</v>
      </c>
      <c r="H44" s="2">
        <v>12064615</v>
      </c>
      <c r="I44" s="2">
        <v>346.10295032260598</v>
      </c>
      <c r="J44" s="2">
        <v>10.4358134716054</v>
      </c>
      <c r="K44" s="2">
        <v>0.14923660083930551</v>
      </c>
      <c r="L44" s="2">
        <v>6.0409448932701615E-2</v>
      </c>
      <c r="M44" s="2">
        <v>4.6062884405500499</v>
      </c>
      <c r="N44" s="2">
        <f t="shared" si="5"/>
        <v>428819</v>
      </c>
      <c r="O44" s="2">
        <f t="shared" si="1"/>
        <v>4.5348791208083016E-4</v>
      </c>
      <c r="P44" s="2">
        <f t="shared" si="2"/>
        <v>0</v>
      </c>
      <c r="Q44" s="2">
        <f t="shared" si="3"/>
        <v>220</v>
      </c>
      <c r="R44" s="2">
        <f t="shared" si="4"/>
        <v>1</v>
      </c>
    </row>
    <row r="45" spans="1:18" ht="15.6" x14ac:dyDescent="0.3">
      <c r="A45" s="2">
        <v>222</v>
      </c>
      <c r="B45" s="2">
        <v>12000</v>
      </c>
      <c r="C45" s="2" t="s">
        <v>5</v>
      </c>
      <c r="D45" s="2">
        <v>1995</v>
      </c>
      <c r="E45" s="2">
        <v>60.32</v>
      </c>
      <c r="F45" s="2">
        <v>324.20483991941302</v>
      </c>
      <c r="G45" s="2">
        <v>963922588</v>
      </c>
      <c r="H45" s="2">
        <v>32708514</v>
      </c>
      <c r="I45" s="2">
        <v>373.76648000782899</v>
      </c>
      <c r="J45" s="2">
        <v>10.540267518656099</v>
      </c>
      <c r="K45" s="2">
        <v>7.9928615631382399E-2</v>
      </c>
      <c r="L45" s="2">
        <v>3.3395049133256638E-2</v>
      </c>
      <c r="M45" s="2">
        <v>5.5298814650297698</v>
      </c>
      <c r="N45" s="2">
        <f t="shared" si="5"/>
        <v>12222</v>
      </c>
      <c r="O45" s="2">
        <f t="shared" si="1"/>
        <v>1.2679441432489805E-5</v>
      </c>
      <c r="P45" s="2">
        <f t="shared" si="2"/>
        <v>0</v>
      </c>
      <c r="Q45" s="2">
        <f t="shared" si="3"/>
        <v>223</v>
      </c>
      <c r="R45" s="2">
        <f t="shared" si="4"/>
        <v>0</v>
      </c>
    </row>
    <row r="46" spans="1:18" ht="15.6" x14ac:dyDescent="0.3">
      <c r="A46" s="2">
        <v>1537</v>
      </c>
      <c r="B46" s="2">
        <v>9177100</v>
      </c>
      <c r="C46" s="2" t="s">
        <v>5</v>
      </c>
      <c r="D46" s="2">
        <v>1996</v>
      </c>
      <c r="E46" s="2">
        <v>60.783000000000001</v>
      </c>
      <c r="F46" s="2">
        <v>330.407825601458</v>
      </c>
      <c r="G46" s="2">
        <v>982365243</v>
      </c>
      <c r="H46" s="2">
        <v>7271301</v>
      </c>
      <c r="I46" s="2">
        <v>399.95007676393402</v>
      </c>
      <c r="J46" s="2">
        <v>10.330889677471101</v>
      </c>
      <c r="K46" s="2">
        <v>7.0053357260813187E-2</v>
      </c>
      <c r="L46" s="2">
        <v>2.9405433933981762E-2</v>
      </c>
      <c r="M46" s="2">
        <v>5.5304170856602202</v>
      </c>
      <c r="N46" s="2">
        <f t="shared" si="5"/>
        <v>9178637</v>
      </c>
      <c r="O46" s="2">
        <f t="shared" si="1"/>
        <v>9.343405688875742E-3</v>
      </c>
      <c r="P46" s="2">
        <f t="shared" si="2"/>
        <v>0</v>
      </c>
      <c r="Q46" s="2">
        <f t="shared" si="3"/>
        <v>1538</v>
      </c>
      <c r="R46" s="2">
        <f t="shared" si="4"/>
        <v>1</v>
      </c>
    </row>
    <row r="47" spans="1:18" ht="15.6" x14ac:dyDescent="0.3">
      <c r="A47" s="2">
        <v>25</v>
      </c>
      <c r="B47" s="2">
        <v>0</v>
      </c>
      <c r="C47" s="2" t="s">
        <v>5</v>
      </c>
      <c r="D47" s="2">
        <v>1997</v>
      </c>
      <c r="E47" s="2">
        <v>61.232999999999997</v>
      </c>
      <c r="F47" s="2">
        <v>336.64179887595498</v>
      </c>
      <c r="G47" s="2">
        <v>1000900030</v>
      </c>
      <c r="H47" s="2">
        <v>30261377</v>
      </c>
      <c r="I47" s="2">
        <v>415.493796981777</v>
      </c>
      <c r="J47" s="2">
        <v>11.0287262031216</v>
      </c>
      <c r="K47" s="2">
        <v>3.8864151105082741E-2</v>
      </c>
      <c r="L47" s="2">
        <v>1.655875998953249E-2</v>
      </c>
      <c r="M47" s="2">
        <v>2.1230137664451001</v>
      </c>
      <c r="N47" s="2">
        <f t="shared" si="5"/>
        <v>25</v>
      </c>
      <c r="O47" s="2">
        <f t="shared" si="1"/>
        <v>2.4977519483139589E-8</v>
      </c>
      <c r="P47" s="2">
        <f t="shared" si="2"/>
        <v>0</v>
      </c>
      <c r="Q47" s="2">
        <f t="shared" si="3"/>
        <v>26</v>
      </c>
      <c r="R47" s="2">
        <f t="shared" si="4"/>
        <v>0</v>
      </c>
    </row>
    <row r="48" spans="1:18" ht="15.6" x14ac:dyDescent="0.3">
      <c r="A48" s="2">
        <v>3471</v>
      </c>
      <c r="B48" s="2">
        <v>4661393</v>
      </c>
      <c r="C48" s="2" t="s">
        <v>5</v>
      </c>
      <c r="D48" s="2">
        <v>1998</v>
      </c>
      <c r="E48" s="2">
        <v>61.668999999999997</v>
      </c>
      <c r="F48" s="2">
        <v>342.89217338952398</v>
      </c>
      <c r="G48" s="2">
        <v>1019483581</v>
      </c>
      <c r="H48" s="2">
        <v>29654331</v>
      </c>
      <c r="I48" s="2">
        <v>413.29893424222098</v>
      </c>
      <c r="J48" s="2">
        <v>11.909889813916701</v>
      </c>
      <c r="K48" s="2">
        <v>-5.2825403303247845E-3</v>
      </c>
      <c r="L48" s="2">
        <v>-2.3002590848659743E-3</v>
      </c>
      <c r="M48" s="2">
        <v>4.24884418092208</v>
      </c>
      <c r="N48" s="2">
        <f t="shared" si="5"/>
        <v>4664864</v>
      </c>
      <c r="O48" s="2">
        <f t="shared" si="1"/>
        <v>4.575712730384816E-3</v>
      </c>
      <c r="P48" s="2">
        <f t="shared" si="2"/>
        <v>0</v>
      </c>
      <c r="Q48" s="2">
        <f t="shared" si="3"/>
        <v>3472</v>
      </c>
      <c r="R48" s="2">
        <f t="shared" si="4"/>
        <v>1</v>
      </c>
    </row>
    <row r="49" spans="1:18" ht="15.6" x14ac:dyDescent="0.3">
      <c r="A49" s="2">
        <v>10378</v>
      </c>
      <c r="B49" s="2">
        <v>13870008</v>
      </c>
      <c r="C49" s="2" t="s">
        <v>5</v>
      </c>
      <c r="D49" s="2">
        <v>1999</v>
      </c>
      <c r="E49" s="2">
        <v>62.093000000000004</v>
      </c>
      <c r="F49" s="2">
        <v>349.13952892347902</v>
      </c>
      <c r="G49" s="2">
        <v>1038058156</v>
      </c>
      <c r="H49" s="2">
        <v>27620554</v>
      </c>
      <c r="I49" s="2">
        <v>441.99875959339499</v>
      </c>
      <c r="J49" s="2">
        <v>12.1754896050679</v>
      </c>
      <c r="K49" s="2">
        <v>6.9440840450737729E-2</v>
      </c>
      <c r="L49" s="2">
        <v>2.9156765180179622E-2</v>
      </c>
      <c r="M49" s="2">
        <v>6.8981155002216603</v>
      </c>
      <c r="N49" s="2">
        <f t="shared" si="5"/>
        <v>13880386</v>
      </c>
      <c r="O49" s="2">
        <f t="shared" si="1"/>
        <v>1.3371491683554577E-2</v>
      </c>
      <c r="P49" s="2">
        <f t="shared" si="2"/>
        <v>1</v>
      </c>
      <c r="Q49" s="2">
        <f t="shared" si="3"/>
        <v>10379</v>
      </c>
      <c r="R49" s="2">
        <f t="shared" si="4"/>
        <v>1</v>
      </c>
    </row>
    <row r="50" spans="1:18" ht="15.6" x14ac:dyDescent="0.3">
      <c r="A50" s="2">
        <v>0</v>
      </c>
      <c r="B50" s="2">
        <v>30000</v>
      </c>
      <c r="C50" s="2" t="s">
        <v>5</v>
      </c>
      <c r="D50" s="2">
        <v>2000</v>
      </c>
      <c r="E50" s="2">
        <v>62.505000000000003</v>
      </c>
      <c r="F50" s="2">
        <v>355.367651915956</v>
      </c>
      <c r="G50" s="2">
        <v>1056575549</v>
      </c>
      <c r="H50" s="2">
        <v>50388137</v>
      </c>
      <c r="I50" s="2">
        <v>443.31419339173999</v>
      </c>
      <c r="J50" s="2">
        <v>11.947835468946399</v>
      </c>
      <c r="K50" s="2">
        <v>2.9761029183771829E-3</v>
      </c>
      <c r="L50" s="2">
        <v>1.2905855684541834E-3</v>
      </c>
      <c r="M50" s="2">
        <v>2.0210886949584901</v>
      </c>
      <c r="N50" s="2">
        <f t="shared" si="5"/>
        <v>30000</v>
      </c>
      <c r="O50" s="2">
        <f t="shared" si="1"/>
        <v>2.839361560883518E-5</v>
      </c>
      <c r="P50" s="2">
        <f t="shared" si="2"/>
        <v>0</v>
      </c>
      <c r="Q50" s="2">
        <f t="shared" si="3"/>
        <v>1</v>
      </c>
      <c r="R50" s="2">
        <f t="shared" si="4"/>
        <v>0</v>
      </c>
    </row>
    <row r="51" spans="1:18" ht="15.6" x14ac:dyDescent="0.3">
      <c r="A51" s="2">
        <v>99</v>
      </c>
      <c r="B51" s="2">
        <v>27000</v>
      </c>
      <c r="C51" s="2" t="s">
        <v>5</v>
      </c>
      <c r="D51" s="2">
        <v>2001</v>
      </c>
      <c r="E51" s="2">
        <v>62.906999999999996</v>
      </c>
      <c r="F51" s="2">
        <v>361.564543470145</v>
      </c>
      <c r="G51" s="2">
        <v>1075000085</v>
      </c>
      <c r="H51" s="2">
        <v>20610621</v>
      </c>
      <c r="I51" s="2">
        <v>451.573001074356</v>
      </c>
      <c r="J51" s="2">
        <v>11.761449889089899</v>
      </c>
      <c r="K51" s="2">
        <v>1.8629693805715834E-2</v>
      </c>
      <c r="L51" s="2">
        <v>8.0163320286588124E-3</v>
      </c>
      <c r="M51" s="2">
        <v>3.0273776244812001</v>
      </c>
      <c r="N51" s="2">
        <f t="shared" si="5"/>
        <v>27099</v>
      </c>
      <c r="O51" s="2">
        <f t="shared" si="1"/>
        <v>2.5208370099803296E-5</v>
      </c>
      <c r="P51" s="2">
        <f t="shared" si="2"/>
        <v>0</v>
      </c>
      <c r="Q51" s="2">
        <f t="shared" si="3"/>
        <v>100</v>
      </c>
      <c r="R51" s="2">
        <f t="shared" si="4"/>
        <v>0</v>
      </c>
    </row>
    <row r="52" spans="1:18" ht="15.6" x14ac:dyDescent="0.3">
      <c r="A52" s="2">
        <v>144</v>
      </c>
      <c r="B52" s="2">
        <v>15250</v>
      </c>
      <c r="C52" s="2" t="s">
        <v>5</v>
      </c>
      <c r="D52" s="2">
        <v>2002</v>
      </c>
      <c r="E52" s="2">
        <v>63.304000000000002</v>
      </c>
      <c r="F52" s="2">
        <v>367.72530144390402</v>
      </c>
      <c r="G52" s="2">
        <v>1093317189</v>
      </c>
      <c r="H52" s="2">
        <v>42008985</v>
      </c>
      <c r="I52" s="2">
        <v>470.98678594915998</v>
      </c>
      <c r="J52" s="2">
        <v>11.314095069333201</v>
      </c>
      <c r="K52" s="2">
        <v>4.299146500923625E-2</v>
      </c>
      <c r="L52" s="2">
        <v>1.8280754529543142E-2</v>
      </c>
      <c r="M52" s="2">
        <v>2.0648750577879</v>
      </c>
      <c r="N52" s="2">
        <f t="shared" si="5"/>
        <v>15394</v>
      </c>
      <c r="O52" s="2">
        <f t="shared" si="1"/>
        <v>1.4080085957561946E-5</v>
      </c>
      <c r="P52" s="2">
        <f t="shared" si="2"/>
        <v>0</v>
      </c>
      <c r="Q52" s="2">
        <f t="shared" si="3"/>
        <v>145</v>
      </c>
      <c r="R52" s="2">
        <f t="shared" si="4"/>
        <v>0</v>
      </c>
    </row>
    <row r="53" spans="1:18" ht="15.6" x14ac:dyDescent="0.3">
      <c r="A53" s="2">
        <v>164</v>
      </c>
      <c r="B53" s="2">
        <v>531314</v>
      </c>
      <c r="C53" s="2" t="s">
        <v>5</v>
      </c>
      <c r="D53" s="2">
        <v>2003</v>
      </c>
      <c r="E53" s="2">
        <v>63.698999999999998</v>
      </c>
      <c r="F53" s="2">
        <v>373.84867566485798</v>
      </c>
      <c r="G53" s="2">
        <v>1111523144</v>
      </c>
      <c r="H53" s="2">
        <v>7564997</v>
      </c>
      <c r="I53" s="2">
        <v>546.72661447872804</v>
      </c>
      <c r="J53" s="2">
        <v>10.8762099129509</v>
      </c>
      <c r="K53" s="2">
        <v>0.16081094159984285</v>
      </c>
      <c r="L53" s="2">
        <v>6.4761493032401418E-2</v>
      </c>
      <c r="M53" s="2">
        <v>6.0937054849997203</v>
      </c>
      <c r="N53" s="2">
        <f t="shared" si="5"/>
        <v>531478</v>
      </c>
      <c r="O53" s="2">
        <f t="shared" si="1"/>
        <v>4.7815288675626534E-4</v>
      </c>
      <c r="P53" s="2">
        <f t="shared" si="2"/>
        <v>0</v>
      </c>
      <c r="Q53" s="2">
        <f t="shared" si="3"/>
        <v>165</v>
      </c>
      <c r="R53" s="2">
        <f t="shared" si="4"/>
        <v>1</v>
      </c>
    </row>
    <row r="54" spans="1:18" ht="15.6" x14ac:dyDescent="0.3">
      <c r="A54" s="2">
        <v>82</v>
      </c>
      <c r="B54" s="2">
        <v>68590</v>
      </c>
      <c r="C54" s="2" t="s">
        <v>5</v>
      </c>
      <c r="D54" s="2">
        <v>2005</v>
      </c>
      <c r="E54" s="2">
        <v>64.5</v>
      </c>
      <c r="F54" s="2">
        <v>385.98607118952998</v>
      </c>
      <c r="G54" s="2">
        <v>1147609927</v>
      </c>
      <c r="H54" s="2">
        <v>28283700</v>
      </c>
      <c r="I54" s="2">
        <v>714.86101349566104</v>
      </c>
      <c r="J54" s="2">
        <v>10.366140197302601</v>
      </c>
      <c r="K54" s="2">
        <v>0.13872306261132114</v>
      </c>
      <c r="L54" s="2">
        <v>5.64181165253963E-2</v>
      </c>
      <c r="M54" s="2">
        <v>6.2319485164512498</v>
      </c>
      <c r="N54" s="2">
        <f t="shared" si="5"/>
        <v>68672</v>
      </c>
      <c r="O54" s="2">
        <f t="shared" si="1"/>
        <v>5.9839147766451833E-5</v>
      </c>
      <c r="P54" s="2">
        <f t="shared" si="2"/>
        <v>0</v>
      </c>
      <c r="Q54" s="2">
        <f t="shared" si="3"/>
        <v>83</v>
      </c>
      <c r="R54" s="2">
        <f t="shared" si="4"/>
        <v>0</v>
      </c>
    </row>
    <row r="55" spans="1:18" ht="15.6" x14ac:dyDescent="0.3">
      <c r="A55" s="2">
        <v>190</v>
      </c>
      <c r="B55" s="2">
        <v>150300</v>
      </c>
      <c r="C55" s="2" t="s">
        <v>5</v>
      </c>
      <c r="D55" s="2">
        <v>2006</v>
      </c>
      <c r="E55" s="2">
        <v>64.918000000000006</v>
      </c>
      <c r="F55" s="2">
        <v>391.99859107557899</v>
      </c>
      <c r="G55" s="2">
        <v>1165486291</v>
      </c>
      <c r="H55" s="2">
        <v>7235372</v>
      </c>
      <c r="I55" s="2">
        <v>806.75328062879896</v>
      </c>
      <c r="J55" s="2">
        <v>9.8024704677888597</v>
      </c>
      <c r="K55" s="2">
        <v>0.12854564089848169</v>
      </c>
      <c r="L55" s="2">
        <v>5.2519127604777616E-2</v>
      </c>
      <c r="M55" s="2">
        <v>6.4032845150854003</v>
      </c>
      <c r="N55" s="2">
        <f t="shared" si="5"/>
        <v>150490</v>
      </c>
      <c r="O55" s="2">
        <f t="shared" si="1"/>
        <v>1.2912206789740782E-4</v>
      </c>
      <c r="P55" s="2">
        <f t="shared" si="2"/>
        <v>0</v>
      </c>
      <c r="Q55" s="2">
        <f t="shared" si="3"/>
        <v>191</v>
      </c>
      <c r="R55" s="2">
        <f t="shared" si="4"/>
        <v>1</v>
      </c>
    </row>
    <row r="56" spans="1:18" ht="15.6" x14ac:dyDescent="0.3">
      <c r="A56" s="2">
        <v>111</v>
      </c>
      <c r="B56" s="2">
        <v>50</v>
      </c>
      <c r="C56" s="2" t="s">
        <v>5</v>
      </c>
      <c r="D56" s="2">
        <v>2008</v>
      </c>
      <c r="E56" s="2">
        <v>65.793999999999997</v>
      </c>
      <c r="F56" s="2">
        <v>403.83216847897398</v>
      </c>
      <c r="G56" s="2">
        <v>1200669765</v>
      </c>
      <c r="H56" s="2">
        <v>13990608</v>
      </c>
      <c r="I56" s="2">
        <v>998.52233901926797</v>
      </c>
      <c r="J56" s="2">
        <v>10.538481156353299</v>
      </c>
      <c r="K56" s="2">
        <v>-2.8990979295767955E-2</v>
      </c>
      <c r="L56" s="2">
        <v>-1.2776735463907229E-2</v>
      </c>
      <c r="M56" s="2">
        <v>1.5875981363146401</v>
      </c>
      <c r="N56" s="2">
        <f t="shared" si="5"/>
        <v>161</v>
      </c>
      <c r="O56" s="2">
        <f t="shared" si="1"/>
        <v>1.3409182499069593E-7</v>
      </c>
      <c r="P56" s="2">
        <f t="shared" si="2"/>
        <v>0</v>
      </c>
      <c r="Q56" s="2">
        <f t="shared" si="3"/>
        <v>112</v>
      </c>
      <c r="R56" s="2">
        <f t="shared" si="4"/>
        <v>0</v>
      </c>
    </row>
    <row r="57" spans="1:18" ht="15.6" x14ac:dyDescent="0.3">
      <c r="A57" s="2">
        <v>218</v>
      </c>
      <c r="B57" s="2">
        <v>5109085</v>
      </c>
      <c r="C57" s="2" t="s">
        <v>5</v>
      </c>
      <c r="D57" s="2">
        <v>2009</v>
      </c>
      <c r="E57" s="2">
        <v>66.244</v>
      </c>
      <c r="F57" s="2">
        <v>409.56891924162301</v>
      </c>
      <c r="G57" s="2">
        <v>1217726215</v>
      </c>
      <c r="H57" s="2">
        <v>5987508</v>
      </c>
      <c r="I57" s="2">
        <v>1101.9608400223899</v>
      </c>
      <c r="J57" s="2">
        <v>11.459667419744999</v>
      </c>
      <c r="K57" s="2">
        <v>0.10359157423029464</v>
      </c>
      <c r="L57" s="2">
        <v>4.2808376041238549E-2</v>
      </c>
      <c r="M57" s="2">
        <v>6.3510887113621397</v>
      </c>
      <c r="N57" s="2">
        <f t="shared" si="5"/>
        <v>5109303</v>
      </c>
      <c r="O57" s="2">
        <f t="shared" si="1"/>
        <v>4.1957731853543125E-3</v>
      </c>
      <c r="P57" s="2">
        <f t="shared" si="2"/>
        <v>0</v>
      </c>
      <c r="Q57" s="2">
        <f t="shared" si="3"/>
        <v>219</v>
      </c>
      <c r="R57" s="2">
        <f t="shared" si="4"/>
        <v>1</v>
      </c>
    </row>
    <row r="58" spans="1:18" ht="15.6" x14ac:dyDescent="0.3">
      <c r="A58" s="2">
        <v>287</v>
      </c>
      <c r="B58" s="2">
        <v>507080</v>
      </c>
      <c r="C58" s="2" t="s">
        <v>5</v>
      </c>
      <c r="D58" s="2">
        <v>2010</v>
      </c>
      <c r="E58" s="2">
        <v>66.692999999999998</v>
      </c>
      <c r="F58" s="2">
        <v>415.13699763553598</v>
      </c>
      <c r="G58" s="2">
        <v>1234281170</v>
      </c>
      <c r="H58" s="2">
        <v>3773098</v>
      </c>
      <c r="I58" s="2">
        <v>1357.56371913262</v>
      </c>
      <c r="J58" s="2">
        <v>11.0076078674643</v>
      </c>
      <c r="K58" s="2">
        <v>0.23195277892546229</v>
      </c>
      <c r="L58" s="2">
        <v>9.0594061525539615E-2</v>
      </c>
      <c r="M58" s="2">
        <v>7.0423468870534496</v>
      </c>
      <c r="N58" s="2">
        <f t="shared" si="5"/>
        <v>507367</v>
      </c>
      <c r="O58" s="2">
        <f t="shared" si="1"/>
        <v>4.1106274026687131E-4</v>
      </c>
      <c r="P58" s="2">
        <f t="shared" si="2"/>
        <v>0</v>
      </c>
      <c r="Q58" s="2">
        <f t="shared" si="3"/>
        <v>288</v>
      </c>
      <c r="R58" s="2">
        <f t="shared" si="4"/>
        <v>1</v>
      </c>
    </row>
    <row r="59" spans="1:18" ht="15.6" x14ac:dyDescent="0.3">
      <c r="A59" s="2">
        <v>106</v>
      </c>
      <c r="B59" s="2">
        <v>250050</v>
      </c>
      <c r="C59" s="2" t="s">
        <v>5</v>
      </c>
      <c r="D59" s="2">
        <v>2011</v>
      </c>
      <c r="E59" s="2">
        <v>67.13</v>
      </c>
      <c r="F59" s="2">
        <v>420.52096536043803</v>
      </c>
      <c r="G59" s="2">
        <v>1250288729</v>
      </c>
      <c r="H59" s="2">
        <v>12004677</v>
      </c>
      <c r="I59" s="2">
        <v>1458.10352686177</v>
      </c>
      <c r="J59" s="2">
        <v>11.084457212530101</v>
      </c>
      <c r="K59" s="2">
        <v>7.4058997240576865E-2</v>
      </c>
      <c r="L59" s="2">
        <v>3.1028137483009921E-2</v>
      </c>
      <c r="M59" s="2">
        <v>3.8939303448059399</v>
      </c>
      <c r="N59" s="2">
        <f t="shared" si="5"/>
        <v>250156</v>
      </c>
      <c r="O59" s="2">
        <f t="shared" si="1"/>
        <v>2.0007858520813715E-4</v>
      </c>
      <c r="P59" s="2">
        <f t="shared" si="2"/>
        <v>0</v>
      </c>
      <c r="Q59" s="2">
        <f t="shared" si="3"/>
        <v>107</v>
      </c>
      <c r="R59" s="2">
        <f t="shared" si="4"/>
        <v>1</v>
      </c>
    </row>
    <row r="60" spans="1:18" ht="15.6" x14ac:dyDescent="0.3">
      <c r="A60" s="2">
        <v>40</v>
      </c>
      <c r="B60" s="2">
        <v>70000</v>
      </c>
      <c r="C60" s="2" t="s">
        <v>5</v>
      </c>
      <c r="D60" s="2">
        <v>2012</v>
      </c>
      <c r="E60" s="2">
        <v>67.545000000000002</v>
      </c>
      <c r="F60" s="2">
        <v>425.73222363858298</v>
      </c>
      <c r="G60" s="2">
        <v>1265782790</v>
      </c>
      <c r="H60" s="2">
        <v>4211139</v>
      </c>
      <c r="I60" s="2">
        <v>1443.87952939042</v>
      </c>
      <c r="J60" s="2">
        <v>10.683856231812699</v>
      </c>
      <c r="K60" s="2">
        <v>-9.7551354957379887E-3</v>
      </c>
      <c r="L60" s="2">
        <v>-4.2574012066731726E-3</v>
      </c>
      <c r="M60" s="2">
        <v>4.1654998307150803</v>
      </c>
      <c r="N60" s="2">
        <f t="shared" si="5"/>
        <v>70040</v>
      </c>
      <c r="O60" s="2">
        <f t="shared" si="1"/>
        <v>5.5333348306939768E-5</v>
      </c>
      <c r="P60" s="2">
        <f t="shared" si="2"/>
        <v>0</v>
      </c>
      <c r="Q60" s="2">
        <f t="shared" si="3"/>
        <v>41</v>
      </c>
      <c r="R60" s="2">
        <f t="shared" si="4"/>
        <v>0</v>
      </c>
    </row>
    <row r="61" spans="1:18" ht="15.6" x14ac:dyDescent="0.3">
      <c r="A61" s="2">
        <v>106</v>
      </c>
      <c r="B61" s="2">
        <v>13230004</v>
      </c>
      <c r="C61" s="2" t="s">
        <v>5</v>
      </c>
      <c r="D61" s="2">
        <v>2013</v>
      </c>
      <c r="E61" s="2">
        <v>67.930999999999997</v>
      </c>
      <c r="F61" s="2">
        <v>430.79861327395798</v>
      </c>
      <c r="G61" s="2">
        <v>1280846129</v>
      </c>
      <c r="H61" s="2">
        <v>3425926</v>
      </c>
      <c r="I61" s="2">
        <v>1449.6059123386999</v>
      </c>
      <c r="J61" s="2">
        <v>10.2951601419598</v>
      </c>
      <c r="K61" s="2">
        <v>3.965970035393126E-3</v>
      </c>
      <c r="L61" s="2">
        <v>1.7189924142626545E-3</v>
      </c>
      <c r="M61" s="2">
        <v>5.1349569074031498</v>
      </c>
      <c r="N61" s="2">
        <f t="shared" si="5"/>
        <v>13230110</v>
      </c>
      <c r="O61" s="2">
        <f t="shared" si="1"/>
        <v>1.0329195443897071E-2</v>
      </c>
      <c r="P61" s="2">
        <f t="shared" si="2"/>
        <v>1</v>
      </c>
      <c r="Q61" s="2">
        <f t="shared" si="3"/>
        <v>107</v>
      </c>
      <c r="R61" s="2">
        <f t="shared" si="4"/>
        <v>1</v>
      </c>
    </row>
    <row r="62" spans="1:18" ht="15.6" x14ac:dyDescent="0.3">
      <c r="A62" s="2">
        <v>119</v>
      </c>
      <c r="B62" s="2">
        <v>931564</v>
      </c>
      <c r="C62" s="2" t="s">
        <v>5</v>
      </c>
      <c r="D62" s="2">
        <v>2014</v>
      </c>
      <c r="E62" s="2">
        <v>68.286000000000001</v>
      </c>
      <c r="F62" s="2">
        <v>435.76232396853197</v>
      </c>
      <c r="G62" s="2">
        <v>1295604184</v>
      </c>
      <c r="H62" s="2">
        <v>5223122</v>
      </c>
      <c r="I62" s="2">
        <v>1573.88149211052</v>
      </c>
      <c r="J62" s="2">
        <v>10.4408568081213</v>
      </c>
      <c r="K62" s="2">
        <v>8.5730596649762486E-2</v>
      </c>
      <c r="L62" s="2">
        <v>3.5722076723434082E-2</v>
      </c>
      <c r="M62" s="2">
        <v>6.18673198340535</v>
      </c>
      <c r="N62" s="2">
        <f t="shared" si="5"/>
        <v>931683</v>
      </c>
      <c r="O62" s="2">
        <f t="shared" si="1"/>
        <v>7.191108299168629E-4</v>
      </c>
      <c r="P62" s="2">
        <f t="shared" si="2"/>
        <v>0</v>
      </c>
      <c r="Q62" s="2">
        <f t="shared" si="3"/>
        <v>120</v>
      </c>
      <c r="R62" s="2">
        <f t="shared" si="4"/>
        <v>1</v>
      </c>
    </row>
    <row r="63" spans="1:18" ht="15.6" x14ac:dyDescent="0.3">
      <c r="A63" s="2">
        <v>212</v>
      </c>
      <c r="B63" s="2">
        <v>135100</v>
      </c>
      <c r="C63" s="2" t="s">
        <v>5</v>
      </c>
      <c r="D63" s="2">
        <v>2015</v>
      </c>
      <c r="E63" s="2">
        <v>68.606999999999999</v>
      </c>
      <c r="F63" s="2">
        <v>440.65545861515699</v>
      </c>
      <c r="G63" s="2">
        <v>1310152403</v>
      </c>
      <c r="H63" s="2">
        <v>16414298</v>
      </c>
      <c r="I63" s="2">
        <v>1605.6054335548799</v>
      </c>
      <c r="J63" s="2">
        <v>10.428290693178701</v>
      </c>
      <c r="K63" s="2">
        <v>2.0156499459066189E-2</v>
      </c>
      <c r="L63" s="2">
        <v>8.6668008187027468E-3</v>
      </c>
      <c r="M63" s="2">
        <v>6.7970394117199602</v>
      </c>
      <c r="N63" s="2">
        <f t="shared" si="5"/>
        <v>135312</v>
      </c>
      <c r="O63" s="2">
        <f t="shared" si="1"/>
        <v>1.0327958769541714E-4</v>
      </c>
      <c r="P63" s="2">
        <f t="shared" si="2"/>
        <v>0</v>
      </c>
      <c r="Q63" s="2">
        <f t="shared" si="3"/>
        <v>213</v>
      </c>
      <c r="R63" s="2">
        <f t="shared" si="4"/>
        <v>1</v>
      </c>
    </row>
    <row r="64" spans="1:18" ht="15.6" x14ac:dyDescent="0.3">
      <c r="A64" s="2">
        <v>128</v>
      </c>
      <c r="B64" s="2">
        <v>0</v>
      </c>
      <c r="C64" s="2" t="s">
        <v>5</v>
      </c>
      <c r="D64" s="2">
        <v>2016</v>
      </c>
      <c r="E64" s="2">
        <v>68.897000000000006</v>
      </c>
      <c r="F64" s="2">
        <v>445.48434139762298</v>
      </c>
      <c r="G64" s="2">
        <v>1324509589</v>
      </c>
      <c r="H64" s="2">
        <v>3806666</v>
      </c>
      <c r="I64" s="2">
        <v>1732.56426178428</v>
      </c>
      <c r="J64" s="2">
        <v>10.3085480846814</v>
      </c>
      <c r="K64" s="2">
        <v>7.9072246254366318E-2</v>
      </c>
      <c r="L64" s="2">
        <v>3.3050522624741063E-2</v>
      </c>
      <c r="M64" s="2">
        <v>7.0828481874188602</v>
      </c>
      <c r="N64" s="2">
        <f t="shared" si="5"/>
        <v>128</v>
      </c>
      <c r="O64" s="2">
        <f t="shared" si="1"/>
        <v>9.6639541958046184E-8</v>
      </c>
      <c r="P64" s="2">
        <f t="shared" si="2"/>
        <v>0</v>
      </c>
      <c r="Q64" s="2">
        <f t="shared" si="3"/>
        <v>129</v>
      </c>
      <c r="R64" s="2">
        <f t="shared" si="4"/>
        <v>0</v>
      </c>
    </row>
    <row r="65" spans="1:18" ht="15.6" x14ac:dyDescent="0.3">
      <c r="A65" s="2">
        <v>940</v>
      </c>
      <c r="B65" s="2">
        <v>123252</v>
      </c>
      <c r="C65" s="2" t="s">
        <v>5</v>
      </c>
      <c r="D65" s="2">
        <v>2017</v>
      </c>
      <c r="E65" s="2">
        <v>69.165000000000006</v>
      </c>
      <c r="F65" s="2">
        <v>450.24328583104301</v>
      </c>
      <c r="G65" s="2">
        <v>1338658835</v>
      </c>
      <c r="H65" s="2">
        <v>22272889</v>
      </c>
      <c r="I65" s="2">
        <v>1981.6510498992</v>
      </c>
      <c r="J65" s="2">
        <v>10.7502858383532</v>
      </c>
      <c r="K65" s="2">
        <v>0.14376770525001947</v>
      </c>
      <c r="L65" s="2">
        <v>5.8337829901057514E-2</v>
      </c>
      <c r="M65" s="2">
        <v>5.91239788600544</v>
      </c>
      <c r="N65" s="2">
        <f t="shared" si="5"/>
        <v>124192</v>
      </c>
      <c r="O65" s="2">
        <f t="shared" si="1"/>
        <v>9.2773451123564273E-5</v>
      </c>
      <c r="P65" s="2">
        <f t="shared" si="2"/>
        <v>0</v>
      </c>
      <c r="Q65" s="2">
        <f t="shared" si="3"/>
        <v>941</v>
      </c>
      <c r="R65" s="2">
        <f t="shared" si="4"/>
        <v>0</v>
      </c>
    </row>
    <row r="66" spans="1:18" ht="15.6" x14ac:dyDescent="0.3">
      <c r="A66" s="2">
        <v>625</v>
      </c>
      <c r="B66" s="2">
        <v>853650</v>
      </c>
      <c r="C66" s="2" t="s">
        <v>5</v>
      </c>
      <c r="D66" s="2">
        <v>2018</v>
      </c>
      <c r="E66" s="2">
        <v>69.415999999999997</v>
      </c>
      <c r="F66" s="2">
        <v>454.93807257524702</v>
      </c>
      <c r="G66" s="2">
        <v>1352617328</v>
      </c>
      <c r="H66" s="2">
        <v>23308408</v>
      </c>
      <c r="I66" s="2">
        <v>2005.86300452403</v>
      </c>
      <c r="J66" s="2">
        <v>11.0917110470008</v>
      </c>
      <c r="K66" s="2">
        <v>1.221807170644983E-2</v>
      </c>
      <c r="L66" s="2">
        <v>5.2740867490266297E-3</v>
      </c>
      <c r="M66" s="2">
        <v>5.0244733311181999</v>
      </c>
      <c r="N66" s="2">
        <f t="shared" ref="N66:N97" si="6">A66+B66</f>
        <v>854275</v>
      </c>
      <c r="O66" s="2">
        <f t="shared" si="1"/>
        <v>6.3157182916112988E-4</v>
      </c>
      <c r="P66" s="2">
        <f t="shared" si="2"/>
        <v>0</v>
      </c>
      <c r="Q66" s="2">
        <f t="shared" si="3"/>
        <v>626</v>
      </c>
      <c r="R66" s="2">
        <f t="shared" si="4"/>
        <v>1</v>
      </c>
    </row>
    <row r="67" spans="1:18" ht="15.6" x14ac:dyDescent="0.3">
      <c r="A67" s="2">
        <v>25</v>
      </c>
      <c r="B67" s="2">
        <v>0</v>
      </c>
      <c r="C67" s="2" t="s">
        <v>4</v>
      </c>
      <c r="D67" s="2">
        <v>1997</v>
      </c>
      <c r="E67" s="2">
        <v>56.212000000000003</v>
      </c>
      <c r="F67" s="2">
        <v>64.007477906186296</v>
      </c>
      <c r="G67" s="2">
        <v>11298600</v>
      </c>
      <c r="H67" s="2">
        <v>1413</v>
      </c>
      <c r="I67" s="2">
        <v>1804.3366774593801</v>
      </c>
      <c r="J67" s="2">
        <v>11.5927263679117</v>
      </c>
      <c r="K67" s="2">
        <v>-6.6467288773069996E-2</v>
      </c>
      <c r="L67" s="2">
        <v>-2.9870459657642456E-2</v>
      </c>
      <c r="M67" s="2">
        <v>3.1898688120119898</v>
      </c>
      <c r="N67" s="2">
        <f t="shared" si="6"/>
        <v>25</v>
      </c>
      <c r="O67" s="2">
        <f t="shared" ref="O67:O130" si="7">N67/G67</f>
        <v>2.21266351583382E-6</v>
      </c>
      <c r="P67" s="2">
        <f t="shared" ref="P67:P130" si="8">IF(O67&gt;0.01,1,0)</f>
        <v>0</v>
      </c>
      <c r="Q67" s="2">
        <f t="shared" ref="Q67:Q130" si="9">A67+1</f>
        <v>26</v>
      </c>
      <c r="R67" s="2">
        <f t="shared" ref="R67:R130" si="10">IF(O67&gt;0.0001,1,0)</f>
        <v>0</v>
      </c>
    </row>
    <row r="68" spans="1:18" ht="15.6" x14ac:dyDescent="0.3">
      <c r="A68" s="2">
        <v>19</v>
      </c>
      <c r="B68" s="2">
        <v>178091</v>
      </c>
      <c r="C68" s="2" t="s">
        <v>4</v>
      </c>
      <c r="D68" s="2">
        <v>2009</v>
      </c>
      <c r="E68" s="2">
        <v>66.013999999999996</v>
      </c>
      <c r="F68" s="2">
        <v>79.8414004078858</v>
      </c>
      <c r="G68" s="2">
        <v>14093604</v>
      </c>
      <c r="H68" s="2">
        <v>0</v>
      </c>
      <c r="I68" s="2">
        <v>5709.9479801286498</v>
      </c>
      <c r="J68" s="2">
        <v>11.182319950502899</v>
      </c>
      <c r="K68" s="2">
        <v>-1.2884518674137519E-3</v>
      </c>
      <c r="L68" s="2">
        <v>-5.5992833408113896E-4</v>
      </c>
      <c r="M68" s="2">
        <v>3.24732741363295</v>
      </c>
      <c r="N68" s="2">
        <f t="shared" si="6"/>
        <v>178110</v>
      </c>
      <c r="O68" s="2">
        <f t="shared" si="7"/>
        <v>1.2637647545652624E-2</v>
      </c>
      <c r="P68" s="2">
        <f t="shared" si="8"/>
        <v>1</v>
      </c>
      <c r="Q68" s="2">
        <f t="shared" si="9"/>
        <v>20</v>
      </c>
      <c r="R68" s="2">
        <f t="shared" si="10"/>
        <v>1</v>
      </c>
    </row>
    <row r="69" spans="1:18" ht="15.6" x14ac:dyDescent="0.3">
      <c r="A69" s="2">
        <v>0</v>
      </c>
      <c r="B69" s="2">
        <v>6300</v>
      </c>
      <c r="C69" s="2" t="s">
        <v>4</v>
      </c>
      <c r="D69" s="2">
        <v>2015</v>
      </c>
      <c r="E69" s="2">
        <v>68.637</v>
      </c>
      <c r="F69" s="2">
        <v>87.930183548606394</v>
      </c>
      <c r="G69" s="2">
        <v>15521436</v>
      </c>
      <c r="H69" s="2">
        <v>26482</v>
      </c>
      <c r="I69" s="2">
        <v>4904.3268774797598</v>
      </c>
      <c r="J69" s="2">
        <v>12.6952680503935</v>
      </c>
      <c r="K69" s="2">
        <v>-0.12195803720364584</v>
      </c>
      <c r="L69" s="2">
        <v>-5.6484728085451685E-2</v>
      </c>
      <c r="M69" s="2">
        <v>3.5554395662481699</v>
      </c>
      <c r="N69" s="2">
        <f t="shared" si="6"/>
        <v>6300</v>
      </c>
      <c r="O69" s="2">
        <f t="shared" si="7"/>
        <v>4.0589027973958079E-4</v>
      </c>
      <c r="P69" s="2">
        <f t="shared" si="8"/>
        <v>0</v>
      </c>
      <c r="Q69" s="2">
        <f t="shared" si="9"/>
        <v>1</v>
      </c>
      <c r="R69" s="2">
        <f t="shared" si="10"/>
        <v>1</v>
      </c>
    </row>
    <row r="70" spans="1:18" ht="15.6" x14ac:dyDescent="0.3">
      <c r="A70" s="2">
        <v>4</v>
      </c>
      <c r="B70" s="2">
        <v>3715</v>
      </c>
      <c r="C70" s="2" t="s">
        <v>6</v>
      </c>
      <c r="D70" s="2">
        <v>2004</v>
      </c>
      <c r="E70" s="2">
        <v>66.968999999999994</v>
      </c>
      <c r="F70" s="2">
        <v>123.25533984334</v>
      </c>
      <c r="G70" s="2">
        <v>223285676</v>
      </c>
      <c r="H70" s="2">
        <v>0</v>
      </c>
      <c r="I70" s="2">
        <v>408.51382634736598</v>
      </c>
      <c r="J70" s="2">
        <v>4.4836541197323498</v>
      </c>
      <c r="K70" s="2">
        <v>0.12744567461118519</v>
      </c>
      <c r="L70" s="2">
        <v>5.2095624798340623E-2</v>
      </c>
      <c r="M70" s="2">
        <v>3.12061097498824</v>
      </c>
      <c r="N70" s="2">
        <f t="shared" si="6"/>
        <v>3719</v>
      </c>
      <c r="O70" s="2">
        <f t="shared" si="7"/>
        <v>1.6655793003040643E-5</v>
      </c>
      <c r="P70" s="2">
        <f t="shared" si="8"/>
        <v>0</v>
      </c>
      <c r="Q70" s="2">
        <f t="shared" si="9"/>
        <v>5</v>
      </c>
      <c r="R70" s="2">
        <f t="shared" si="10"/>
        <v>0</v>
      </c>
    </row>
    <row r="71" spans="1:18" ht="15.6" x14ac:dyDescent="0.3">
      <c r="A71" s="2">
        <v>21</v>
      </c>
      <c r="B71" s="2">
        <v>10550</v>
      </c>
      <c r="C71" s="2" t="s">
        <v>6</v>
      </c>
      <c r="D71" s="2">
        <v>2012</v>
      </c>
      <c r="E71" s="2">
        <v>69.866</v>
      </c>
      <c r="F71" s="2">
        <v>137.14756426745899</v>
      </c>
      <c r="G71" s="2">
        <v>248452413</v>
      </c>
      <c r="H71" s="2">
        <v>71514</v>
      </c>
      <c r="I71" s="2">
        <v>950.88034599369701</v>
      </c>
      <c r="J71" s="2">
        <v>5.7820965475597896</v>
      </c>
      <c r="K71" s="2">
        <v>7.7758992430283377E-2</v>
      </c>
      <c r="L71" s="2">
        <v>3.2521655136743099E-2</v>
      </c>
      <c r="M71" s="2">
        <v>-8.5532958261909897</v>
      </c>
      <c r="N71" s="2">
        <f t="shared" si="6"/>
        <v>10571</v>
      </c>
      <c r="O71" s="2">
        <f t="shared" si="7"/>
        <v>4.2547383107927392E-5</v>
      </c>
      <c r="P71" s="2">
        <f t="shared" si="8"/>
        <v>0</v>
      </c>
      <c r="Q71" s="2">
        <f t="shared" si="9"/>
        <v>22</v>
      </c>
      <c r="R71" s="2">
        <f t="shared" si="10"/>
        <v>0</v>
      </c>
    </row>
    <row r="72" spans="1:18" ht="15.6" x14ac:dyDescent="0.3">
      <c r="A72" s="2">
        <v>11</v>
      </c>
      <c r="B72" s="2">
        <v>2035</v>
      </c>
      <c r="C72" s="2" t="s">
        <v>6</v>
      </c>
      <c r="D72" s="2">
        <v>2017</v>
      </c>
      <c r="E72" s="2">
        <v>71.281999999999996</v>
      </c>
      <c r="F72" s="2">
        <v>140.95510404954601</v>
      </c>
      <c r="G72" s="2">
        <v>264645886</v>
      </c>
      <c r="H72" s="2">
        <v>0</v>
      </c>
      <c r="I72" s="2">
        <v>1385.2599796333</v>
      </c>
      <c r="J72" s="2">
        <v>5.1234983210634404</v>
      </c>
      <c r="K72" s="2">
        <v>9.1107056374189144E-2</v>
      </c>
      <c r="L72" s="2">
        <v>3.7867364439449158E-2</v>
      </c>
      <c r="M72" s="2">
        <v>2.3277031589008002</v>
      </c>
      <c r="N72" s="2">
        <f t="shared" si="6"/>
        <v>2046</v>
      </c>
      <c r="O72" s="2">
        <f t="shared" si="7"/>
        <v>7.7310856062202303E-6</v>
      </c>
      <c r="P72" s="2">
        <f t="shared" si="8"/>
        <v>0</v>
      </c>
      <c r="Q72" s="2">
        <f t="shared" si="9"/>
        <v>12</v>
      </c>
      <c r="R72" s="2">
        <f t="shared" si="10"/>
        <v>0</v>
      </c>
    </row>
    <row r="73" spans="1:18" ht="15.6" x14ac:dyDescent="0.3">
      <c r="A73" s="2">
        <v>16</v>
      </c>
      <c r="B73" s="2">
        <v>128887</v>
      </c>
      <c r="C73" s="2" t="s">
        <v>8</v>
      </c>
      <c r="D73" s="2">
        <v>2009</v>
      </c>
      <c r="E73" s="2">
        <v>63.796999999999997</v>
      </c>
      <c r="F73" s="2">
        <v>26.6404809358752</v>
      </c>
      <c r="G73" s="2">
        <v>6148623</v>
      </c>
      <c r="H73" s="2">
        <v>10</v>
      </c>
      <c r="I73" s="2">
        <v>948.65393228517701</v>
      </c>
      <c r="J73" s="2">
        <v>13.3794241963031</v>
      </c>
      <c r="K73" s="2">
        <v>5.3680983824557514E-2</v>
      </c>
      <c r="L73" s="2">
        <v>2.270914224654641E-2</v>
      </c>
      <c r="M73" s="2">
        <v>5.71836689646676</v>
      </c>
      <c r="N73" s="2">
        <f t="shared" si="6"/>
        <v>128903</v>
      </c>
      <c r="O73" s="2">
        <f t="shared" si="7"/>
        <v>2.0964531408089258E-2</v>
      </c>
      <c r="P73" s="2">
        <f t="shared" si="8"/>
        <v>1</v>
      </c>
      <c r="Q73" s="2">
        <f t="shared" si="9"/>
        <v>17</v>
      </c>
      <c r="R73" s="2">
        <f t="shared" si="10"/>
        <v>1</v>
      </c>
    </row>
    <row r="74" spans="1:18" ht="15.6" x14ac:dyDescent="0.3">
      <c r="A74" s="2">
        <v>6</v>
      </c>
      <c r="B74" s="2">
        <v>165</v>
      </c>
      <c r="C74" s="2" t="s">
        <v>11</v>
      </c>
      <c r="D74" s="2">
        <v>1991</v>
      </c>
      <c r="E74" s="2">
        <v>55.262</v>
      </c>
      <c r="F74" s="2">
        <v>135.70282517482499</v>
      </c>
      <c r="G74" s="2">
        <v>19405504</v>
      </c>
      <c r="H74" s="2">
        <v>24</v>
      </c>
      <c r="I74" s="2">
        <v>411.85946499102698</v>
      </c>
      <c r="J74" s="2">
        <v>14.2636684303351</v>
      </c>
      <c r="K74" s="2">
        <v>0.10810660699802829</v>
      </c>
      <c r="L74" s="2">
        <v>4.458154433084216E-2</v>
      </c>
      <c r="M74" s="2">
        <v>6.6464479592274399</v>
      </c>
      <c r="N74" s="2">
        <f t="shared" si="6"/>
        <v>171</v>
      </c>
      <c r="O74" s="2">
        <f t="shared" si="7"/>
        <v>8.8119329443852631E-6</v>
      </c>
      <c r="P74" s="2">
        <f t="shared" si="8"/>
        <v>0</v>
      </c>
      <c r="Q74" s="2">
        <f t="shared" si="9"/>
        <v>7</v>
      </c>
      <c r="R74" s="2">
        <f t="shared" si="10"/>
        <v>0</v>
      </c>
    </row>
    <row r="75" spans="1:18" ht="15.6" x14ac:dyDescent="0.3">
      <c r="A75" s="2">
        <v>20</v>
      </c>
      <c r="B75" s="2">
        <v>19</v>
      </c>
      <c r="C75" s="2" t="s">
        <v>11</v>
      </c>
      <c r="D75" s="2">
        <v>1996</v>
      </c>
      <c r="E75" s="2">
        <v>59.383000000000003</v>
      </c>
      <c r="F75" s="2">
        <v>154.477986013986</v>
      </c>
      <c r="G75" s="2">
        <v>22090352</v>
      </c>
      <c r="H75" s="2">
        <v>1300111</v>
      </c>
      <c r="I75" s="2">
        <v>497.21614315338797</v>
      </c>
      <c r="J75" s="2">
        <v>12.645100187579001</v>
      </c>
      <c r="K75" s="2">
        <v>1.4971629741030923E-2</v>
      </c>
      <c r="L75" s="2">
        <v>6.4539031170971484E-3</v>
      </c>
      <c r="M75" s="2">
        <v>7.22873718329366</v>
      </c>
      <c r="N75" s="2">
        <f t="shared" si="6"/>
        <v>39</v>
      </c>
      <c r="O75" s="2">
        <f t="shared" si="7"/>
        <v>1.7654766207437527E-6</v>
      </c>
      <c r="P75" s="2">
        <f t="shared" si="8"/>
        <v>0</v>
      </c>
      <c r="Q75" s="2">
        <f t="shared" si="9"/>
        <v>21</v>
      </c>
      <c r="R75" s="2">
        <f t="shared" si="10"/>
        <v>0</v>
      </c>
    </row>
    <row r="76" spans="1:18" ht="15.6" x14ac:dyDescent="0.3">
      <c r="A76" s="2">
        <v>83</v>
      </c>
      <c r="B76" s="2">
        <v>175</v>
      </c>
      <c r="C76" s="2" t="s">
        <v>11</v>
      </c>
      <c r="D76" s="2">
        <v>2014</v>
      </c>
      <c r="E76" s="2">
        <v>69.168000000000006</v>
      </c>
      <c r="F76" s="2">
        <v>187.70091384722701</v>
      </c>
      <c r="G76" s="2">
        <v>26906926</v>
      </c>
      <c r="H76" s="2">
        <v>2530928</v>
      </c>
      <c r="I76" s="2">
        <v>1251.16410422834</v>
      </c>
      <c r="J76" s="2">
        <v>10.762998084335001</v>
      </c>
      <c r="K76" s="2">
        <v>3.4957104190932502E-2</v>
      </c>
      <c r="L76" s="2">
        <v>1.4922349986911776E-2</v>
      </c>
      <c r="M76" s="2">
        <v>4.5951935793456604</v>
      </c>
      <c r="N76" s="2">
        <f t="shared" si="6"/>
        <v>258</v>
      </c>
      <c r="O76" s="2">
        <f t="shared" si="7"/>
        <v>9.5886092673685583E-6</v>
      </c>
      <c r="P76" s="2">
        <f t="shared" si="8"/>
        <v>0</v>
      </c>
      <c r="Q76" s="2">
        <f t="shared" si="9"/>
        <v>84</v>
      </c>
      <c r="R76" s="2">
        <f t="shared" si="10"/>
        <v>0</v>
      </c>
    </row>
    <row r="77" spans="1:18" ht="15.6" x14ac:dyDescent="0.3">
      <c r="A77" s="2">
        <v>45</v>
      </c>
      <c r="B77" s="2">
        <v>260049</v>
      </c>
      <c r="C77" s="2" t="s">
        <v>10</v>
      </c>
      <c r="D77" s="2">
        <v>2010</v>
      </c>
      <c r="E77" s="2">
        <v>63.524999999999999</v>
      </c>
      <c r="F77" s="2">
        <v>77.458926001898206</v>
      </c>
      <c r="G77" s="2">
        <v>50600818</v>
      </c>
      <c r="H77" s="2">
        <v>0</v>
      </c>
      <c r="I77" s="2">
        <v>7076.6624232023796</v>
      </c>
      <c r="J77" s="2">
        <v>10.8163321245866</v>
      </c>
      <c r="K77" s="2">
        <v>6.6338554564433772E-2</v>
      </c>
      <c r="L77" s="2">
        <v>2.7895111853633026E-2</v>
      </c>
      <c r="M77" s="2">
        <v>8.8751335662113906</v>
      </c>
      <c r="N77" s="2">
        <f t="shared" si="6"/>
        <v>260094</v>
      </c>
      <c r="O77" s="2">
        <f t="shared" si="7"/>
        <v>5.1401145333263192E-3</v>
      </c>
      <c r="P77" s="2">
        <f t="shared" si="8"/>
        <v>0</v>
      </c>
      <c r="Q77" s="2">
        <f t="shared" si="9"/>
        <v>46</v>
      </c>
      <c r="R77" s="2">
        <f t="shared" si="10"/>
        <v>1</v>
      </c>
    </row>
    <row r="78" spans="1:18" ht="15.6" x14ac:dyDescent="0.3">
      <c r="A78" s="2">
        <v>3</v>
      </c>
      <c r="B78" s="2">
        <v>0</v>
      </c>
      <c r="C78" s="2" t="s">
        <v>10</v>
      </c>
      <c r="D78" s="2">
        <v>2015</v>
      </c>
      <c r="E78" s="2">
        <v>65.81</v>
      </c>
      <c r="F78" s="2">
        <v>80.6650425675262</v>
      </c>
      <c r="G78" s="2">
        <v>52680726</v>
      </c>
      <c r="H78" s="2">
        <v>1635875</v>
      </c>
      <c r="I78" s="2">
        <v>9033.4398668038793</v>
      </c>
      <c r="J78" s="2">
        <v>19.8198171443962</v>
      </c>
      <c r="K78" s="2">
        <v>6.2836937065188614E-2</v>
      </c>
      <c r="L78" s="2">
        <v>2.6466639156415894E-2</v>
      </c>
      <c r="M78" s="2">
        <v>6.1806178145011899</v>
      </c>
      <c r="N78" s="2">
        <f t="shared" si="6"/>
        <v>3</v>
      </c>
      <c r="O78" s="2">
        <f t="shared" si="7"/>
        <v>5.6946823397991897E-8</v>
      </c>
      <c r="P78" s="2">
        <f t="shared" si="8"/>
        <v>0</v>
      </c>
      <c r="Q78" s="2">
        <f t="shared" si="9"/>
        <v>4</v>
      </c>
      <c r="R78" s="2">
        <f t="shared" si="10"/>
        <v>0</v>
      </c>
    </row>
    <row r="79" spans="1:18" ht="15.6" x14ac:dyDescent="0.3">
      <c r="A79" s="2">
        <v>32</v>
      </c>
      <c r="B79" s="2">
        <v>99956</v>
      </c>
      <c r="C79" s="2" t="s">
        <v>10</v>
      </c>
      <c r="D79" s="2">
        <v>2016</v>
      </c>
      <c r="E79" s="2">
        <v>66.204999999999998</v>
      </c>
      <c r="F79" s="2">
        <v>81.223167146444496</v>
      </c>
      <c r="G79" s="2">
        <v>53045226</v>
      </c>
      <c r="H79" s="2">
        <v>852246</v>
      </c>
      <c r="I79" s="2">
        <v>9209.2447269150907</v>
      </c>
      <c r="J79" s="2">
        <v>19.048640150569401</v>
      </c>
      <c r="K79" s="2">
        <v>1.9461563114762048E-2</v>
      </c>
      <c r="L79" s="2">
        <v>8.3708561643360824E-3</v>
      </c>
      <c r="M79" s="2">
        <v>5.0234034712637801</v>
      </c>
      <c r="N79" s="2">
        <f t="shared" si="6"/>
        <v>99988</v>
      </c>
      <c r="O79" s="2">
        <f t="shared" si="7"/>
        <v>1.8849575643244503E-3</v>
      </c>
      <c r="P79" s="2">
        <f t="shared" si="8"/>
        <v>0</v>
      </c>
      <c r="Q79" s="2">
        <f t="shared" si="9"/>
        <v>33</v>
      </c>
      <c r="R79" s="2">
        <f t="shared" si="10"/>
        <v>1</v>
      </c>
    </row>
    <row r="80" spans="1:18" ht="15.6" x14ac:dyDescent="0.3">
      <c r="A80" s="2">
        <v>0</v>
      </c>
      <c r="B80" s="2">
        <v>107520</v>
      </c>
      <c r="C80" s="2" t="s">
        <v>10</v>
      </c>
      <c r="D80" s="2">
        <v>2017</v>
      </c>
      <c r="E80" s="2">
        <v>66.558000000000007</v>
      </c>
      <c r="F80" s="2">
        <v>81.776039767766093</v>
      </c>
      <c r="G80" s="2">
        <v>53382581</v>
      </c>
      <c r="H80" s="2">
        <v>92003</v>
      </c>
      <c r="I80" s="2">
        <v>9577.6251937147699</v>
      </c>
      <c r="J80" s="2">
        <v>18.398604533914</v>
      </c>
      <c r="K80" s="2">
        <v>4.0001159456979608E-2</v>
      </c>
      <c r="L80" s="2">
        <v>1.7033823477134113E-2</v>
      </c>
      <c r="M80" s="2">
        <v>5.7325435377000202</v>
      </c>
      <c r="N80" s="2">
        <f t="shared" si="6"/>
        <v>107520</v>
      </c>
      <c r="O80" s="2">
        <f t="shared" si="7"/>
        <v>2.0141401555687239E-3</v>
      </c>
      <c r="P80" s="2">
        <f t="shared" si="8"/>
        <v>0</v>
      </c>
      <c r="Q80" s="2">
        <f t="shared" si="9"/>
        <v>1</v>
      </c>
      <c r="R80" s="2">
        <f t="shared" si="10"/>
        <v>1</v>
      </c>
    </row>
    <row r="81" spans="1:18" ht="15.6" x14ac:dyDescent="0.3">
      <c r="A81" s="2">
        <v>609</v>
      </c>
      <c r="B81" s="2">
        <v>0</v>
      </c>
      <c r="C81" s="2" t="s">
        <v>12</v>
      </c>
      <c r="D81" s="2">
        <v>1993</v>
      </c>
      <c r="E81" s="2">
        <v>60.96</v>
      </c>
      <c r="F81" s="2">
        <v>151.887044676214</v>
      </c>
      <c r="G81" s="2">
        <v>117086685</v>
      </c>
      <c r="H81" s="2">
        <v>348137</v>
      </c>
      <c r="I81" s="2">
        <v>816.41232436398298</v>
      </c>
      <c r="J81" s="2">
        <v>10.1092809081581</v>
      </c>
      <c r="K81" s="2">
        <v>2.0174873363340497E-3</v>
      </c>
      <c r="L81" s="2">
        <v>8.753009597710637E-4</v>
      </c>
      <c r="M81" s="2">
        <v>1.0538832615954601</v>
      </c>
      <c r="N81" s="2">
        <f t="shared" si="6"/>
        <v>609</v>
      </c>
      <c r="O81" s="2">
        <f t="shared" si="7"/>
        <v>5.2012745941180243E-6</v>
      </c>
      <c r="P81" s="2">
        <f t="shared" si="8"/>
        <v>0</v>
      </c>
      <c r="Q81" s="2">
        <f t="shared" si="9"/>
        <v>610</v>
      </c>
      <c r="R81" s="2">
        <f t="shared" si="10"/>
        <v>0</v>
      </c>
    </row>
    <row r="82" spans="1:18" ht="15.6" x14ac:dyDescent="0.3">
      <c r="A82" s="2">
        <v>36</v>
      </c>
      <c r="B82" s="2">
        <v>20</v>
      </c>
      <c r="C82" s="2" t="s">
        <v>12</v>
      </c>
      <c r="D82" s="2">
        <v>1994</v>
      </c>
      <c r="E82" s="2">
        <v>61.234999999999999</v>
      </c>
      <c r="F82" s="2">
        <v>156.136833229556</v>
      </c>
      <c r="G82" s="2">
        <v>120362762</v>
      </c>
      <c r="H82" s="2">
        <v>811645</v>
      </c>
      <c r="I82" s="2">
        <v>939.91863793420896</v>
      </c>
      <c r="J82" s="2">
        <v>10.7964171035812</v>
      </c>
      <c r="K82" s="2">
        <v>0.15127933506692492</v>
      </c>
      <c r="L82" s="2">
        <v>6.1180709346385864E-2</v>
      </c>
      <c r="M82" s="2">
        <v>5.38250590915845</v>
      </c>
      <c r="N82" s="2">
        <f t="shared" si="6"/>
        <v>56</v>
      </c>
      <c r="O82" s="2">
        <f t="shared" si="7"/>
        <v>4.652601773960621E-7</v>
      </c>
      <c r="P82" s="2">
        <f t="shared" si="8"/>
        <v>0</v>
      </c>
      <c r="Q82" s="2">
        <f t="shared" si="9"/>
        <v>37</v>
      </c>
      <c r="R82" s="2">
        <f t="shared" si="10"/>
        <v>0</v>
      </c>
    </row>
    <row r="83" spans="1:18" ht="15.6" x14ac:dyDescent="0.3">
      <c r="A83" s="2">
        <v>41</v>
      </c>
      <c r="B83" s="2">
        <v>0</v>
      </c>
      <c r="C83" s="2" t="s">
        <v>12</v>
      </c>
      <c r="D83" s="2">
        <v>1997</v>
      </c>
      <c r="E83" s="2">
        <v>62.039000000000001</v>
      </c>
      <c r="F83" s="2">
        <v>170.01015852013299</v>
      </c>
      <c r="G83" s="2">
        <v>131057431</v>
      </c>
      <c r="H83" s="2">
        <v>105018</v>
      </c>
      <c r="I83" s="2">
        <v>1127.5265485033501</v>
      </c>
      <c r="J83" s="2">
        <v>13.1837199077117</v>
      </c>
      <c r="K83" s="2">
        <v>-2.8253778461319285E-2</v>
      </c>
      <c r="L83" s="2">
        <v>-1.2447139369802684E-2</v>
      </c>
      <c r="M83" s="2">
        <v>2.7489017725301998</v>
      </c>
      <c r="N83" s="2">
        <f t="shared" si="6"/>
        <v>41</v>
      </c>
      <c r="O83" s="2">
        <f t="shared" si="7"/>
        <v>3.1283994877024561E-7</v>
      </c>
      <c r="P83" s="2">
        <f t="shared" si="8"/>
        <v>0</v>
      </c>
      <c r="Q83" s="2">
        <f t="shared" si="9"/>
        <v>42</v>
      </c>
      <c r="R83" s="2">
        <f t="shared" si="10"/>
        <v>0</v>
      </c>
    </row>
    <row r="84" spans="1:18" ht="15.6" x14ac:dyDescent="0.3">
      <c r="A84" s="2">
        <v>12</v>
      </c>
      <c r="B84" s="2">
        <v>0</v>
      </c>
      <c r="C84" s="2" t="s">
        <v>12</v>
      </c>
      <c r="D84" s="2">
        <v>1998</v>
      </c>
      <c r="E84" s="2">
        <v>62.302999999999997</v>
      </c>
      <c r="F84" s="2">
        <v>174.92117190742999</v>
      </c>
      <c r="G84" s="2">
        <v>134843233</v>
      </c>
      <c r="H84" s="2">
        <v>0</v>
      </c>
      <c r="I84" s="2">
        <v>966.98916903138297</v>
      </c>
      <c r="J84" s="2">
        <v>13.2788550097026</v>
      </c>
      <c r="K84" s="2">
        <v>-0.14238013258761875</v>
      </c>
      <c r="L84" s="2">
        <v>-6.6705166774875924E-2</v>
      </c>
      <c r="M84" s="2">
        <v>0.90267080270265898</v>
      </c>
      <c r="N84" s="2">
        <f t="shared" si="6"/>
        <v>12</v>
      </c>
      <c r="O84" s="2">
        <f t="shared" si="7"/>
        <v>8.899222996232966E-8</v>
      </c>
      <c r="P84" s="2">
        <f t="shared" si="8"/>
        <v>0</v>
      </c>
      <c r="Q84" s="2">
        <f t="shared" si="9"/>
        <v>13</v>
      </c>
      <c r="R84" s="2">
        <f t="shared" si="10"/>
        <v>0</v>
      </c>
    </row>
    <row r="85" spans="1:18" ht="15.6" x14ac:dyDescent="0.3">
      <c r="A85" s="2">
        <v>258</v>
      </c>
      <c r="B85" s="2">
        <v>536351</v>
      </c>
      <c r="C85" s="2" t="s">
        <v>12</v>
      </c>
      <c r="D85" s="2">
        <v>1999</v>
      </c>
      <c r="E85" s="2">
        <v>62.564</v>
      </c>
      <c r="F85" s="2">
        <v>179.826459371108</v>
      </c>
      <c r="G85" s="2">
        <v>138624621</v>
      </c>
      <c r="H85" s="2">
        <v>2105180</v>
      </c>
      <c r="I85" s="2">
        <v>1087.37815648062</v>
      </c>
      <c r="J85" s="2">
        <v>12.218890905091</v>
      </c>
      <c r="K85" s="2">
        <v>0.12449879616524417</v>
      </c>
      <c r="L85" s="2">
        <v>5.0958994836949767E-2</v>
      </c>
      <c r="M85" s="2">
        <v>2.4047888040573602</v>
      </c>
      <c r="N85" s="2">
        <f t="shared" si="6"/>
        <v>536609</v>
      </c>
      <c r="O85" s="2">
        <f t="shared" si="7"/>
        <v>3.8709501683687202E-3</v>
      </c>
      <c r="P85" s="2">
        <f t="shared" si="8"/>
        <v>0</v>
      </c>
      <c r="Q85" s="2">
        <f t="shared" si="9"/>
        <v>259</v>
      </c>
      <c r="R85" s="2">
        <f t="shared" si="10"/>
        <v>1</v>
      </c>
    </row>
    <row r="86" spans="1:18" ht="15.6" x14ac:dyDescent="0.3">
      <c r="A86" s="2">
        <v>4</v>
      </c>
      <c r="B86" s="2">
        <v>500</v>
      </c>
      <c r="C86" s="2" t="s">
        <v>12</v>
      </c>
      <c r="D86" s="2">
        <v>2001</v>
      </c>
      <c r="E86" s="2">
        <v>63.066000000000003</v>
      </c>
      <c r="F86" s="2">
        <v>189.365922063097</v>
      </c>
      <c r="G86" s="2">
        <v>145978402</v>
      </c>
      <c r="H86" s="2">
        <v>91343</v>
      </c>
      <c r="I86" s="2">
        <v>990.56389617788898</v>
      </c>
      <c r="J86" s="2">
        <v>10.7417462290286</v>
      </c>
      <c r="K86" s="2">
        <v>-7.6663379252183778E-2</v>
      </c>
      <c r="L86" s="2">
        <v>-3.4639939406013731E-2</v>
      </c>
      <c r="M86" s="2">
        <v>3.0523194798837801</v>
      </c>
      <c r="N86" s="2">
        <f t="shared" si="6"/>
        <v>504</v>
      </c>
      <c r="O86" s="2">
        <f t="shared" si="7"/>
        <v>3.4525655377430423E-6</v>
      </c>
      <c r="P86" s="2">
        <f t="shared" si="8"/>
        <v>0</v>
      </c>
      <c r="Q86" s="2">
        <f t="shared" si="9"/>
        <v>5</v>
      </c>
      <c r="R86" s="2">
        <f t="shared" si="10"/>
        <v>0</v>
      </c>
    </row>
    <row r="87" spans="1:18" ht="15.6" x14ac:dyDescent="0.3">
      <c r="A87" s="2">
        <v>14</v>
      </c>
      <c r="B87" s="2">
        <v>12</v>
      </c>
      <c r="C87" s="2" t="s">
        <v>12</v>
      </c>
      <c r="D87" s="2">
        <v>2002</v>
      </c>
      <c r="E87" s="2">
        <v>63.3</v>
      </c>
      <c r="F87" s="2">
        <v>193.99867683686199</v>
      </c>
      <c r="G87" s="2">
        <v>149549700</v>
      </c>
      <c r="H87" s="2">
        <v>155657</v>
      </c>
      <c r="I87" s="2">
        <v>1036.1593134412201</v>
      </c>
      <c r="J87" s="2">
        <v>10.2700352921327</v>
      </c>
      <c r="K87" s="2">
        <v>4.6029758846715452E-2</v>
      </c>
      <c r="L87" s="2">
        <v>1.9544040094423121E-2</v>
      </c>
      <c r="M87" s="2">
        <v>-1.4125814231938001</v>
      </c>
      <c r="N87" s="2">
        <f t="shared" si="6"/>
        <v>26</v>
      </c>
      <c r="O87" s="2">
        <f t="shared" si="7"/>
        <v>1.7385524678417943E-7</v>
      </c>
      <c r="P87" s="2">
        <f t="shared" si="8"/>
        <v>0</v>
      </c>
      <c r="Q87" s="2">
        <f t="shared" si="9"/>
        <v>15</v>
      </c>
      <c r="R87" s="2">
        <f t="shared" si="10"/>
        <v>0</v>
      </c>
    </row>
    <row r="88" spans="1:18" ht="15.6" x14ac:dyDescent="0.3">
      <c r="A88" s="2">
        <v>51</v>
      </c>
      <c r="B88" s="2">
        <v>2557</v>
      </c>
      <c r="C88" s="2" t="s">
        <v>12</v>
      </c>
      <c r="D88" s="2">
        <v>2003</v>
      </c>
      <c r="E88" s="2">
        <v>63.521999999999998</v>
      </c>
      <c r="F88" s="2">
        <v>198.59559594230001</v>
      </c>
      <c r="G88" s="2">
        <v>153093373</v>
      </c>
      <c r="H88" s="2">
        <v>3500</v>
      </c>
      <c r="I88" s="2">
        <v>1048.00819194625</v>
      </c>
      <c r="J88" s="2">
        <v>9.9312133049275992</v>
      </c>
      <c r="K88" s="2">
        <v>1.1435382910064521E-2</v>
      </c>
      <c r="L88" s="2">
        <v>4.9381424286272235E-3</v>
      </c>
      <c r="M88" s="2">
        <v>2.4727622044133399</v>
      </c>
      <c r="N88" s="2">
        <f t="shared" si="6"/>
        <v>2608</v>
      </c>
      <c r="O88" s="2">
        <f t="shared" si="7"/>
        <v>1.7035355279552172E-5</v>
      </c>
      <c r="P88" s="2">
        <f t="shared" si="8"/>
        <v>0</v>
      </c>
      <c r="Q88" s="2">
        <f t="shared" si="9"/>
        <v>52</v>
      </c>
      <c r="R88" s="2">
        <f t="shared" si="10"/>
        <v>0</v>
      </c>
    </row>
    <row r="89" spans="1:18" ht="15.6" x14ac:dyDescent="0.3">
      <c r="A89" s="2">
        <v>58</v>
      </c>
      <c r="B89" s="2">
        <v>0</v>
      </c>
      <c r="C89" s="2" t="s">
        <v>12</v>
      </c>
      <c r="D89" s="2">
        <v>2005</v>
      </c>
      <c r="E89" s="2">
        <v>63.951000000000001</v>
      </c>
      <c r="F89" s="2">
        <v>207.949366957244</v>
      </c>
      <c r="G89" s="2">
        <v>160304008</v>
      </c>
      <c r="H89" s="2">
        <v>193051</v>
      </c>
      <c r="I89" s="2">
        <v>1244.34904100158</v>
      </c>
      <c r="J89" s="2">
        <v>8.8651855513741094</v>
      </c>
      <c r="K89" s="2">
        <v>0.10955019570618749</v>
      </c>
      <c r="L89" s="2">
        <v>4.514695435991456E-2</v>
      </c>
      <c r="M89" s="2">
        <v>2.17222707197541</v>
      </c>
      <c r="N89" s="2">
        <f t="shared" si="6"/>
        <v>58</v>
      </c>
      <c r="O89" s="2">
        <f t="shared" si="7"/>
        <v>3.6181253808700778E-7</v>
      </c>
      <c r="P89" s="2">
        <f t="shared" si="8"/>
        <v>0</v>
      </c>
      <c r="Q89" s="2">
        <f t="shared" si="9"/>
        <v>59</v>
      </c>
      <c r="R89" s="2">
        <f t="shared" si="10"/>
        <v>0</v>
      </c>
    </row>
    <row r="90" spans="1:18" ht="15.6" x14ac:dyDescent="0.3">
      <c r="A90" s="2">
        <v>242</v>
      </c>
      <c r="B90" s="2">
        <v>1650000</v>
      </c>
      <c r="C90" s="2" t="s">
        <v>12</v>
      </c>
      <c r="D90" s="2">
        <v>2007</v>
      </c>
      <c r="E90" s="2">
        <v>64.42</v>
      </c>
      <c r="F90" s="2">
        <v>217.683822384807</v>
      </c>
      <c r="G90" s="2">
        <v>167808105</v>
      </c>
      <c r="H90" s="2">
        <v>86787</v>
      </c>
      <c r="I90" s="2">
        <v>1744.6403126873499</v>
      </c>
      <c r="J90" s="2">
        <v>9.2315823420547005</v>
      </c>
      <c r="K90" s="2">
        <v>0.20118003333918574</v>
      </c>
      <c r="L90" s="2">
        <v>7.9608104510390465E-2</v>
      </c>
      <c r="M90" s="2">
        <v>2.1733769852720402</v>
      </c>
      <c r="N90" s="2">
        <f t="shared" si="6"/>
        <v>1650242</v>
      </c>
      <c r="O90" s="2">
        <f t="shared" si="7"/>
        <v>9.8341018748766638E-3</v>
      </c>
      <c r="P90" s="2">
        <f t="shared" si="8"/>
        <v>0</v>
      </c>
      <c r="Q90" s="2">
        <f t="shared" si="9"/>
        <v>243</v>
      </c>
      <c r="R90" s="2">
        <f t="shared" si="10"/>
        <v>1</v>
      </c>
    </row>
    <row r="91" spans="1:18" ht="15.6" x14ac:dyDescent="0.3">
      <c r="A91" s="2">
        <v>23</v>
      </c>
      <c r="B91" s="2">
        <v>4000</v>
      </c>
      <c r="C91" s="2" t="s">
        <v>12</v>
      </c>
      <c r="D91" s="2">
        <v>2010</v>
      </c>
      <c r="E91" s="2">
        <v>65.263999999999996</v>
      </c>
      <c r="F91" s="2">
        <v>232.75301084474901</v>
      </c>
      <c r="G91" s="2">
        <v>179424641</v>
      </c>
      <c r="H91" s="2">
        <v>2847097</v>
      </c>
      <c r="I91" s="2">
        <v>2217.4740085723101</v>
      </c>
      <c r="J91" s="2">
        <v>9.7203951774804302</v>
      </c>
      <c r="K91" s="2">
        <v>0.16348190501699061</v>
      </c>
      <c r="L91" s="2">
        <v>6.5759633336215817E-2</v>
      </c>
      <c r="M91" s="2">
        <v>4.3132431576008896</v>
      </c>
      <c r="N91" s="2">
        <f t="shared" si="6"/>
        <v>4023</v>
      </c>
      <c r="O91" s="2">
        <f t="shared" si="7"/>
        <v>2.2421669496331889E-5</v>
      </c>
      <c r="P91" s="2">
        <f t="shared" si="8"/>
        <v>0</v>
      </c>
      <c r="Q91" s="2">
        <f t="shared" si="9"/>
        <v>24</v>
      </c>
      <c r="R91" s="2">
        <f t="shared" si="10"/>
        <v>0</v>
      </c>
    </row>
    <row r="92" spans="1:18" ht="15.6" x14ac:dyDescent="0.3">
      <c r="A92" s="2">
        <v>16</v>
      </c>
      <c r="B92" s="2">
        <v>82</v>
      </c>
      <c r="C92" s="2" t="s">
        <v>12</v>
      </c>
      <c r="D92" s="2">
        <v>2014</v>
      </c>
      <c r="E92" s="2">
        <v>66.36</v>
      </c>
      <c r="F92" s="2">
        <v>253.355677926526</v>
      </c>
      <c r="G92" s="2">
        <v>195306825</v>
      </c>
      <c r="H92" s="2">
        <v>145135</v>
      </c>
      <c r="I92" s="2">
        <v>2959.6484521223201</v>
      </c>
      <c r="J92" s="2">
        <v>10.5611726821726</v>
      </c>
      <c r="K92" s="2">
        <v>3.0722505031786716E-2</v>
      </c>
      <c r="L92" s="2">
        <v>1.3141758634940715E-2</v>
      </c>
      <c r="M92" s="2">
        <v>6.0322359431551602</v>
      </c>
      <c r="N92" s="2">
        <f t="shared" si="6"/>
        <v>98</v>
      </c>
      <c r="O92" s="2">
        <f t="shared" si="7"/>
        <v>5.0177457956218372E-7</v>
      </c>
      <c r="P92" s="2">
        <f t="shared" si="8"/>
        <v>0</v>
      </c>
      <c r="Q92" s="2">
        <f t="shared" si="9"/>
        <v>17</v>
      </c>
      <c r="R92" s="2">
        <f t="shared" si="10"/>
        <v>0</v>
      </c>
    </row>
    <row r="93" spans="1:18" ht="15.6" x14ac:dyDescent="0.3">
      <c r="A93" s="2">
        <v>34</v>
      </c>
      <c r="B93" s="2">
        <v>191</v>
      </c>
      <c r="C93" s="2" t="s">
        <v>12</v>
      </c>
      <c r="D93" s="2">
        <v>2016</v>
      </c>
      <c r="E93" s="2">
        <v>66.77</v>
      </c>
      <c r="F93" s="2">
        <v>264.14913345786601</v>
      </c>
      <c r="G93" s="2">
        <v>203627284</v>
      </c>
      <c r="H93" s="2">
        <v>2563143</v>
      </c>
      <c r="I93" s="2">
        <v>3073.653614975</v>
      </c>
      <c r="J93" s="2">
        <v>11.2579676044704</v>
      </c>
      <c r="K93" s="2">
        <v>2.4196023685213192E-2</v>
      </c>
      <c r="L93" s="2">
        <v>1.0383085406869608E-2</v>
      </c>
      <c r="M93" s="2">
        <v>-0.31938631252226901</v>
      </c>
      <c r="N93" s="2">
        <f t="shared" si="6"/>
        <v>225</v>
      </c>
      <c r="O93" s="2">
        <f t="shared" si="7"/>
        <v>1.1049599816888978E-6</v>
      </c>
      <c r="P93" s="2">
        <f t="shared" si="8"/>
        <v>0</v>
      </c>
      <c r="Q93" s="2">
        <f t="shared" si="9"/>
        <v>35</v>
      </c>
      <c r="R93" s="2">
        <f t="shared" si="10"/>
        <v>0</v>
      </c>
    </row>
    <row r="94" spans="1:18" ht="15.6" x14ac:dyDescent="0.3">
      <c r="A94" s="2">
        <v>26</v>
      </c>
      <c r="B94" s="2">
        <v>113</v>
      </c>
      <c r="C94" s="2" t="s">
        <v>12</v>
      </c>
      <c r="D94" s="2">
        <v>2017</v>
      </c>
      <c r="E94" s="2">
        <v>66.947000000000003</v>
      </c>
      <c r="F94" s="2">
        <v>269.687481838937</v>
      </c>
      <c r="G94" s="2">
        <v>207896686</v>
      </c>
      <c r="H94" s="2">
        <v>1842022</v>
      </c>
      <c r="I94" s="2">
        <v>3123.2342294446198</v>
      </c>
      <c r="J94" s="2">
        <v>11.3233663056554</v>
      </c>
      <c r="K94" s="2">
        <v>1.6130839932014623E-2</v>
      </c>
      <c r="L94" s="2">
        <v>6.9496325561475558E-3</v>
      </c>
      <c r="M94" s="2">
        <v>6.7897981957408602</v>
      </c>
      <c r="N94" s="2">
        <f t="shared" si="6"/>
        <v>139</v>
      </c>
      <c r="O94" s="2">
        <f t="shared" si="7"/>
        <v>6.6860132633379259E-7</v>
      </c>
      <c r="P94" s="2">
        <f t="shared" si="8"/>
        <v>0</v>
      </c>
      <c r="Q94" s="2">
        <f t="shared" si="9"/>
        <v>27</v>
      </c>
      <c r="R94" s="2">
        <f t="shared" si="10"/>
        <v>0</v>
      </c>
    </row>
    <row r="95" spans="1:18" ht="15.6" x14ac:dyDescent="0.3">
      <c r="A95" s="2">
        <v>737</v>
      </c>
      <c r="B95" s="2">
        <v>6319583</v>
      </c>
      <c r="C95" s="2" t="s">
        <v>13</v>
      </c>
      <c r="D95" s="2">
        <v>1990</v>
      </c>
      <c r="E95" s="2">
        <v>66.366</v>
      </c>
      <c r="F95" s="2">
        <v>207.58345910051301</v>
      </c>
      <c r="G95" s="2">
        <v>61895160</v>
      </c>
      <c r="H95" s="2">
        <v>440033</v>
      </c>
      <c r="I95" s="2">
        <v>463.61863180593099</v>
      </c>
      <c r="J95" s="2">
        <v>9.7596524376600406</v>
      </c>
      <c r="K95" s="2">
        <v>0.13506591981887911</v>
      </c>
      <c r="L95" s="2">
        <v>5.5021084244786245E-2</v>
      </c>
      <c r="M95" s="2">
        <v>1.41643007889132</v>
      </c>
      <c r="N95" s="2">
        <f t="shared" si="6"/>
        <v>6320320</v>
      </c>
      <c r="O95" s="2">
        <f t="shared" si="7"/>
        <v>0.1021133154837955</v>
      </c>
      <c r="P95" s="2">
        <f t="shared" si="8"/>
        <v>1</v>
      </c>
      <c r="Q95" s="2">
        <f t="shared" si="9"/>
        <v>738</v>
      </c>
      <c r="R95" s="2">
        <f t="shared" si="10"/>
        <v>1</v>
      </c>
    </row>
    <row r="96" spans="1:18" ht="15.6" x14ac:dyDescent="0.3">
      <c r="A96" s="2">
        <v>6083</v>
      </c>
      <c r="B96" s="2">
        <v>1571865</v>
      </c>
      <c r="C96" s="2" t="s">
        <v>13</v>
      </c>
      <c r="D96" s="2">
        <v>1991</v>
      </c>
      <c r="E96" s="2">
        <v>66.811000000000007</v>
      </c>
      <c r="F96" s="2">
        <v>212.81411946205199</v>
      </c>
      <c r="G96" s="2">
        <v>63454786</v>
      </c>
      <c r="H96" s="2">
        <v>297178</v>
      </c>
      <c r="I96" s="2">
        <v>513.25853527850802</v>
      </c>
      <c r="J96" s="2">
        <v>9.8384562703943903</v>
      </c>
      <c r="K96" s="2">
        <v>0.10707055339690513</v>
      </c>
      <c r="L96" s="2">
        <v>4.4175299265862389E-2</v>
      </c>
      <c r="M96" s="2">
        <v>2.0924117595932898</v>
      </c>
      <c r="N96" s="2">
        <f t="shared" si="6"/>
        <v>1577948</v>
      </c>
      <c r="O96" s="2">
        <f t="shared" si="7"/>
        <v>2.4867281090507499E-2</v>
      </c>
      <c r="P96" s="2">
        <f t="shared" si="8"/>
        <v>1</v>
      </c>
      <c r="Q96" s="2">
        <f t="shared" si="9"/>
        <v>6084</v>
      </c>
      <c r="R96" s="2">
        <f t="shared" si="10"/>
        <v>1</v>
      </c>
    </row>
    <row r="97" spans="1:18" ht="15.6" x14ac:dyDescent="0.3">
      <c r="A97" s="2">
        <v>101</v>
      </c>
      <c r="B97" s="2">
        <v>1046294</v>
      </c>
      <c r="C97" s="2" t="s">
        <v>13</v>
      </c>
      <c r="D97" s="2">
        <v>1992</v>
      </c>
      <c r="E97" s="2">
        <v>67.239000000000004</v>
      </c>
      <c r="F97" s="2">
        <v>218.06390985008599</v>
      </c>
      <c r="G97" s="2">
        <v>65020116</v>
      </c>
      <c r="H97" s="2">
        <v>655965</v>
      </c>
      <c r="I97" s="2">
        <v>547.05471943736995</v>
      </c>
      <c r="J97" s="2">
        <v>9.6340554407300605</v>
      </c>
      <c r="K97" s="2">
        <v>6.5846316886913933E-2</v>
      </c>
      <c r="L97" s="2">
        <v>2.7694588799753284E-2</v>
      </c>
      <c r="M97" s="2">
        <v>4.7440593502930701</v>
      </c>
      <c r="N97" s="2">
        <f t="shared" si="6"/>
        <v>1046395</v>
      </c>
      <c r="O97" s="2">
        <f t="shared" si="7"/>
        <v>1.6093404078208657E-2</v>
      </c>
      <c r="P97" s="2">
        <f t="shared" si="8"/>
        <v>1</v>
      </c>
      <c r="Q97" s="2">
        <f t="shared" si="9"/>
        <v>102</v>
      </c>
      <c r="R97" s="2">
        <f t="shared" si="10"/>
        <v>1</v>
      </c>
    </row>
    <row r="98" spans="1:18" ht="15.6" x14ac:dyDescent="0.3">
      <c r="A98" s="2">
        <v>518</v>
      </c>
      <c r="B98" s="2">
        <v>3581327</v>
      </c>
      <c r="C98" s="2" t="s">
        <v>13</v>
      </c>
      <c r="D98" s="2">
        <v>1993</v>
      </c>
      <c r="E98" s="2">
        <v>67.628</v>
      </c>
      <c r="F98" s="2">
        <v>223.342066606298</v>
      </c>
      <c r="G98" s="2">
        <v>66593904</v>
      </c>
      <c r="H98" s="2">
        <v>330008</v>
      </c>
      <c r="I98" s="2">
        <v>576.78001259825999</v>
      </c>
      <c r="J98" s="2">
        <v>9.16617457187753</v>
      </c>
      <c r="K98" s="2">
        <v>5.4336965032422427E-2</v>
      </c>
      <c r="L98" s="2">
        <v>2.297943314056683E-2</v>
      </c>
      <c r="M98" s="2">
        <v>-1.00206851415045</v>
      </c>
      <c r="N98" s="2">
        <f t="shared" ref="N98:N129" si="11">A98+B98</f>
        <v>3581845</v>
      </c>
      <c r="O98" s="2">
        <f t="shared" si="7"/>
        <v>5.3786379606157342E-2</v>
      </c>
      <c r="P98" s="2">
        <f t="shared" si="8"/>
        <v>1</v>
      </c>
      <c r="Q98" s="2">
        <f t="shared" si="9"/>
        <v>519</v>
      </c>
      <c r="R98" s="2">
        <f t="shared" si="10"/>
        <v>1</v>
      </c>
    </row>
    <row r="99" spans="1:18" ht="15.6" x14ac:dyDescent="0.3">
      <c r="A99" s="2">
        <v>248</v>
      </c>
      <c r="B99" s="2">
        <v>1991217</v>
      </c>
      <c r="C99" s="2" t="s">
        <v>13</v>
      </c>
      <c r="D99" s="2">
        <v>1994</v>
      </c>
      <c r="E99" s="2">
        <v>67.962000000000003</v>
      </c>
      <c r="F99" s="2">
        <v>228.66438273468199</v>
      </c>
      <c r="G99" s="2">
        <v>68180859</v>
      </c>
      <c r="H99" s="2">
        <v>728150</v>
      </c>
      <c r="I99" s="2">
        <v>647.57904905581597</v>
      </c>
      <c r="J99" s="2">
        <v>9.6707904207334305</v>
      </c>
      <c r="K99" s="2">
        <v>0.12274876887398156</v>
      </c>
      <c r="L99" s="2">
        <v>5.0282587518738708E-2</v>
      </c>
      <c r="M99" s="2">
        <v>0.91385322000758196</v>
      </c>
      <c r="N99" s="2">
        <f t="shared" si="11"/>
        <v>1991465</v>
      </c>
      <c r="O99" s="2">
        <f t="shared" si="7"/>
        <v>2.9208564239415053E-2</v>
      </c>
      <c r="P99" s="2">
        <f t="shared" si="8"/>
        <v>1</v>
      </c>
      <c r="Q99" s="2">
        <f t="shared" si="9"/>
        <v>249</v>
      </c>
      <c r="R99" s="2">
        <f t="shared" si="10"/>
        <v>1</v>
      </c>
    </row>
    <row r="100" spans="1:18" ht="15.6" x14ac:dyDescent="0.3">
      <c r="A100" s="2">
        <v>1249</v>
      </c>
      <c r="B100" s="2">
        <v>3276812</v>
      </c>
      <c r="C100" s="2" t="s">
        <v>13</v>
      </c>
      <c r="D100" s="2">
        <v>1995</v>
      </c>
      <c r="E100" s="2">
        <v>68.230999999999995</v>
      </c>
      <c r="F100" s="2">
        <v>234.041278465305</v>
      </c>
      <c r="G100" s="2">
        <v>69784088</v>
      </c>
      <c r="H100" s="2">
        <v>120003</v>
      </c>
      <c r="I100" s="2">
        <v>714.23342726071405</v>
      </c>
      <c r="J100" s="2">
        <v>11.4715801201608</v>
      </c>
      <c r="K100" s="2">
        <v>0.10292855876372403</v>
      </c>
      <c r="L100" s="2">
        <v>4.2547382304622516E-2</v>
      </c>
      <c r="M100" s="2">
        <v>2.0674759989516098</v>
      </c>
      <c r="N100" s="2">
        <f t="shared" si="11"/>
        <v>3278061</v>
      </c>
      <c r="O100" s="2">
        <f t="shared" si="7"/>
        <v>4.6974333174634307E-2</v>
      </c>
      <c r="P100" s="2">
        <f t="shared" si="8"/>
        <v>1</v>
      </c>
      <c r="Q100" s="2">
        <f t="shared" si="9"/>
        <v>1250</v>
      </c>
      <c r="R100" s="2">
        <f t="shared" si="10"/>
        <v>1</v>
      </c>
    </row>
    <row r="101" spans="1:18" ht="15.6" x14ac:dyDescent="0.3">
      <c r="A101" s="2">
        <v>38</v>
      </c>
      <c r="B101" s="2">
        <v>37628</v>
      </c>
      <c r="C101" s="2" t="s">
        <v>13</v>
      </c>
      <c r="D101" s="2">
        <v>1996</v>
      </c>
      <c r="E101" s="2">
        <v>68.430999999999997</v>
      </c>
      <c r="F101" s="2">
        <v>239.466576114297</v>
      </c>
      <c r="G101" s="2">
        <v>71401749</v>
      </c>
      <c r="H101" s="2">
        <v>10000</v>
      </c>
      <c r="I101" s="2">
        <v>756.65707290313003</v>
      </c>
      <c r="J101" s="2">
        <v>10.547851399766699</v>
      </c>
      <c r="K101" s="2">
        <v>5.9397451901855927E-2</v>
      </c>
      <c r="L101" s="2">
        <v>2.5058924021238216E-2</v>
      </c>
      <c r="M101" s="2">
        <v>1.90538487746774</v>
      </c>
      <c r="N101" s="2">
        <f t="shared" si="11"/>
        <v>37666</v>
      </c>
      <c r="O101" s="2">
        <f t="shared" si="7"/>
        <v>5.2752209193082926E-4</v>
      </c>
      <c r="P101" s="2">
        <f t="shared" si="8"/>
        <v>0</v>
      </c>
      <c r="Q101" s="2">
        <f t="shared" si="9"/>
        <v>39</v>
      </c>
      <c r="R101" s="2">
        <f t="shared" si="10"/>
        <v>1</v>
      </c>
    </row>
    <row r="102" spans="1:18" ht="15.6" x14ac:dyDescent="0.3">
      <c r="A102" s="2">
        <v>49</v>
      </c>
      <c r="B102" s="2">
        <v>366770</v>
      </c>
      <c r="C102" s="2" t="s">
        <v>13</v>
      </c>
      <c r="D102" s="2">
        <v>1997</v>
      </c>
      <c r="E102" s="2">
        <v>68.573999999999998</v>
      </c>
      <c r="F102" s="2">
        <v>244.93035516651599</v>
      </c>
      <c r="G102" s="2">
        <v>73030884</v>
      </c>
      <c r="H102" s="2">
        <v>5010</v>
      </c>
      <c r="I102" s="2">
        <v>817.06434898727696</v>
      </c>
      <c r="J102" s="2">
        <v>10.355924526436899</v>
      </c>
      <c r="K102" s="2">
        <v>7.9834416735678204E-2</v>
      </c>
      <c r="L102" s="2">
        <v>3.3357165291354907E-2</v>
      </c>
      <c r="M102" s="2">
        <v>-1.8437068851687901</v>
      </c>
      <c r="N102" s="2">
        <f t="shared" si="11"/>
        <v>366819</v>
      </c>
      <c r="O102" s="2">
        <f t="shared" si="7"/>
        <v>5.022792822828216E-3</v>
      </c>
      <c r="P102" s="2">
        <f t="shared" si="8"/>
        <v>0</v>
      </c>
      <c r="Q102" s="2">
        <f t="shared" si="9"/>
        <v>50</v>
      </c>
      <c r="R102" s="2">
        <f t="shared" si="10"/>
        <v>1</v>
      </c>
    </row>
    <row r="103" spans="1:18" ht="15.6" x14ac:dyDescent="0.3">
      <c r="A103" s="2">
        <v>594</v>
      </c>
      <c r="B103" s="2">
        <v>7322999</v>
      </c>
      <c r="C103" s="2" t="s">
        <v>13</v>
      </c>
      <c r="D103" s="2">
        <v>1998</v>
      </c>
      <c r="E103" s="2">
        <v>68.674999999999997</v>
      </c>
      <c r="F103" s="2">
        <v>250.434362947312</v>
      </c>
      <c r="G103" s="2">
        <v>74672014</v>
      </c>
      <c r="H103" s="2">
        <v>364488</v>
      </c>
      <c r="I103" s="2">
        <v>850.81142055200598</v>
      </c>
      <c r="J103" s="2">
        <v>9.7982683455371706</v>
      </c>
      <c r="K103" s="2">
        <v>4.1302832030986732E-2</v>
      </c>
      <c r="L103" s="2">
        <v>1.7577049543247014E-2</v>
      </c>
      <c r="M103" s="2">
        <v>-0.328923029954169</v>
      </c>
      <c r="N103" s="2">
        <f t="shared" si="11"/>
        <v>7323593</v>
      </c>
      <c r="O103" s="2">
        <f t="shared" si="7"/>
        <v>9.8076810945530404E-2</v>
      </c>
      <c r="P103" s="2">
        <f t="shared" si="8"/>
        <v>1</v>
      </c>
      <c r="Q103" s="2">
        <f t="shared" si="9"/>
        <v>595</v>
      </c>
      <c r="R103" s="2">
        <f t="shared" si="10"/>
        <v>1</v>
      </c>
    </row>
    <row r="104" spans="1:18" ht="15.6" x14ac:dyDescent="0.3">
      <c r="A104" s="2">
        <v>100</v>
      </c>
      <c r="B104" s="2">
        <v>1387290</v>
      </c>
      <c r="C104" s="2" t="s">
        <v>13</v>
      </c>
      <c r="D104" s="2">
        <v>1999</v>
      </c>
      <c r="E104" s="2">
        <v>68.744</v>
      </c>
      <c r="F104" s="2">
        <v>255.98124224435699</v>
      </c>
      <c r="G104" s="2">
        <v>76325927</v>
      </c>
      <c r="H104" s="2">
        <v>375006</v>
      </c>
      <c r="I104" s="2">
        <v>838.88386736062398</v>
      </c>
      <c r="J104" s="2">
        <v>9.0284132199720997</v>
      </c>
      <c r="K104" s="2">
        <v>-1.4019032776550429E-2</v>
      </c>
      <c r="L104" s="2">
        <v>-6.1314683342552634E-3</v>
      </c>
      <c r="M104" s="2">
        <v>0.83250241909627198</v>
      </c>
      <c r="N104" s="2">
        <f t="shared" si="11"/>
        <v>1387390</v>
      </c>
      <c r="O104" s="2">
        <f t="shared" si="7"/>
        <v>1.8177178509734968E-2</v>
      </c>
      <c r="P104" s="2">
        <f t="shared" si="8"/>
        <v>1</v>
      </c>
      <c r="Q104" s="2">
        <f t="shared" si="9"/>
        <v>101</v>
      </c>
      <c r="R104" s="2">
        <f t="shared" si="10"/>
        <v>1</v>
      </c>
    </row>
    <row r="105" spans="1:18" ht="15.6" x14ac:dyDescent="0.3">
      <c r="A105" s="2">
        <v>394</v>
      </c>
      <c r="B105" s="2">
        <v>6187431</v>
      </c>
      <c r="C105" s="2" t="s">
        <v>13</v>
      </c>
      <c r="D105" s="2">
        <v>2000</v>
      </c>
      <c r="E105" s="2">
        <v>68.793000000000006</v>
      </c>
      <c r="F105" s="2">
        <v>261.56808196666299</v>
      </c>
      <c r="G105" s="2">
        <v>77991755</v>
      </c>
      <c r="H105" s="2">
        <v>400005</v>
      </c>
      <c r="I105" s="2">
        <v>869.69651660915702</v>
      </c>
      <c r="J105" s="2">
        <v>10.5109109472057</v>
      </c>
      <c r="K105" s="2">
        <v>3.6730530228789256E-2</v>
      </c>
      <c r="L105" s="2">
        <v>1.5665888074060774E-2</v>
      </c>
      <c r="M105" s="2">
        <v>1.53612399720642</v>
      </c>
      <c r="N105" s="2">
        <f t="shared" si="11"/>
        <v>6187825</v>
      </c>
      <c r="O105" s="2">
        <f t="shared" si="7"/>
        <v>7.9339476333107256E-2</v>
      </c>
      <c r="P105" s="2">
        <f t="shared" si="8"/>
        <v>1</v>
      </c>
      <c r="Q105" s="2">
        <f t="shared" si="9"/>
        <v>395</v>
      </c>
      <c r="R105" s="2">
        <f t="shared" si="10"/>
        <v>1</v>
      </c>
    </row>
    <row r="106" spans="1:18" ht="15.6" x14ac:dyDescent="0.3">
      <c r="A106" s="2">
        <v>587</v>
      </c>
      <c r="B106" s="2">
        <v>3450437</v>
      </c>
      <c r="C106" s="2" t="s">
        <v>13</v>
      </c>
      <c r="D106" s="2">
        <v>2001</v>
      </c>
      <c r="E106" s="2">
        <v>68.834999999999994</v>
      </c>
      <c r="F106" s="2">
        <v>267.20620116041198</v>
      </c>
      <c r="G106" s="2">
        <v>79672873</v>
      </c>
      <c r="H106" s="2">
        <v>160</v>
      </c>
      <c r="I106" s="2">
        <v>832.803440237058</v>
      </c>
      <c r="J106" s="2">
        <v>10.262981757825401</v>
      </c>
      <c r="K106" s="2">
        <v>-4.2420632562656137E-2</v>
      </c>
      <c r="L106" s="2">
        <v>-1.8825220062635317E-2</v>
      </c>
      <c r="M106" s="2">
        <v>0.97594030775907503</v>
      </c>
      <c r="N106" s="2">
        <f t="shared" si="11"/>
        <v>3451024</v>
      </c>
      <c r="O106" s="2">
        <f t="shared" si="7"/>
        <v>4.331491849176821E-2</v>
      </c>
      <c r="P106" s="2">
        <f t="shared" si="8"/>
        <v>1</v>
      </c>
      <c r="Q106" s="2">
        <f t="shared" si="9"/>
        <v>588</v>
      </c>
      <c r="R106" s="2">
        <f t="shared" si="10"/>
        <v>1</v>
      </c>
    </row>
    <row r="107" spans="1:18" ht="15.6" x14ac:dyDescent="0.3">
      <c r="A107" s="2">
        <v>215</v>
      </c>
      <c r="B107" s="2">
        <v>982194</v>
      </c>
      <c r="C107" s="2" t="s">
        <v>13</v>
      </c>
      <c r="D107" s="2">
        <v>2002</v>
      </c>
      <c r="E107" s="2">
        <v>68.88</v>
      </c>
      <c r="F107" s="2">
        <v>272.88210752255401</v>
      </c>
      <c r="G107" s="2">
        <v>81365258</v>
      </c>
      <c r="H107" s="2">
        <v>500002</v>
      </c>
      <c r="I107" s="2">
        <v>867.491213740342</v>
      </c>
      <c r="J107" s="2">
        <v>12.7188443787001</v>
      </c>
      <c r="K107" s="2">
        <v>4.1651813413991316E-2</v>
      </c>
      <c r="L107" s="2">
        <v>1.7722574258031809E-2</v>
      </c>
      <c r="M107" s="2">
        <v>6.0403549093408102E-2</v>
      </c>
      <c r="N107" s="2">
        <f t="shared" si="11"/>
        <v>982409</v>
      </c>
      <c r="O107" s="2">
        <f t="shared" si="7"/>
        <v>1.2074059913876264E-2</v>
      </c>
      <c r="P107" s="2">
        <f t="shared" si="8"/>
        <v>1</v>
      </c>
      <c r="Q107" s="2">
        <f t="shared" si="9"/>
        <v>216</v>
      </c>
      <c r="R107" s="2">
        <f t="shared" si="10"/>
        <v>1</v>
      </c>
    </row>
    <row r="108" spans="1:18" ht="15.6" x14ac:dyDescent="0.3">
      <c r="A108" s="2">
        <v>95</v>
      </c>
      <c r="B108" s="2">
        <v>466261</v>
      </c>
      <c r="C108" s="2" t="s">
        <v>13</v>
      </c>
      <c r="D108" s="2">
        <v>2003</v>
      </c>
      <c r="E108" s="2">
        <v>68.936999999999998</v>
      </c>
      <c r="F108" s="2">
        <v>278.53899117952801</v>
      </c>
      <c r="G108" s="2">
        <v>83051971</v>
      </c>
      <c r="H108" s="2">
        <v>695000</v>
      </c>
      <c r="I108" s="2">
        <v>982.19564585810394</v>
      </c>
      <c r="J108" s="2">
        <v>12.1605427365529</v>
      </c>
      <c r="K108" s="2">
        <v>0.13222546845540195</v>
      </c>
      <c r="L108" s="2">
        <v>5.3932919745926178E-2</v>
      </c>
      <c r="M108" s="2">
        <v>3.3285986872584798</v>
      </c>
      <c r="N108" s="2">
        <f t="shared" si="11"/>
        <v>466356</v>
      </c>
      <c r="O108" s="2">
        <f t="shared" si="7"/>
        <v>5.6152309738681577E-3</v>
      </c>
      <c r="P108" s="2">
        <f t="shared" si="8"/>
        <v>0</v>
      </c>
      <c r="Q108" s="2">
        <f t="shared" si="9"/>
        <v>96</v>
      </c>
      <c r="R108" s="2">
        <f t="shared" si="10"/>
        <v>1</v>
      </c>
    </row>
    <row r="109" spans="1:18" ht="15.6" x14ac:dyDescent="0.3">
      <c r="A109" s="2">
        <v>1861</v>
      </c>
      <c r="B109" s="2">
        <v>3241278</v>
      </c>
      <c r="C109" s="2" t="s">
        <v>13</v>
      </c>
      <c r="D109" s="2">
        <v>2004</v>
      </c>
      <c r="E109" s="2">
        <v>69.013000000000005</v>
      </c>
      <c r="F109" s="2">
        <v>284.10149243720002</v>
      </c>
      <c r="G109" s="2">
        <v>84710542</v>
      </c>
      <c r="H109" s="2">
        <v>200006</v>
      </c>
      <c r="I109" s="2">
        <v>1065.7844368019701</v>
      </c>
      <c r="J109" s="2">
        <v>12.629798248647299</v>
      </c>
      <c r="K109" s="2">
        <v>8.5104012928949632E-2</v>
      </c>
      <c r="L109" s="2">
        <v>3.5471369591019819E-2</v>
      </c>
      <c r="M109" s="2">
        <v>5.0952248374881197</v>
      </c>
      <c r="N109" s="2">
        <f t="shared" si="11"/>
        <v>3243139</v>
      </c>
      <c r="O109" s="2">
        <f t="shared" si="7"/>
        <v>3.828495159433639E-2</v>
      </c>
      <c r="P109" s="2">
        <f t="shared" si="8"/>
        <v>1</v>
      </c>
      <c r="Q109" s="2">
        <f t="shared" si="9"/>
        <v>1862</v>
      </c>
      <c r="R109" s="2">
        <f t="shared" si="10"/>
        <v>1</v>
      </c>
    </row>
    <row r="110" spans="1:18" ht="15.6" x14ac:dyDescent="0.3">
      <c r="A110" s="2">
        <v>34</v>
      </c>
      <c r="B110" s="2">
        <v>20011</v>
      </c>
      <c r="C110" s="2" t="s">
        <v>13</v>
      </c>
      <c r="D110" s="2">
        <v>2005</v>
      </c>
      <c r="E110" s="2">
        <v>69.111999999999995</v>
      </c>
      <c r="F110" s="2">
        <v>289.520240131469</v>
      </c>
      <c r="G110" s="2">
        <v>86326250</v>
      </c>
      <c r="H110" s="2">
        <v>145006</v>
      </c>
      <c r="I110" s="2">
        <v>1248.6981851703399</v>
      </c>
      <c r="J110" s="2">
        <v>13.088688680853</v>
      </c>
      <c r="K110" s="2">
        <v>0.17162358733368938</v>
      </c>
      <c r="L110" s="2">
        <v>6.8788106391046266E-2</v>
      </c>
      <c r="M110" s="2">
        <v>4.1005293626596098</v>
      </c>
      <c r="N110" s="2">
        <f t="shared" si="11"/>
        <v>20045</v>
      </c>
      <c r="O110" s="2">
        <f t="shared" si="7"/>
        <v>2.3220051838229971E-4</v>
      </c>
      <c r="P110" s="2">
        <f t="shared" si="8"/>
        <v>0</v>
      </c>
      <c r="Q110" s="2">
        <f t="shared" si="9"/>
        <v>35</v>
      </c>
      <c r="R110" s="2">
        <f t="shared" si="10"/>
        <v>1</v>
      </c>
    </row>
    <row r="111" spans="1:18" ht="15.6" x14ac:dyDescent="0.3">
      <c r="A111" s="2">
        <v>1805</v>
      </c>
      <c r="B111" s="2">
        <v>7821808</v>
      </c>
      <c r="C111" s="2" t="s">
        <v>13</v>
      </c>
      <c r="D111" s="2">
        <v>2006</v>
      </c>
      <c r="E111" s="2">
        <v>69.233000000000004</v>
      </c>
      <c r="F111" s="2">
        <v>294.76028775530699</v>
      </c>
      <c r="G111" s="2">
        <v>87888675</v>
      </c>
      <c r="H111" s="2">
        <v>333027</v>
      </c>
      <c r="I111" s="2">
        <v>1435.8171774712</v>
      </c>
      <c r="J111" s="2">
        <v>15.3619312072087</v>
      </c>
      <c r="K111" s="2">
        <v>0.14985125671127203</v>
      </c>
      <c r="L111" s="2">
        <v>6.064166420794459E-2</v>
      </c>
      <c r="M111" s="2">
        <v>3.4981085205382398</v>
      </c>
      <c r="N111" s="2">
        <f t="shared" si="11"/>
        <v>7823613</v>
      </c>
      <c r="O111" s="2">
        <f t="shared" si="7"/>
        <v>8.9017305130609833E-2</v>
      </c>
      <c r="P111" s="2">
        <f t="shared" si="8"/>
        <v>1</v>
      </c>
      <c r="Q111" s="2">
        <f t="shared" si="9"/>
        <v>1806</v>
      </c>
      <c r="R111" s="2">
        <f t="shared" si="10"/>
        <v>1</v>
      </c>
    </row>
    <row r="112" spans="1:18" ht="15.6" x14ac:dyDescent="0.3">
      <c r="A112" s="2">
        <v>89</v>
      </c>
      <c r="B112" s="2">
        <v>1922309</v>
      </c>
      <c r="C112" s="2" t="s">
        <v>13</v>
      </c>
      <c r="D112" s="2">
        <v>2007</v>
      </c>
      <c r="E112" s="2">
        <v>69.37</v>
      </c>
      <c r="F112" s="2">
        <v>299.847342120267</v>
      </c>
      <c r="G112" s="2">
        <v>89405482</v>
      </c>
      <c r="H112" s="2">
        <v>406033</v>
      </c>
      <c r="I112" s="2">
        <v>1630.38890604323</v>
      </c>
      <c r="J112" s="2">
        <v>15.2722170806731</v>
      </c>
      <c r="K112" s="2">
        <v>0.13551288536240733</v>
      </c>
      <c r="L112" s="2">
        <v>5.5192066790047178E-2</v>
      </c>
      <c r="M112" s="2">
        <v>2.4679593730740899</v>
      </c>
      <c r="N112" s="2">
        <f t="shared" si="11"/>
        <v>1922398</v>
      </c>
      <c r="O112" s="2">
        <f t="shared" si="7"/>
        <v>2.150201483170797E-2</v>
      </c>
      <c r="P112" s="2">
        <f t="shared" si="8"/>
        <v>1</v>
      </c>
      <c r="Q112" s="2">
        <f t="shared" si="9"/>
        <v>90</v>
      </c>
      <c r="R112" s="2">
        <f t="shared" si="10"/>
        <v>1</v>
      </c>
    </row>
    <row r="113" spans="1:18" ht="15.6" x14ac:dyDescent="0.3">
      <c r="A113" s="2">
        <v>819</v>
      </c>
      <c r="B113" s="2">
        <v>6851979</v>
      </c>
      <c r="C113" s="2" t="s">
        <v>13</v>
      </c>
      <c r="D113" s="2">
        <v>2008</v>
      </c>
      <c r="E113" s="2">
        <v>69.515000000000001</v>
      </c>
      <c r="F113" s="2">
        <v>304.866234027568</v>
      </c>
      <c r="G113" s="2">
        <v>90901965</v>
      </c>
      <c r="H113" s="2">
        <v>776953</v>
      </c>
      <c r="I113" s="2">
        <v>2037.32210302668</v>
      </c>
      <c r="J113" s="2">
        <v>16.183166231435401</v>
      </c>
      <c r="K113" s="2">
        <v>0.24959271709657971</v>
      </c>
      <c r="L113" s="2">
        <v>9.676848537606686E-2</v>
      </c>
      <c r="M113" s="2">
        <v>-0.574302681904442</v>
      </c>
      <c r="N113" s="2">
        <f t="shared" si="11"/>
        <v>6852798</v>
      </c>
      <c r="O113" s="2">
        <f t="shared" si="7"/>
        <v>7.5386687185475032E-2</v>
      </c>
      <c r="P113" s="2">
        <f t="shared" si="8"/>
        <v>1</v>
      </c>
      <c r="Q113" s="2">
        <f t="shared" si="9"/>
        <v>820</v>
      </c>
      <c r="R113" s="2">
        <f t="shared" si="10"/>
        <v>1</v>
      </c>
    </row>
    <row r="114" spans="1:18" ht="15.6" x14ac:dyDescent="0.3">
      <c r="A114" s="2">
        <v>1242</v>
      </c>
      <c r="B114" s="2">
        <v>12221663</v>
      </c>
      <c r="C114" s="2" t="s">
        <v>13</v>
      </c>
      <c r="D114" s="2">
        <v>2009</v>
      </c>
      <c r="E114" s="2">
        <v>69.667000000000002</v>
      </c>
      <c r="F114" s="2">
        <v>309.93781399872603</v>
      </c>
      <c r="G114" s="2">
        <v>92414158</v>
      </c>
      <c r="H114" s="2">
        <v>380003</v>
      </c>
      <c r="I114" s="2">
        <v>2090.4018261396</v>
      </c>
      <c r="J114" s="2">
        <v>17.6111147762917</v>
      </c>
      <c r="K114" s="2">
        <v>2.605367262941085E-2</v>
      </c>
      <c r="L114" s="2">
        <v>1.1170079213525419E-2</v>
      </c>
      <c r="M114" s="2">
        <v>0.56053936562001605</v>
      </c>
      <c r="N114" s="2">
        <f t="shared" si="11"/>
        <v>12222905</v>
      </c>
      <c r="O114" s="2">
        <f t="shared" si="7"/>
        <v>0.13226225574657077</v>
      </c>
      <c r="P114" s="2">
        <f t="shared" si="8"/>
        <v>1</v>
      </c>
      <c r="Q114" s="2">
        <f t="shared" si="9"/>
        <v>1243</v>
      </c>
      <c r="R114" s="2">
        <f t="shared" si="10"/>
        <v>1</v>
      </c>
    </row>
    <row r="115" spans="1:18" ht="15.6" x14ac:dyDescent="0.3">
      <c r="A115" s="2">
        <v>212</v>
      </c>
      <c r="B115" s="2">
        <v>2595545</v>
      </c>
      <c r="C115" s="2" t="s">
        <v>13</v>
      </c>
      <c r="D115" s="2">
        <v>2010</v>
      </c>
      <c r="E115" s="2">
        <v>69.822999999999993</v>
      </c>
      <c r="F115" s="2">
        <v>315.14498440487</v>
      </c>
      <c r="G115" s="2">
        <v>93966780</v>
      </c>
      <c r="H115" s="2">
        <v>770300</v>
      </c>
      <c r="I115" s="2">
        <v>2799.6488761997198</v>
      </c>
      <c r="J115" s="2">
        <v>8.4558460667484496</v>
      </c>
      <c r="K115" s="2">
        <v>0.33928742368633735</v>
      </c>
      <c r="L115" s="2">
        <v>0.12687379069797844</v>
      </c>
      <c r="M115" s="2">
        <v>-0.601300910013151</v>
      </c>
      <c r="N115" s="2">
        <f t="shared" si="11"/>
        <v>2595757</v>
      </c>
      <c r="O115" s="2">
        <f t="shared" si="7"/>
        <v>2.7624198679575909E-2</v>
      </c>
      <c r="P115" s="2">
        <f t="shared" si="8"/>
        <v>1</v>
      </c>
      <c r="Q115" s="2">
        <f t="shared" si="9"/>
        <v>213</v>
      </c>
      <c r="R115" s="2">
        <f t="shared" si="10"/>
        <v>1</v>
      </c>
    </row>
    <row r="116" spans="1:18" ht="15.6" x14ac:dyDescent="0.3">
      <c r="A116" s="2">
        <v>1782</v>
      </c>
      <c r="B116" s="2">
        <v>9468676</v>
      </c>
      <c r="C116" s="2" t="s">
        <v>13</v>
      </c>
      <c r="D116" s="2">
        <v>2011</v>
      </c>
      <c r="E116" s="2">
        <v>69.983999999999995</v>
      </c>
      <c r="F116" s="2">
        <v>320.52200757956899</v>
      </c>
      <c r="G116" s="2">
        <v>95570047</v>
      </c>
      <c r="H116" s="2">
        <v>1293989</v>
      </c>
      <c r="I116" s="2">
        <v>3200.8338291401601</v>
      </c>
      <c r="J116" s="2">
        <v>8.5594847988623197</v>
      </c>
      <c r="K116" s="2">
        <v>0.14329831013845354</v>
      </c>
      <c r="L116" s="2">
        <v>5.8159561579744334E-2</v>
      </c>
      <c r="M116" s="2">
        <v>0.55381431871815301</v>
      </c>
      <c r="N116" s="2">
        <f t="shared" si="11"/>
        <v>9470458</v>
      </c>
      <c r="O116" s="2">
        <f t="shared" si="7"/>
        <v>9.9094416056947215E-2</v>
      </c>
      <c r="P116" s="2">
        <f t="shared" si="8"/>
        <v>1</v>
      </c>
      <c r="Q116" s="2">
        <f t="shared" si="9"/>
        <v>1783</v>
      </c>
      <c r="R116" s="2">
        <f t="shared" si="10"/>
        <v>1</v>
      </c>
    </row>
    <row r="117" spans="1:18" ht="15.6" x14ac:dyDescent="0.3">
      <c r="A117" s="2">
        <v>2039</v>
      </c>
      <c r="B117" s="2">
        <v>7560480</v>
      </c>
      <c r="C117" s="2" t="s">
        <v>13</v>
      </c>
      <c r="D117" s="2">
        <v>2012</v>
      </c>
      <c r="E117" s="2">
        <v>70.149000000000001</v>
      </c>
      <c r="F117" s="2">
        <v>326.03091524969</v>
      </c>
      <c r="G117" s="2">
        <v>97212638</v>
      </c>
      <c r="H117" s="2">
        <v>447074</v>
      </c>
      <c r="I117" s="2">
        <v>3350.52187589289</v>
      </c>
      <c r="J117" s="2">
        <v>7.6247764633950696</v>
      </c>
      <c r="K117" s="2">
        <v>4.6765328893359187E-2</v>
      </c>
      <c r="L117" s="2">
        <v>1.9849329443903052E-2</v>
      </c>
      <c r="M117" s="2">
        <v>1.3289797263949901</v>
      </c>
      <c r="N117" s="2">
        <f t="shared" si="11"/>
        <v>7562519</v>
      </c>
      <c r="O117" s="2">
        <f t="shared" si="7"/>
        <v>7.7793578649722472E-2</v>
      </c>
      <c r="P117" s="2">
        <f t="shared" si="8"/>
        <v>1</v>
      </c>
      <c r="Q117" s="2">
        <f t="shared" si="9"/>
        <v>2040</v>
      </c>
      <c r="R117" s="2">
        <f t="shared" si="10"/>
        <v>1</v>
      </c>
    </row>
    <row r="118" spans="1:18" ht="15.6" x14ac:dyDescent="0.3">
      <c r="A118" s="2">
        <v>7415</v>
      </c>
      <c r="B118" s="2">
        <v>17944571</v>
      </c>
      <c r="C118" s="2" t="s">
        <v>13</v>
      </c>
      <c r="D118" s="2">
        <v>2013</v>
      </c>
      <c r="E118" s="2">
        <v>70.314999999999998</v>
      </c>
      <c r="F118" s="2">
        <v>331.594566857833</v>
      </c>
      <c r="G118" s="2">
        <v>98871552</v>
      </c>
      <c r="H118" s="2">
        <v>74071</v>
      </c>
      <c r="I118" s="2">
        <v>3610.2893630489798</v>
      </c>
      <c r="J118" s="2">
        <v>7.7739166594359697</v>
      </c>
      <c r="K118" s="2">
        <v>7.7530455486688521E-2</v>
      </c>
      <c r="L118" s="2">
        <v>3.2429553972342706E-2</v>
      </c>
      <c r="M118" s="2">
        <v>2.2232771794881598</v>
      </c>
      <c r="N118" s="2">
        <f t="shared" si="11"/>
        <v>17951986</v>
      </c>
      <c r="O118" s="2">
        <f t="shared" si="7"/>
        <v>0.18156876914403042</v>
      </c>
      <c r="P118" s="2">
        <f t="shared" si="8"/>
        <v>1</v>
      </c>
      <c r="Q118" s="2">
        <f t="shared" si="9"/>
        <v>7416</v>
      </c>
      <c r="R118" s="2">
        <f t="shared" si="10"/>
        <v>1</v>
      </c>
    </row>
    <row r="119" spans="1:18" ht="15.6" x14ac:dyDescent="0.3">
      <c r="A119" s="2">
        <v>326</v>
      </c>
      <c r="B119" s="2">
        <v>13068983</v>
      </c>
      <c r="C119" s="2" t="s">
        <v>13</v>
      </c>
      <c r="D119" s="2">
        <v>2014</v>
      </c>
      <c r="E119" s="2">
        <v>70.480999999999995</v>
      </c>
      <c r="F119" s="2">
        <v>337.10010396753501</v>
      </c>
      <c r="G119" s="2">
        <v>100513138</v>
      </c>
      <c r="H119" s="2">
        <v>1204124</v>
      </c>
      <c r="I119" s="2">
        <v>3819.25352972265</v>
      </c>
      <c r="J119" s="2">
        <v>8.3780202848951504</v>
      </c>
      <c r="K119" s="2">
        <v>5.7880171271699601E-2</v>
      </c>
      <c r="L119" s="2">
        <v>2.4436476864793111E-2</v>
      </c>
      <c r="M119" s="2">
        <v>2.5073762476159498</v>
      </c>
      <c r="N119" s="2">
        <f t="shared" si="11"/>
        <v>13069309</v>
      </c>
      <c r="O119" s="2">
        <f t="shared" si="7"/>
        <v>0.13002587781111757</v>
      </c>
      <c r="P119" s="2">
        <f t="shared" si="8"/>
        <v>1</v>
      </c>
      <c r="Q119" s="2">
        <f t="shared" si="9"/>
        <v>327</v>
      </c>
      <c r="R119" s="2">
        <f t="shared" si="10"/>
        <v>1</v>
      </c>
    </row>
    <row r="120" spans="1:18" ht="15.6" x14ac:dyDescent="0.3">
      <c r="A120" s="2">
        <v>148</v>
      </c>
      <c r="B120" s="2">
        <v>3606205</v>
      </c>
      <c r="C120" s="2" t="s">
        <v>13</v>
      </c>
      <c r="D120" s="2">
        <v>2015</v>
      </c>
      <c r="E120" s="2">
        <v>70.644000000000005</v>
      </c>
      <c r="F120" s="2">
        <v>342.46641848609897</v>
      </c>
      <c r="G120" s="2">
        <v>102113212</v>
      </c>
      <c r="H120" s="2">
        <v>27319</v>
      </c>
      <c r="I120" s="2">
        <v>3843.7806718444199</v>
      </c>
      <c r="J120" s="2">
        <v>8.9926850549626192</v>
      </c>
      <c r="K120" s="2">
        <v>6.4219727574752073E-3</v>
      </c>
      <c r="L120" s="2">
        <v>2.7801099604474189E-3</v>
      </c>
      <c r="M120" s="2">
        <v>2.56741356205612</v>
      </c>
      <c r="N120" s="2">
        <f t="shared" si="11"/>
        <v>3606353</v>
      </c>
      <c r="O120" s="2">
        <f t="shared" si="7"/>
        <v>3.5317202635835217E-2</v>
      </c>
      <c r="P120" s="2">
        <f t="shared" si="8"/>
        <v>1</v>
      </c>
      <c r="Q120" s="2">
        <f t="shared" si="9"/>
        <v>149</v>
      </c>
      <c r="R120" s="2">
        <f t="shared" si="10"/>
        <v>1</v>
      </c>
    </row>
    <row r="121" spans="1:18" ht="15.6" x14ac:dyDescent="0.3">
      <c r="A121" s="2">
        <v>34</v>
      </c>
      <c r="B121" s="2">
        <v>2971512</v>
      </c>
      <c r="C121" s="2" t="s">
        <v>13</v>
      </c>
      <c r="D121" s="2">
        <v>2016</v>
      </c>
      <c r="E121" s="2">
        <v>70.802000000000007</v>
      </c>
      <c r="F121" s="2">
        <v>347.66719321192602</v>
      </c>
      <c r="G121" s="2">
        <v>103663927</v>
      </c>
      <c r="H121" s="2">
        <v>301805</v>
      </c>
      <c r="I121" s="2">
        <v>3886.2915016523898</v>
      </c>
      <c r="J121" s="2">
        <v>8.4589737355801002</v>
      </c>
      <c r="K121" s="2">
        <v>1.1059639827881046E-2</v>
      </c>
      <c r="L121" s="2">
        <v>4.776774269746209E-3</v>
      </c>
      <c r="M121" s="2">
        <v>3.34998403429752</v>
      </c>
      <c r="N121" s="2">
        <f t="shared" si="11"/>
        <v>2971546</v>
      </c>
      <c r="O121" s="2">
        <f t="shared" si="7"/>
        <v>2.8665188421812343E-2</v>
      </c>
      <c r="P121" s="2">
        <f t="shared" si="8"/>
        <v>1</v>
      </c>
      <c r="Q121" s="2">
        <f t="shared" si="9"/>
        <v>35</v>
      </c>
      <c r="R121" s="2">
        <f t="shared" si="10"/>
        <v>1</v>
      </c>
    </row>
    <row r="122" spans="1:18" ht="15.6" x14ac:dyDescent="0.3">
      <c r="A122" s="2">
        <v>200</v>
      </c>
      <c r="B122" s="2">
        <v>2966048</v>
      </c>
      <c r="C122" s="2" t="s">
        <v>13</v>
      </c>
      <c r="D122" s="2">
        <v>2017</v>
      </c>
      <c r="E122" s="2">
        <v>70.951999999999998</v>
      </c>
      <c r="F122" s="2">
        <v>352.72919475467</v>
      </c>
      <c r="G122" s="2">
        <v>105173264</v>
      </c>
      <c r="H122" s="2">
        <v>893431</v>
      </c>
      <c r="I122" s="2">
        <v>4077.0437212074698</v>
      </c>
      <c r="J122" s="2">
        <v>8.5338919709729097</v>
      </c>
      <c r="K122" s="2">
        <v>4.9083353493677769E-2</v>
      </c>
      <c r="L122" s="2">
        <v>2.0809995842941742E-2</v>
      </c>
      <c r="M122" s="2">
        <v>3.3865966922564001</v>
      </c>
      <c r="N122" s="2">
        <f t="shared" si="11"/>
        <v>2966248</v>
      </c>
      <c r="O122" s="2">
        <f t="shared" si="7"/>
        <v>2.8203441513424934E-2</v>
      </c>
      <c r="P122" s="2">
        <f t="shared" si="8"/>
        <v>1</v>
      </c>
      <c r="Q122" s="2">
        <f t="shared" si="9"/>
        <v>201</v>
      </c>
      <c r="R122" s="2">
        <f t="shared" si="10"/>
        <v>1</v>
      </c>
    </row>
    <row r="123" spans="1:18" ht="15.6" x14ac:dyDescent="0.3">
      <c r="A123" s="2">
        <v>302</v>
      </c>
      <c r="B123" s="2">
        <v>11026882</v>
      </c>
      <c r="C123" s="2" t="s">
        <v>13</v>
      </c>
      <c r="D123" s="2">
        <v>2018</v>
      </c>
      <c r="E123" s="2">
        <v>71.094999999999999</v>
      </c>
      <c r="F123" s="2">
        <v>357.68830532917502</v>
      </c>
      <c r="G123" s="2">
        <v>106651922</v>
      </c>
      <c r="H123" s="2">
        <v>303746</v>
      </c>
      <c r="I123" s="2">
        <v>4080.5671246955199</v>
      </c>
      <c r="J123" s="2">
        <v>9.1232456499715902</v>
      </c>
      <c r="K123" s="2">
        <v>8.6420547067533177E-4</v>
      </c>
      <c r="L123" s="2">
        <v>3.7515758386552633E-4</v>
      </c>
      <c r="M123" s="2">
        <v>3.6827620355250699</v>
      </c>
      <c r="N123" s="2">
        <f t="shared" si="11"/>
        <v>11027184</v>
      </c>
      <c r="O123" s="2">
        <f t="shared" si="7"/>
        <v>0.10339414230153302</v>
      </c>
      <c r="P123" s="2">
        <f t="shared" si="8"/>
        <v>1</v>
      </c>
      <c r="Q123" s="2">
        <f t="shared" si="9"/>
        <v>303</v>
      </c>
      <c r="R123" s="2">
        <f t="shared" si="10"/>
        <v>1</v>
      </c>
    </row>
    <row r="124" spans="1:18" ht="15.6" x14ac:dyDescent="0.3">
      <c r="A124" s="2">
        <v>5</v>
      </c>
      <c r="B124" s="2">
        <v>375000</v>
      </c>
      <c r="C124" s="2" t="s">
        <v>14</v>
      </c>
      <c r="D124" s="2">
        <v>2000</v>
      </c>
      <c r="E124" s="2">
        <v>71.332999999999998</v>
      </c>
      <c r="F124" s="2">
        <v>299.43551267740401</v>
      </c>
      <c r="G124" s="2">
        <v>18777601</v>
      </c>
      <c r="H124" s="2">
        <v>8012</v>
      </c>
      <c r="I124" s="2">
        <v>4043.6620514339102</v>
      </c>
      <c r="J124" s="2">
        <v>10.165235226612699</v>
      </c>
      <c r="K124" s="2">
        <v>0.15775690203473169</v>
      </c>
      <c r="L124" s="2">
        <v>6.3617378745320252E-2</v>
      </c>
      <c r="M124" s="2">
        <v>2.1811000465717001</v>
      </c>
      <c r="N124" s="2">
        <f t="shared" si="11"/>
        <v>375005</v>
      </c>
      <c r="O124" s="2">
        <f t="shared" si="7"/>
        <v>1.9970868483146491E-2</v>
      </c>
      <c r="P124" s="2">
        <f t="shared" si="8"/>
        <v>1</v>
      </c>
      <c r="Q124" s="2">
        <f t="shared" si="9"/>
        <v>6</v>
      </c>
      <c r="R124" s="2">
        <f t="shared" si="10"/>
        <v>1</v>
      </c>
    </row>
    <row r="125" spans="1:18" ht="15.6" x14ac:dyDescent="0.3">
      <c r="A125" s="2">
        <v>9</v>
      </c>
      <c r="B125" s="2">
        <v>50000</v>
      </c>
      <c r="C125" s="2" t="s">
        <v>14</v>
      </c>
      <c r="D125" s="2">
        <v>2008</v>
      </c>
      <c r="E125" s="2">
        <v>75.156999999999996</v>
      </c>
      <c r="F125" s="2">
        <v>318.67300271089101</v>
      </c>
      <c r="G125" s="2">
        <v>19983984</v>
      </c>
      <c r="H125" s="2">
        <v>8000</v>
      </c>
      <c r="I125" s="2">
        <v>8474.5868287622798</v>
      </c>
      <c r="J125" s="2">
        <v>11.5047879794636</v>
      </c>
      <c r="K125" s="2">
        <v>0.16996456435281862</v>
      </c>
      <c r="L125" s="2">
        <v>6.817270812300924E-2</v>
      </c>
      <c r="M125" s="2">
        <v>2.6267053914028802</v>
      </c>
      <c r="N125" s="2">
        <f t="shared" si="11"/>
        <v>50009</v>
      </c>
      <c r="O125" s="2">
        <f t="shared" si="7"/>
        <v>2.5024539651352803E-3</v>
      </c>
      <c r="P125" s="2">
        <f t="shared" si="8"/>
        <v>0</v>
      </c>
      <c r="Q125" s="2">
        <f t="shared" si="9"/>
        <v>10</v>
      </c>
      <c r="R125" s="2">
        <f t="shared" si="10"/>
        <v>1</v>
      </c>
    </row>
    <row r="126" spans="1:18" ht="15.6" x14ac:dyDescent="0.3">
      <c r="A126" s="2">
        <v>22</v>
      </c>
      <c r="B126" s="2">
        <v>35041</v>
      </c>
      <c r="C126" s="2" t="s">
        <v>14</v>
      </c>
      <c r="D126" s="2">
        <v>2011</v>
      </c>
      <c r="E126" s="2">
        <v>75.614000000000004</v>
      </c>
      <c r="F126" s="2">
        <v>325.285759846914</v>
      </c>
      <c r="G126" s="2">
        <v>20398670</v>
      </c>
      <c r="H126" s="2">
        <v>20002</v>
      </c>
      <c r="I126" s="2">
        <v>10399.372753345</v>
      </c>
      <c r="J126" s="2">
        <v>13.2706614765507</v>
      </c>
      <c r="K126" s="2">
        <v>0.1503010391630247</v>
      </c>
      <c r="L126" s="2">
        <v>6.0811512126008882E-2</v>
      </c>
      <c r="M126" s="2">
        <v>2.1159246194927399</v>
      </c>
      <c r="N126" s="2">
        <f t="shared" si="11"/>
        <v>35063</v>
      </c>
      <c r="O126" s="2">
        <f t="shared" si="7"/>
        <v>1.7188865744678452E-3</v>
      </c>
      <c r="P126" s="2">
        <f t="shared" si="8"/>
        <v>0</v>
      </c>
      <c r="Q126" s="2">
        <f t="shared" si="9"/>
        <v>23</v>
      </c>
      <c r="R126" s="2">
        <f t="shared" si="10"/>
        <v>1</v>
      </c>
    </row>
    <row r="127" spans="1:18" ht="15.6" x14ac:dyDescent="0.3">
      <c r="A127" s="2">
        <v>0</v>
      </c>
      <c r="B127" s="2">
        <v>69000</v>
      </c>
      <c r="C127" s="2" t="s">
        <v>14</v>
      </c>
      <c r="D127" s="2">
        <v>2012</v>
      </c>
      <c r="E127" s="2">
        <v>75.796000000000006</v>
      </c>
      <c r="F127" s="2">
        <v>325.70562908626999</v>
      </c>
      <c r="G127" s="2">
        <v>20425000</v>
      </c>
      <c r="H127" s="2">
        <v>0</v>
      </c>
      <c r="I127" s="2">
        <v>10817.4428742856</v>
      </c>
      <c r="J127" s="2">
        <v>13.842133658411999</v>
      </c>
      <c r="K127" s="2">
        <v>4.0201474728956688E-2</v>
      </c>
      <c r="L127" s="2">
        <v>1.7117465153286382E-2</v>
      </c>
      <c r="M127" s="2">
        <v>5.0907259520120798</v>
      </c>
      <c r="N127" s="2">
        <f t="shared" si="11"/>
        <v>69000</v>
      </c>
      <c r="O127" s="2">
        <f t="shared" si="7"/>
        <v>3.3782129742962056E-3</v>
      </c>
      <c r="P127" s="2">
        <f t="shared" si="8"/>
        <v>0</v>
      </c>
      <c r="Q127" s="2">
        <f t="shared" si="9"/>
        <v>1</v>
      </c>
      <c r="R127" s="2">
        <f t="shared" si="10"/>
        <v>1</v>
      </c>
    </row>
    <row r="128" spans="1:18" ht="15.6" x14ac:dyDescent="0.3">
      <c r="A128" s="2">
        <v>7</v>
      </c>
      <c r="B128" s="2">
        <v>7339</v>
      </c>
      <c r="C128" s="2" t="s">
        <v>14</v>
      </c>
      <c r="D128" s="2">
        <v>2013</v>
      </c>
      <c r="E128" s="2">
        <v>75.974000000000004</v>
      </c>
      <c r="F128" s="2">
        <v>328.25705629086298</v>
      </c>
      <c r="G128" s="2">
        <v>20585000</v>
      </c>
      <c r="H128" s="2">
        <v>75004</v>
      </c>
      <c r="I128" s="2">
        <v>10970.1232849014</v>
      </c>
      <c r="J128" s="2">
        <v>13.7154015161779</v>
      </c>
      <c r="K128" s="2">
        <v>1.4114279353278577E-2</v>
      </c>
      <c r="L128" s="2">
        <v>6.0868978927759443E-3</v>
      </c>
      <c r="M128" s="2">
        <v>4.9594200333060501</v>
      </c>
      <c r="N128" s="2">
        <f t="shared" si="11"/>
        <v>7346</v>
      </c>
      <c r="O128" s="2">
        <f t="shared" si="7"/>
        <v>3.5686179256740346E-4</v>
      </c>
      <c r="P128" s="2">
        <f t="shared" si="8"/>
        <v>0</v>
      </c>
      <c r="Q128" s="2">
        <f t="shared" si="9"/>
        <v>8</v>
      </c>
      <c r="R128" s="2">
        <f t="shared" si="10"/>
        <v>1</v>
      </c>
    </row>
    <row r="129" spans="1:18" ht="15.6" x14ac:dyDescent="0.3">
      <c r="A129" s="2">
        <v>27</v>
      </c>
      <c r="B129" s="2">
        <v>160077</v>
      </c>
      <c r="C129" s="2" t="s">
        <v>14</v>
      </c>
      <c r="D129" s="2">
        <v>2017</v>
      </c>
      <c r="E129" s="2">
        <v>76.647999999999996</v>
      </c>
      <c r="F129" s="2">
        <v>346.46890601522</v>
      </c>
      <c r="G129" s="2">
        <v>21444000</v>
      </c>
      <c r="H129" s="2">
        <v>21990</v>
      </c>
      <c r="I129" s="2">
        <v>10259.1817806895</v>
      </c>
      <c r="J129" s="2">
        <v>12.192591869443101</v>
      </c>
      <c r="K129" s="2">
        <v>4.496385044525656E-2</v>
      </c>
      <c r="L129" s="2">
        <v>1.9101266692334917E-2</v>
      </c>
      <c r="M129" s="2">
        <v>5.3964262994419396</v>
      </c>
      <c r="N129" s="2">
        <f t="shared" si="11"/>
        <v>160104</v>
      </c>
      <c r="O129" s="2">
        <f t="shared" si="7"/>
        <v>7.4661443760492448E-3</v>
      </c>
      <c r="P129" s="2">
        <f t="shared" si="8"/>
        <v>0</v>
      </c>
      <c r="Q129" s="2">
        <f t="shared" si="9"/>
        <v>28</v>
      </c>
      <c r="R129" s="2">
        <f t="shared" si="10"/>
        <v>1</v>
      </c>
    </row>
    <row r="130" spans="1:18" ht="15.6" x14ac:dyDescent="0.3">
      <c r="A130" s="2">
        <v>270</v>
      </c>
      <c r="B130" s="2">
        <v>4176</v>
      </c>
      <c r="C130" s="2" t="s">
        <v>9</v>
      </c>
      <c r="D130" s="2">
        <v>1996</v>
      </c>
      <c r="E130" s="2">
        <v>71.971999999999994</v>
      </c>
      <c r="F130" s="2">
        <v>63.970820270887202</v>
      </c>
      <c r="G130" s="2">
        <v>21017613</v>
      </c>
      <c r="H130" s="2">
        <v>153170</v>
      </c>
      <c r="I130" s="2">
        <v>204.685755187214</v>
      </c>
      <c r="J130" s="2">
        <v>9.2474077288048395</v>
      </c>
      <c r="K130" s="2">
        <v>3.455943666367711E-3</v>
      </c>
      <c r="L130" s="2">
        <v>1.4983097157754699E-3</v>
      </c>
      <c r="M130" s="2">
        <v>3.0970749371334398</v>
      </c>
      <c r="N130" s="2">
        <f t="shared" ref="N130:N161" si="12">A130+B130</f>
        <v>4446</v>
      </c>
      <c r="O130" s="2">
        <f t="shared" si="7"/>
        <v>2.1153686672221056E-4</v>
      </c>
      <c r="P130" s="2">
        <f t="shared" si="8"/>
        <v>0</v>
      </c>
      <c r="Q130" s="2">
        <f t="shared" si="9"/>
        <v>271</v>
      </c>
      <c r="R130" s="2">
        <f t="shared" si="10"/>
        <v>1</v>
      </c>
    </row>
    <row r="131" spans="1:18" ht="15.6" x14ac:dyDescent="0.3">
      <c r="A131" s="2">
        <v>2</v>
      </c>
      <c r="B131" s="2">
        <v>2115</v>
      </c>
      <c r="C131" s="2" t="s">
        <v>9</v>
      </c>
      <c r="D131" s="2">
        <v>1997</v>
      </c>
      <c r="E131" s="2">
        <v>72.11</v>
      </c>
      <c r="F131" s="2">
        <v>65.630171967736999</v>
      </c>
      <c r="G131" s="2">
        <v>21562793</v>
      </c>
      <c r="H131" s="2">
        <v>0</v>
      </c>
      <c r="I131" s="2">
        <v>217.78795301414999</v>
      </c>
      <c r="J131" s="2">
        <v>8.9076085600310808</v>
      </c>
      <c r="K131" s="2">
        <v>6.4011283124964818E-2</v>
      </c>
      <c r="L131" s="2">
        <v>2.6946233384714358E-2</v>
      </c>
      <c r="M131" s="2">
        <v>5.8085215665335701</v>
      </c>
      <c r="N131" s="2">
        <f t="shared" si="12"/>
        <v>2117</v>
      </c>
      <c r="O131" s="2">
        <f t="shared" ref="O131:O184" si="13">N131/G131</f>
        <v>9.8178376057313173E-5</v>
      </c>
      <c r="P131" s="2">
        <f t="shared" ref="P131:P184" si="14">IF(O131&gt;0.01,1,0)</f>
        <v>0</v>
      </c>
      <c r="Q131" s="2">
        <f t="shared" ref="Q131:Q184" si="15">A131+1</f>
        <v>3</v>
      </c>
      <c r="R131" s="2">
        <f t="shared" ref="R131:R184" si="16">IF(O131&gt;0.0001,1,0)</f>
        <v>0</v>
      </c>
    </row>
    <row r="132" spans="1:18" ht="15.6" x14ac:dyDescent="0.3">
      <c r="A132" s="2">
        <v>0</v>
      </c>
      <c r="B132" s="2">
        <v>500</v>
      </c>
      <c r="C132" s="2" t="s">
        <v>9</v>
      </c>
      <c r="D132" s="2">
        <v>2000</v>
      </c>
      <c r="E132" s="2">
        <v>72.593999999999994</v>
      </c>
      <c r="F132" s="2">
        <v>70.595821031806395</v>
      </c>
      <c r="G132" s="2">
        <v>23194257</v>
      </c>
      <c r="H132" s="2">
        <v>50214</v>
      </c>
      <c r="I132" s="2">
        <v>229.4902871214</v>
      </c>
      <c r="J132" s="2">
        <v>8.9499536217218996</v>
      </c>
      <c r="K132" s="2">
        <v>7.184976143911255E-2</v>
      </c>
      <c r="L132" s="2">
        <v>3.0133915626751495E-2</v>
      </c>
      <c r="M132" s="2">
        <v>5.3547108002340202</v>
      </c>
      <c r="N132" s="2">
        <f t="shared" si="12"/>
        <v>500</v>
      </c>
      <c r="O132" s="2">
        <f t="shared" si="13"/>
        <v>2.1557060439573468E-5</v>
      </c>
      <c r="P132" s="2">
        <f t="shared" si="14"/>
        <v>0</v>
      </c>
      <c r="Q132" s="2">
        <f t="shared" si="15"/>
        <v>1</v>
      </c>
      <c r="R132" s="2">
        <f t="shared" si="16"/>
        <v>0</v>
      </c>
    </row>
    <row r="133" spans="1:18" ht="15.6" x14ac:dyDescent="0.3">
      <c r="A133" s="2">
        <v>2</v>
      </c>
      <c r="B133" s="2">
        <v>155</v>
      </c>
      <c r="C133" s="2" t="s">
        <v>9</v>
      </c>
      <c r="D133" s="2">
        <v>2002</v>
      </c>
      <c r="E133" s="2">
        <v>72.975999999999999</v>
      </c>
      <c r="F133" s="2">
        <v>73.682517120681794</v>
      </c>
      <c r="G133" s="2">
        <v>24208391</v>
      </c>
      <c r="H133" s="2">
        <v>0</v>
      </c>
      <c r="I133" s="2">
        <v>244.72082372932499</v>
      </c>
      <c r="J133" s="2">
        <v>8.3984302731786098</v>
      </c>
      <c r="K133" s="2">
        <v>-8.1256466086907699E-3</v>
      </c>
      <c r="L133" s="2">
        <v>-3.5433390200965142E-3</v>
      </c>
      <c r="M133" s="2">
        <v>3.1424908941440202</v>
      </c>
      <c r="N133" s="2">
        <f t="shared" si="12"/>
        <v>157</v>
      </c>
      <c r="O133" s="2">
        <f t="shared" si="13"/>
        <v>6.4853546028730284E-6</v>
      </c>
      <c r="P133" s="2">
        <f t="shared" si="14"/>
        <v>0</v>
      </c>
      <c r="Q133" s="2">
        <f t="shared" si="15"/>
        <v>3</v>
      </c>
      <c r="R133" s="2">
        <f t="shared" si="16"/>
        <v>0</v>
      </c>
    </row>
    <row r="134" spans="1:18" ht="15.6" x14ac:dyDescent="0.3">
      <c r="A134" s="2">
        <v>1</v>
      </c>
      <c r="B134" s="2">
        <v>41000</v>
      </c>
      <c r="C134" s="2" t="s">
        <v>9</v>
      </c>
      <c r="D134" s="2">
        <v>2004</v>
      </c>
      <c r="E134" s="2">
        <v>73.364000000000004</v>
      </c>
      <c r="F134" s="2">
        <v>76.672202100137</v>
      </c>
      <c r="G134" s="2">
        <v>25190652</v>
      </c>
      <c r="H134" s="2">
        <v>800200</v>
      </c>
      <c r="I134" s="2">
        <v>286.15759378841102</v>
      </c>
      <c r="J134" s="2">
        <v>8.6440775856126404</v>
      </c>
      <c r="K134" s="2">
        <v>0.13373548424951709</v>
      </c>
      <c r="L134" s="2">
        <v>5.4511739626526445E-2</v>
      </c>
      <c r="M134" s="2">
        <v>4.5578873532184296</v>
      </c>
      <c r="N134" s="2">
        <f t="shared" si="12"/>
        <v>41001</v>
      </c>
      <c r="O134" s="2">
        <f t="shared" si="13"/>
        <v>1.6276275818506007E-3</v>
      </c>
      <c r="P134" s="2">
        <f t="shared" si="14"/>
        <v>0</v>
      </c>
      <c r="Q134" s="2">
        <f t="shared" si="15"/>
        <v>2</v>
      </c>
      <c r="R134" s="2">
        <f t="shared" si="16"/>
        <v>1</v>
      </c>
    </row>
    <row r="135" spans="1:18" ht="15.6" x14ac:dyDescent="0.3">
      <c r="A135" s="2">
        <v>0</v>
      </c>
      <c r="B135" s="2">
        <v>426</v>
      </c>
      <c r="C135" s="2" t="s">
        <v>9</v>
      </c>
      <c r="D135" s="2">
        <v>2017</v>
      </c>
      <c r="E135" s="2">
        <v>75.828000000000003</v>
      </c>
      <c r="F135" s="2">
        <v>94.673650890275496</v>
      </c>
      <c r="G135" s="2">
        <v>31105028</v>
      </c>
      <c r="H135" s="2">
        <v>1706321</v>
      </c>
      <c r="I135" s="2">
        <v>911.44426652125901</v>
      </c>
      <c r="J135" s="2">
        <v>11.2115511169426</v>
      </c>
      <c r="K135" s="2">
        <v>0.17280716273797153</v>
      </c>
      <c r="L135" s="2">
        <v>6.9226609691388497E-2</v>
      </c>
      <c r="M135" s="2">
        <v>2.41409866202615</v>
      </c>
      <c r="N135" s="2">
        <f t="shared" si="12"/>
        <v>426</v>
      </c>
      <c r="O135" s="2">
        <f t="shared" si="13"/>
        <v>1.3695535011252843E-5</v>
      </c>
      <c r="P135" s="2">
        <f t="shared" si="14"/>
        <v>0</v>
      </c>
      <c r="Q135" s="2">
        <f t="shared" si="15"/>
        <v>1</v>
      </c>
      <c r="R135" s="2">
        <f t="shared" si="16"/>
        <v>0</v>
      </c>
    </row>
    <row r="136" spans="1:18" ht="15.6" x14ac:dyDescent="0.3">
      <c r="A136" s="2">
        <v>36</v>
      </c>
      <c r="B136" s="2">
        <v>0</v>
      </c>
      <c r="C136" s="2" t="s">
        <v>15</v>
      </c>
      <c r="D136" s="2">
        <v>1990</v>
      </c>
      <c r="E136" s="2">
        <v>70.248000000000005</v>
      </c>
      <c r="F136" s="2">
        <v>110.705212472352</v>
      </c>
      <c r="G136" s="2">
        <v>56558186</v>
      </c>
      <c r="H136" s="2">
        <v>0</v>
      </c>
      <c r="I136" s="2">
        <v>1508.9427367051401</v>
      </c>
      <c r="J136" s="2">
        <v>9.4046151313713704</v>
      </c>
      <c r="K136" s="2">
        <v>0.16478875190549999</v>
      </c>
      <c r="L136" s="2">
        <v>6.6247168108247934E-2</v>
      </c>
      <c r="M136" s="2">
        <v>9.6222185570888694</v>
      </c>
      <c r="N136" s="2">
        <f t="shared" si="12"/>
        <v>36</v>
      </c>
      <c r="O136" s="2">
        <f t="shared" si="13"/>
        <v>6.3651263497029408E-7</v>
      </c>
      <c r="P136" s="2">
        <f t="shared" si="14"/>
        <v>0</v>
      </c>
      <c r="Q136" s="2">
        <f t="shared" si="15"/>
        <v>37</v>
      </c>
      <c r="R136" s="2">
        <f t="shared" si="16"/>
        <v>0</v>
      </c>
    </row>
    <row r="137" spans="1:18" ht="15.6" x14ac:dyDescent="0.3">
      <c r="A137" s="2">
        <v>38</v>
      </c>
      <c r="B137" s="2">
        <v>1894238</v>
      </c>
      <c r="C137" s="2" t="s">
        <v>15</v>
      </c>
      <c r="D137" s="2">
        <v>1991</v>
      </c>
      <c r="E137" s="2">
        <v>70.3</v>
      </c>
      <c r="F137" s="2">
        <v>112.025024956449</v>
      </c>
      <c r="G137" s="2">
        <v>57232465</v>
      </c>
      <c r="H137" s="2">
        <v>16591</v>
      </c>
      <c r="I137" s="2">
        <v>1716.41559946849</v>
      </c>
      <c r="J137" s="2">
        <v>9.2206081967709803</v>
      </c>
      <c r="K137" s="2">
        <v>0.13749551770027957</v>
      </c>
      <c r="L137" s="2">
        <v>5.5949693995637872E-2</v>
      </c>
      <c r="M137" s="2">
        <v>7.2792912044805398</v>
      </c>
      <c r="N137" s="2">
        <f t="shared" si="12"/>
        <v>1894276</v>
      </c>
      <c r="O137" s="2">
        <f t="shared" si="13"/>
        <v>3.3097927898090705E-2</v>
      </c>
      <c r="P137" s="2">
        <f t="shared" si="14"/>
        <v>1</v>
      </c>
      <c r="Q137" s="2">
        <f t="shared" si="15"/>
        <v>39</v>
      </c>
      <c r="R137" s="2">
        <f t="shared" si="16"/>
        <v>1</v>
      </c>
    </row>
    <row r="138" spans="1:18" ht="15.6" x14ac:dyDescent="0.3">
      <c r="A138" s="2">
        <v>6</v>
      </c>
      <c r="B138" s="2">
        <v>386446</v>
      </c>
      <c r="C138" s="2" t="s">
        <v>15</v>
      </c>
      <c r="D138" s="2">
        <v>1992</v>
      </c>
      <c r="E138" s="2">
        <v>70.281000000000006</v>
      </c>
      <c r="F138" s="2">
        <v>113.157472254301</v>
      </c>
      <c r="G138" s="2">
        <v>57811021</v>
      </c>
      <c r="H138" s="2">
        <v>0</v>
      </c>
      <c r="I138" s="2">
        <v>1927.8827367270901</v>
      </c>
      <c r="J138" s="2">
        <v>9.89796925226476</v>
      </c>
      <c r="K138" s="2">
        <v>0.12320275889131026</v>
      </c>
      <c r="L138" s="2">
        <v>5.045816153234739E-2</v>
      </c>
      <c r="M138" s="2">
        <v>7.0017206949815298</v>
      </c>
      <c r="N138" s="2">
        <f t="shared" si="12"/>
        <v>386452</v>
      </c>
      <c r="O138" s="2">
        <f t="shared" si="13"/>
        <v>6.6847461490085079E-3</v>
      </c>
      <c r="P138" s="2">
        <f t="shared" si="14"/>
        <v>0</v>
      </c>
      <c r="Q138" s="2">
        <f t="shared" si="15"/>
        <v>7</v>
      </c>
      <c r="R138" s="2">
        <f t="shared" si="16"/>
        <v>1</v>
      </c>
    </row>
    <row r="139" spans="1:18" ht="15.6" x14ac:dyDescent="0.3">
      <c r="A139" s="2">
        <v>4</v>
      </c>
      <c r="B139" s="2">
        <v>213916</v>
      </c>
      <c r="C139" s="2" t="s">
        <v>15</v>
      </c>
      <c r="D139" s="2">
        <v>1993</v>
      </c>
      <c r="E139" s="2">
        <v>70.239000000000004</v>
      </c>
      <c r="F139" s="2">
        <v>114.188520033667</v>
      </c>
      <c r="G139" s="2">
        <v>58337773</v>
      </c>
      <c r="H139" s="2">
        <v>889386</v>
      </c>
      <c r="I139" s="2">
        <v>2209.3630304774701</v>
      </c>
      <c r="J139" s="2">
        <v>11.001260638359801</v>
      </c>
      <c r="K139" s="2">
        <v>0.14600488317471055</v>
      </c>
      <c r="L139" s="2">
        <v>5.9186468182255147E-2</v>
      </c>
      <c r="M139" s="2">
        <v>7.27447179491298</v>
      </c>
      <c r="N139" s="2">
        <f t="shared" si="12"/>
        <v>213920</v>
      </c>
      <c r="O139" s="2">
        <f t="shared" si="13"/>
        <v>3.6669209158875504E-3</v>
      </c>
      <c r="P139" s="2">
        <f t="shared" si="14"/>
        <v>0</v>
      </c>
      <c r="Q139" s="2">
        <f t="shared" si="15"/>
        <v>5</v>
      </c>
      <c r="R139" s="2">
        <f t="shared" si="16"/>
        <v>1</v>
      </c>
    </row>
    <row r="140" spans="1:18" ht="15.6" x14ac:dyDescent="0.3">
      <c r="A140" s="2">
        <v>19</v>
      </c>
      <c r="B140" s="2">
        <v>15000</v>
      </c>
      <c r="C140" s="2" t="s">
        <v>15</v>
      </c>
      <c r="D140" s="2">
        <v>1994</v>
      </c>
      <c r="E140" s="2">
        <v>70.201999999999998</v>
      </c>
      <c r="F140" s="2">
        <v>115.240597780344</v>
      </c>
      <c r="G140" s="2">
        <v>58875269</v>
      </c>
      <c r="H140" s="2">
        <v>171359</v>
      </c>
      <c r="I140" s="2">
        <v>2491.4280902217902</v>
      </c>
      <c r="J140" s="2">
        <v>11.0522649217016</v>
      </c>
      <c r="K140" s="2">
        <v>0.12766804542907662</v>
      </c>
      <c r="L140" s="2">
        <v>5.2181274066136929E-2</v>
      </c>
      <c r="M140" s="2">
        <v>7.0110764115704898</v>
      </c>
      <c r="N140" s="2">
        <f t="shared" si="12"/>
        <v>15019</v>
      </c>
      <c r="O140" s="2">
        <f t="shared" si="13"/>
        <v>2.5509862213962876E-4</v>
      </c>
      <c r="P140" s="2">
        <f t="shared" si="14"/>
        <v>0</v>
      </c>
      <c r="Q140" s="2">
        <f t="shared" si="15"/>
        <v>20</v>
      </c>
      <c r="R140" s="2">
        <f t="shared" si="16"/>
        <v>1</v>
      </c>
    </row>
    <row r="141" spans="1:18" ht="15.6" x14ac:dyDescent="0.3">
      <c r="A141" s="2">
        <v>27</v>
      </c>
      <c r="B141" s="2">
        <v>0</v>
      </c>
      <c r="C141" s="2" t="s">
        <v>15</v>
      </c>
      <c r="D141" s="2">
        <v>1995</v>
      </c>
      <c r="E141" s="2">
        <v>70.191000000000003</v>
      </c>
      <c r="F141" s="2">
        <v>116.39936972733901</v>
      </c>
      <c r="G141" s="2">
        <v>59467274</v>
      </c>
      <c r="H141" s="2">
        <v>4281215</v>
      </c>
      <c r="I141" s="2">
        <v>2846.58673831224</v>
      </c>
      <c r="J141" s="2">
        <v>11.2506028289929</v>
      </c>
      <c r="K141" s="2">
        <v>0.14255223720257287</v>
      </c>
      <c r="L141" s="2">
        <v>5.7876065030914248E-2</v>
      </c>
      <c r="M141" s="2">
        <v>7.0439625393879499</v>
      </c>
      <c r="N141" s="2">
        <f t="shared" si="12"/>
        <v>27</v>
      </c>
      <c r="O141" s="2">
        <f t="shared" si="13"/>
        <v>4.5403123741639815E-7</v>
      </c>
      <c r="P141" s="2">
        <f t="shared" si="14"/>
        <v>0</v>
      </c>
      <c r="Q141" s="2">
        <f t="shared" si="15"/>
        <v>28</v>
      </c>
      <c r="R141" s="2">
        <f t="shared" si="16"/>
        <v>0</v>
      </c>
    </row>
    <row r="142" spans="1:18" ht="15.6" x14ac:dyDescent="0.3">
      <c r="A142" s="2">
        <v>9</v>
      </c>
      <c r="B142" s="2">
        <v>343386</v>
      </c>
      <c r="C142" s="2" t="s">
        <v>15</v>
      </c>
      <c r="D142" s="2">
        <v>1996</v>
      </c>
      <c r="E142" s="2">
        <v>70.215000000000003</v>
      </c>
      <c r="F142" s="2">
        <v>117.696932803539</v>
      </c>
      <c r="G142" s="2">
        <v>60130186</v>
      </c>
      <c r="H142" s="2">
        <v>5000091</v>
      </c>
      <c r="I142" s="2">
        <v>3043.9805166809201</v>
      </c>
      <c r="J142" s="2">
        <v>11.584261126838999</v>
      </c>
      <c r="K142" s="2">
        <v>6.9344023743227387E-2</v>
      </c>
      <c r="L142" s="2">
        <v>2.9117446628266652E-2</v>
      </c>
      <c r="M142" s="2">
        <v>4.4871727177531699</v>
      </c>
      <c r="N142" s="2">
        <f t="shared" si="12"/>
        <v>343395</v>
      </c>
      <c r="O142" s="2">
        <f t="shared" si="13"/>
        <v>5.7108587690049718E-3</v>
      </c>
      <c r="P142" s="2">
        <f t="shared" si="14"/>
        <v>0</v>
      </c>
      <c r="Q142" s="2">
        <f t="shared" si="15"/>
        <v>10</v>
      </c>
      <c r="R142" s="2">
        <f t="shared" si="16"/>
        <v>1</v>
      </c>
    </row>
    <row r="143" spans="1:18" ht="15.6" x14ac:dyDescent="0.3">
      <c r="A143" s="2">
        <v>198</v>
      </c>
      <c r="B143" s="2">
        <v>50394</v>
      </c>
      <c r="C143" s="2" t="s">
        <v>15</v>
      </c>
      <c r="D143" s="2">
        <v>1997</v>
      </c>
      <c r="E143" s="2">
        <v>70.266999999999996</v>
      </c>
      <c r="F143" s="2">
        <v>119.09918377733</v>
      </c>
      <c r="G143" s="2">
        <v>60846582</v>
      </c>
      <c r="H143" s="2">
        <v>14</v>
      </c>
      <c r="I143" s="2">
        <v>2468.1849732595401</v>
      </c>
      <c r="J143" s="2">
        <v>12.083833123509899</v>
      </c>
      <c r="K143" s="2">
        <v>-0.18915874798345061</v>
      </c>
      <c r="L143" s="2">
        <v>-9.1064164434608852E-2</v>
      </c>
      <c r="M143" s="2">
        <v>-3.8985359296490301</v>
      </c>
      <c r="N143" s="2">
        <f t="shared" si="12"/>
        <v>50592</v>
      </c>
      <c r="O143" s="2">
        <f t="shared" si="13"/>
        <v>8.3146823267739181E-4</v>
      </c>
      <c r="P143" s="2">
        <f t="shared" si="14"/>
        <v>0</v>
      </c>
      <c r="Q143" s="2">
        <f t="shared" si="15"/>
        <v>199</v>
      </c>
      <c r="R143" s="2">
        <f t="shared" si="16"/>
        <v>1</v>
      </c>
    </row>
    <row r="144" spans="1:18" ht="15.6" x14ac:dyDescent="0.3">
      <c r="A144" s="2">
        <v>2</v>
      </c>
      <c r="B144" s="2">
        <v>41219</v>
      </c>
      <c r="C144" s="2" t="s">
        <v>15</v>
      </c>
      <c r="D144" s="2">
        <v>2000</v>
      </c>
      <c r="E144" s="2">
        <v>70.623000000000005</v>
      </c>
      <c r="F144" s="2">
        <v>123.22151930944</v>
      </c>
      <c r="G144" s="2">
        <v>62952642</v>
      </c>
      <c r="H144" s="2">
        <v>3323908</v>
      </c>
      <c r="I144" s="2">
        <v>2007.7351750668299</v>
      </c>
      <c r="J144" s="2">
        <v>13.575965221644999</v>
      </c>
      <c r="K144" s="2">
        <v>-1.2552646862253991E-2</v>
      </c>
      <c r="L144" s="2">
        <v>-5.4860499812714458E-3</v>
      </c>
      <c r="M144" s="2">
        <v>3.3699685591065398</v>
      </c>
      <c r="N144" s="2">
        <f t="shared" si="12"/>
        <v>41221</v>
      </c>
      <c r="O144" s="2">
        <f t="shared" si="13"/>
        <v>6.5479380515912262E-4</v>
      </c>
      <c r="P144" s="2">
        <f t="shared" si="14"/>
        <v>0</v>
      </c>
      <c r="Q144" s="2">
        <f t="shared" si="15"/>
        <v>3</v>
      </c>
      <c r="R144" s="2">
        <f t="shared" si="16"/>
        <v>1</v>
      </c>
    </row>
    <row r="145" spans="1:18" ht="15.6" x14ac:dyDescent="0.3">
      <c r="A145" s="2">
        <v>0</v>
      </c>
      <c r="B145" s="2">
        <v>150</v>
      </c>
      <c r="C145" s="2" t="s">
        <v>15</v>
      </c>
      <c r="D145" s="2">
        <v>2001</v>
      </c>
      <c r="E145" s="2">
        <v>70.831999999999994</v>
      </c>
      <c r="F145" s="2">
        <v>124.369621640666</v>
      </c>
      <c r="G145" s="2">
        <v>63539196</v>
      </c>
      <c r="H145" s="2">
        <v>470601</v>
      </c>
      <c r="I145" s="2">
        <v>1893.2640598789101</v>
      </c>
      <c r="J145" s="2">
        <v>13.4744970113195</v>
      </c>
      <c r="K145" s="2">
        <v>-5.7015046909316386E-2</v>
      </c>
      <c r="L145" s="2">
        <v>-2.549523710553725E-2</v>
      </c>
      <c r="M145" s="2">
        <v>2.4893165923200402</v>
      </c>
      <c r="N145" s="2">
        <f t="shared" si="12"/>
        <v>150</v>
      </c>
      <c r="O145" s="2">
        <f t="shared" si="13"/>
        <v>2.3607475297609999E-6</v>
      </c>
      <c r="P145" s="2">
        <f t="shared" si="14"/>
        <v>0</v>
      </c>
      <c r="Q145" s="2">
        <f t="shared" si="15"/>
        <v>1</v>
      </c>
      <c r="R145" s="2">
        <f t="shared" si="16"/>
        <v>0</v>
      </c>
    </row>
    <row r="146" spans="1:18" ht="15.6" x14ac:dyDescent="0.3">
      <c r="A146" s="2">
        <v>1</v>
      </c>
      <c r="B146" s="2">
        <v>30204</v>
      </c>
      <c r="C146" s="2" t="s">
        <v>15</v>
      </c>
      <c r="D146" s="2">
        <v>2002</v>
      </c>
      <c r="E146" s="2">
        <v>71.088999999999999</v>
      </c>
      <c r="F146" s="2">
        <v>125.406813599796</v>
      </c>
      <c r="G146" s="2">
        <v>64069087</v>
      </c>
      <c r="H146" s="2">
        <v>3291074</v>
      </c>
      <c r="I146" s="2">
        <v>2096.18799866778</v>
      </c>
      <c r="J146" s="2">
        <v>13.1723845314163</v>
      </c>
      <c r="K146" s="2">
        <v>0.10718205827128445</v>
      </c>
      <c r="L146" s="2">
        <v>4.4219039489027612E-2</v>
      </c>
      <c r="M146" s="2">
        <v>5.27111783137273</v>
      </c>
      <c r="N146" s="2">
        <f t="shared" si="12"/>
        <v>30205</v>
      </c>
      <c r="O146" s="2">
        <f t="shared" si="13"/>
        <v>4.7144420834340905E-4</v>
      </c>
      <c r="P146" s="2">
        <f t="shared" si="14"/>
        <v>0</v>
      </c>
      <c r="Q146" s="2">
        <f t="shared" si="15"/>
        <v>2</v>
      </c>
      <c r="R146" s="2">
        <f t="shared" si="16"/>
        <v>1</v>
      </c>
    </row>
    <row r="147" spans="1:18" ht="15.6" x14ac:dyDescent="0.3">
      <c r="A147" s="2">
        <v>0</v>
      </c>
      <c r="B147" s="2">
        <v>5000</v>
      </c>
      <c r="C147" s="2" t="s">
        <v>15</v>
      </c>
      <c r="D147" s="2">
        <v>2003</v>
      </c>
      <c r="E147" s="2">
        <v>71.388999999999996</v>
      </c>
      <c r="F147" s="2">
        <v>126.34787527647801</v>
      </c>
      <c r="G147" s="2">
        <v>64549866</v>
      </c>
      <c r="H147" s="2">
        <v>107709</v>
      </c>
      <c r="I147" s="2">
        <v>2359.1168670908701</v>
      </c>
      <c r="J147" s="2">
        <v>12.925547500254501</v>
      </c>
      <c r="K147" s="2">
        <v>0.12543191192306843</v>
      </c>
      <c r="L147" s="2">
        <v>5.1319225528835499E-2</v>
      </c>
      <c r="M147" s="2">
        <v>6.3908785600008002</v>
      </c>
      <c r="N147" s="2">
        <f t="shared" si="12"/>
        <v>5000</v>
      </c>
      <c r="O147" s="2">
        <f t="shared" si="13"/>
        <v>7.7459494648679823E-5</v>
      </c>
      <c r="P147" s="2">
        <f t="shared" si="14"/>
        <v>0</v>
      </c>
      <c r="Q147" s="2">
        <f t="shared" si="15"/>
        <v>1</v>
      </c>
      <c r="R147" s="2">
        <f t="shared" si="16"/>
        <v>0</v>
      </c>
    </row>
    <row r="148" spans="1:18" ht="15.6" x14ac:dyDescent="0.3">
      <c r="A148" s="2">
        <v>14</v>
      </c>
      <c r="B148" s="2">
        <v>9050</v>
      </c>
      <c r="C148" s="2" t="s">
        <v>15</v>
      </c>
      <c r="D148" s="2">
        <v>2004</v>
      </c>
      <c r="E148" s="2">
        <v>71.727999999999994</v>
      </c>
      <c r="F148" s="2">
        <v>127.219751805672</v>
      </c>
      <c r="G148" s="2">
        <v>64995299</v>
      </c>
      <c r="H148" s="2">
        <v>507013</v>
      </c>
      <c r="I148" s="2">
        <v>2660.1269982932999</v>
      </c>
      <c r="J148" s="2">
        <v>13.1136902414944</v>
      </c>
      <c r="K148" s="2">
        <v>0.12759441272344366</v>
      </c>
      <c r="L148" s="2">
        <v>5.2152915257928534E-2</v>
      </c>
      <c r="M148" s="2">
        <v>5.5609082212181704</v>
      </c>
      <c r="N148" s="2">
        <f t="shared" si="12"/>
        <v>9064</v>
      </c>
      <c r="O148" s="2">
        <f t="shared" si="13"/>
        <v>1.3945623975050871E-4</v>
      </c>
      <c r="P148" s="2">
        <f t="shared" si="14"/>
        <v>0</v>
      </c>
      <c r="Q148" s="2">
        <f t="shared" si="15"/>
        <v>15</v>
      </c>
      <c r="R148" s="2">
        <f t="shared" si="16"/>
        <v>1</v>
      </c>
    </row>
    <row r="149" spans="1:18" ht="15.6" x14ac:dyDescent="0.3">
      <c r="A149" s="2">
        <v>10</v>
      </c>
      <c r="B149" s="2">
        <v>3500</v>
      </c>
      <c r="C149" s="2" t="s">
        <v>15</v>
      </c>
      <c r="D149" s="2">
        <v>2005</v>
      </c>
      <c r="E149" s="2">
        <v>72.099000000000004</v>
      </c>
      <c r="F149" s="2">
        <v>128.04358863943301</v>
      </c>
      <c r="G149" s="2">
        <v>65416189</v>
      </c>
      <c r="H149" s="2">
        <v>819386</v>
      </c>
      <c r="I149" s="2">
        <v>2894.06265596401</v>
      </c>
      <c r="J149" s="2">
        <v>13.6536233728387</v>
      </c>
      <c r="K149" s="2">
        <v>8.7941537310361445E-2</v>
      </c>
      <c r="L149" s="2">
        <v>3.6605558316493259E-2</v>
      </c>
      <c r="M149" s="2">
        <v>3.5172915956104398</v>
      </c>
      <c r="N149" s="2">
        <f t="shared" si="12"/>
        <v>3510</v>
      </c>
      <c r="O149" s="2">
        <f t="shared" si="13"/>
        <v>5.365644274997432E-5</v>
      </c>
      <c r="P149" s="2">
        <f t="shared" si="14"/>
        <v>0</v>
      </c>
      <c r="Q149" s="2">
        <f t="shared" si="15"/>
        <v>11</v>
      </c>
      <c r="R149" s="2">
        <f t="shared" si="16"/>
        <v>0</v>
      </c>
    </row>
    <row r="150" spans="1:18" ht="15.6" x14ac:dyDescent="0.3">
      <c r="A150" s="2">
        <v>0</v>
      </c>
      <c r="B150" s="2">
        <v>1000</v>
      </c>
      <c r="C150" s="2" t="s">
        <v>15</v>
      </c>
      <c r="D150" s="2">
        <v>2008</v>
      </c>
      <c r="E150" s="2">
        <v>73.340999999999994</v>
      </c>
      <c r="F150" s="2">
        <v>130.22565327174101</v>
      </c>
      <c r="G150" s="2">
        <v>66530984</v>
      </c>
      <c r="H150" s="2">
        <v>1572196</v>
      </c>
      <c r="I150" s="2">
        <v>4379.6585238796097</v>
      </c>
      <c r="J150" s="2">
        <v>14.3419509919152</v>
      </c>
      <c r="K150" s="2">
        <v>0.10235081633655885</v>
      </c>
      <c r="L150" s="2">
        <v>4.2319828048547059E-2</v>
      </c>
      <c r="M150" s="2">
        <v>1.19220567704306</v>
      </c>
      <c r="N150" s="2">
        <f t="shared" si="12"/>
        <v>1000</v>
      </c>
      <c r="O150" s="2">
        <f t="shared" si="13"/>
        <v>1.503059085974138E-5</v>
      </c>
      <c r="P150" s="2">
        <f t="shared" si="14"/>
        <v>0</v>
      </c>
      <c r="Q150" s="2">
        <f t="shared" si="15"/>
        <v>1</v>
      </c>
      <c r="R150" s="2">
        <f t="shared" si="16"/>
        <v>0</v>
      </c>
    </row>
    <row r="151" spans="1:18" ht="15.6" x14ac:dyDescent="0.3">
      <c r="A151" s="2">
        <v>18</v>
      </c>
      <c r="B151" s="3">
        <v>1000000</v>
      </c>
      <c r="C151" s="2" t="s">
        <v>15</v>
      </c>
      <c r="D151" s="2">
        <v>2011</v>
      </c>
      <c r="E151" s="2">
        <v>74.593000000000004</v>
      </c>
      <c r="F151" s="2">
        <v>132.15835502750099</v>
      </c>
      <c r="G151" s="2">
        <v>67518382</v>
      </c>
      <c r="H151" s="2">
        <v>10216987</v>
      </c>
      <c r="I151" s="2">
        <v>5492.1212559055803</v>
      </c>
      <c r="J151" s="2">
        <v>16.141780961122301</v>
      </c>
      <c r="K151" s="2">
        <v>8.1905677562024673E-2</v>
      </c>
      <c r="L151" s="2">
        <v>3.4189399864890113E-2</v>
      </c>
      <c r="M151" s="2">
        <v>0.35719604247133002</v>
      </c>
      <c r="N151" s="2">
        <f t="shared" si="12"/>
        <v>1000018</v>
      </c>
      <c r="O151" s="2">
        <f t="shared" si="13"/>
        <v>1.4811048049107574E-2</v>
      </c>
      <c r="P151" s="2">
        <f t="shared" si="14"/>
        <v>1</v>
      </c>
      <c r="Q151" s="2">
        <f t="shared" si="15"/>
        <v>19</v>
      </c>
      <c r="R151" s="2">
        <f t="shared" si="16"/>
        <v>1</v>
      </c>
    </row>
    <row r="152" spans="1:18" ht="15.6" x14ac:dyDescent="0.3">
      <c r="A152" s="2">
        <v>0</v>
      </c>
      <c r="B152" s="2">
        <v>2000</v>
      </c>
      <c r="C152" s="2" t="s">
        <v>15</v>
      </c>
      <c r="D152" s="2">
        <v>2014</v>
      </c>
      <c r="E152" s="2">
        <v>75.747</v>
      </c>
      <c r="F152" s="2">
        <v>133.95981522441201</v>
      </c>
      <c r="G152" s="2">
        <v>68438730</v>
      </c>
      <c r="H152" s="2">
        <v>131317</v>
      </c>
      <c r="I152" s="2">
        <v>5951.8837023360402</v>
      </c>
      <c r="J152" s="2">
        <v>16.916364941356999</v>
      </c>
      <c r="K152" s="2">
        <v>-3.5079451573630085E-2</v>
      </c>
      <c r="L152" s="2">
        <v>-1.550844499875037E-2</v>
      </c>
      <c r="M152" s="2">
        <v>0.55027698334426101</v>
      </c>
      <c r="N152" s="2">
        <f t="shared" si="12"/>
        <v>2000</v>
      </c>
      <c r="O152" s="2">
        <f t="shared" si="13"/>
        <v>2.9223219074930232E-5</v>
      </c>
      <c r="P152" s="2">
        <f t="shared" si="14"/>
        <v>0</v>
      </c>
      <c r="Q152" s="2">
        <f t="shared" si="15"/>
        <v>1</v>
      </c>
      <c r="R152" s="2">
        <f t="shared" si="16"/>
        <v>0</v>
      </c>
    </row>
    <row r="153" spans="1:18" ht="15.6" x14ac:dyDescent="0.3">
      <c r="A153" s="2">
        <v>3</v>
      </c>
      <c r="B153" s="2">
        <v>0</v>
      </c>
      <c r="C153" s="2" t="s">
        <v>15</v>
      </c>
      <c r="D153" s="2">
        <v>2015</v>
      </c>
      <c r="E153" s="2">
        <v>76.090999999999994</v>
      </c>
      <c r="F153" s="2">
        <v>134.49962027050799</v>
      </c>
      <c r="G153" s="2">
        <v>68714511</v>
      </c>
      <c r="H153" s="2">
        <v>0</v>
      </c>
      <c r="I153" s="2">
        <v>5840.0465229432602</v>
      </c>
      <c r="J153" s="2">
        <v>17.121172443946602</v>
      </c>
      <c r="K153" s="2">
        <v>-1.8790215835179248E-2</v>
      </c>
      <c r="L153" s="2">
        <v>-8.2381298627103305E-3</v>
      </c>
      <c r="M153" s="2">
        <v>2.71997610557426</v>
      </c>
      <c r="N153" s="2">
        <f t="shared" si="12"/>
        <v>3</v>
      </c>
      <c r="O153" s="2">
        <f t="shared" si="13"/>
        <v>4.3658900519571474E-8</v>
      </c>
      <c r="P153" s="2">
        <f t="shared" si="14"/>
        <v>0</v>
      </c>
      <c r="Q153" s="2">
        <f t="shared" si="15"/>
        <v>4</v>
      </c>
      <c r="R153" s="2">
        <f t="shared" si="16"/>
        <v>0</v>
      </c>
    </row>
    <row r="154" spans="1:18" ht="15.6" x14ac:dyDescent="0.3">
      <c r="A154" s="2">
        <v>0</v>
      </c>
      <c r="B154" s="2">
        <v>28560</v>
      </c>
      <c r="C154" s="2" t="s">
        <v>15</v>
      </c>
      <c r="D154" s="2">
        <v>2017</v>
      </c>
      <c r="E154" s="2">
        <v>76.683000000000007</v>
      </c>
      <c r="F154" s="2">
        <v>135.469196891699</v>
      </c>
      <c r="G154" s="2">
        <v>69209858</v>
      </c>
      <c r="H154" s="2">
        <v>3790648</v>
      </c>
      <c r="I154" s="2">
        <v>6592.9149016986403</v>
      </c>
      <c r="J154" s="2">
        <v>16.2815723139387</v>
      </c>
      <c r="K154" s="2">
        <v>9.9876594468681676E-2</v>
      </c>
      <c r="L154" s="2">
        <v>4.1343960296586157E-2</v>
      </c>
      <c r="M154" s="2">
        <v>3.70759319747143</v>
      </c>
      <c r="N154" s="2">
        <f t="shared" si="12"/>
        <v>28560</v>
      </c>
      <c r="O154" s="2">
        <f t="shared" si="13"/>
        <v>4.1265797713383546E-4</v>
      </c>
      <c r="P154" s="2">
        <f t="shared" si="14"/>
        <v>0</v>
      </c>
      <c r="Q154" s="2">
        <f t="shared" si="15"/>
        <v>1</v>
      </c>
      <c r="R154" s="2">
        <f t="shared" si="16"/>
        <v>1</v>
      </c>
    </row>
    <row r="155" spans="1:18" ht="15.6" x14ac:dyDescent="0.3">
      <c r="A155" s="2">
        <v>0</v>
      </c>
      <c r="B155" s="2">
        <v>8730</v>
      </c>
      <c r="C155" s="2" t="s">
        <v>16</v>
      </c>
      <c r="D155" s="2">
        <v>2006</v>
      </c>
      <c r="E155" s="2">
        <v>64.802999999999997</v>
      </c>
      <c r="F155" s="2">
        <v>68.354539340954901</v>
      </c>
      <c r="G155" s="2">
        <v>1016432</v>
      </c>
      <c r="H155" s="2">
        <v>0</v>
      </c>
      <c r="I155" s="2">
        <v>446.45977300990103</v>
      </c>
      <c r="J155" s="2">
        <v>82.415446588334802</v>
      </c>
      <c r="K155" s="2">
        <v>-3.8882844712221656E-2</v>
      </c>
      <c r="L155" s="2">
        <v>-1.7223670818570014E-2</v>
      </c>
      <c r="M155" s="2">
        <v>-6.1153989926958001</v>
      </c>
      <c r="N155" s="2">
        <f t="shared" si="12"/>
        <v>8730</v>
      </c>
      <c r="O155" s="2">
        <f t="shared" si="13"/>
        <v>8.5888677255340252E-3</v>
      </c>
      <c r="P155" s="2">
        <f t="shared" si="14"/>
        <v>0</v>
      </c>
      <c r="Q155" s="2">
        <f t="shared" si="15"/>
        <v>1</v>
      </c>
      <c r="R155" s="2">
        <f t="shared" si="16"/>
        <v>1</v>
      </c>
    </row>
    <row r="156" spans="1:18" ht="15.6" x14ac:dyDescent="0.3">
      <c r="A156" s="2">
        <v>102</v>
      </c>
      <c r="B156" s="2">
        <v>502108</v>
      </c>
      <c r="C156" s="2" t="s">
        <v>17</v>
      </c>
      <c r="D156" s="2">
        <v>1990</v>
      </c>
      <c r="E156" s="2">
        <v>70.551000000000002</v>
      </c>
      <c r="F156" s="2">
        <v>208.88156932624699</v>
      </c>
      <c r="G156" s="2">
        <v>67988862</v>
      </c>
      <c r="H156" s="2">
        <v>10282</v>
      </c>
      <c r="I156" s="2">
        <v>95.188250180887593</v>
      </c>
      <c r="J156" s="2">
        <v>12.3394114339173</v>
      </c>
      <c r="K156" s="2">
        <v>6.593570335793786E-3</v>
      </c>
      <c r="L156" s="2">
        <v>2.8541519933644732E-3</v>
      </c>
      <c r="M156" s="2">
        <v>2.8770079407687499</v>
      </c>
      <c r="N156" s="2">
        <f t="shared" si="12"/>
        <v>502210</v>
      </c>
      <c r="O156" s="2">
        <f t="shared" si="13"/>
        <v>7.3866510664643862E-3</v>
      </c>
      <c r="P156" s="2">
        <f t="shared" si="14"/>
        <v>0</v>
      </c>
      <c r="Q156" s="2">
        <f t="shared" si="15"/>
        <v>103</v>
      </c>
      <c r="R156" s="2">
        <f t="shared" si="16"/>
        <v>1</v>
      </c>
    </row>
    <row r="157" spans="1:18" ht="15.6" x14ac:dyDescent="0.3">
      <c r="A157" s="2">
        <v>297</v>
      </c>
      <c r="B157" s="2">
        <v>477605</v>
      </c>
      <c r="C157" s="2" t="s">
        <v>17</v>
      </c>
      <c r="D157" s="2">
        <v>1991</v>
      </c>
      <c r="E157" s="2">
        <v>70.841999999999999</v>
      </c>
      <c r="F157" s="2">
        <v>213.33052935574099</v>
      </c>
      <c r="G157" s="2">
        <v>69436954</v>
      </c>
      <c r="H157" s="2">
        <v>295809</v>
      </c>
      <c r="I157" s="2">
        <v>138.44745436873399</v>
      </c>
      <c r="J157" s="2">
        <v>8.0879190204283802</v>
      </c>
      <c r="K157" s="2">
        <v>0.4544594958478626</v>
      </c>
      <c r="L157" s="2">
        <v>0.16270163141002847</v>
      </c>
      <c r="M157" s="2">
        <v>3.7510544526403198</v>
      </c>
      <c r="N157" s="2">
        <f t="shared" si="12"/>
        <v>477902</v>
      </c>
      <c r="O157" s="2">
        <f t="shared" si="13"/>
        <v>6.8825311663296748E-3</v>
      </c>
      <c r="P157" s="2">
        <f t="shared" si="14"/>
        <v>0</v>
      </c>
      <c r="Q157" s="2">
        <f t="shared" si="15"/>
        <v>298</v>
      </c>
      <c r="R157" s="2">
        <f t="shared" si="16"/>
        <v>1</v>
      </c>
    </row>
    <row r="158" spans="1:18" ht="15.6" x14ac:dyDescent="0.3">
      <c r="A158" s="2">
        <v>31</v>
      </c>
      <c r="B158" s="2">
        <v>79358</v>
      </c>
      <c r="C158" s="2" t="s">
        <v>17</v>
      </c>
      <c r="D158" s="2">
        <v>1992</v>
      </c>
      <c r="E158" s="2">
        <v>71.123999999999995</v>
      </c>
      <c r="F158" s="2">
        <v>217.774681249808</v>
      </c>
      <c r="G158" s="2">
        <v>70883481</v>
      </c>
      <c r="H158" s="2">
        <v>109754</v>
      </c>
      <c r="I158" s="2">
        <v>139.20013657957699</v>
      </c>
      <c r="J158" s="2">
        <v>5.76394159772736</v>
      </c>
      <c r="K158" s="2">
        <v>5.4365911910402446E-3</v>
      </c>
      <c r="L158" s="2">
        <v>2.3546866043915315E-3</v>
      </c>
      <c r="M158" s="2">
        <v>6.4288956087129199</v>
      </c>
      <c r="N158" s="2">
        <f t="shared" si="12"/>
        <v>79389</v>
      </c>
      <c r="O158" s="2">
        <f t="shared" si="13"/>
        <v>1.1199929642281535E-3</v>
      </c>
      <c r="P158" s="2">
        <f t="shared" si="14"/>
        <v>0</v>
      </c>
      <c r="Q158" s="2">
        <f t="shared" si="15"/>
        <v>32</v>
      </c>
      <c r="R158" s="2">
        <f t="shared" si="16"/>
        <v>1</v>
      </c>
    </row>
    <row r="159" spans="1:18" ht="15.6" x14ac:dyDescent="0.3">
      <c r="A159" s="2">
        <v>206</v>
      </c>
      <c r="B159" s="2">
        <v>38757</v>
      </c>
      <c r="C159" s="2" t="s">
        <v>17</v>
      </c>
      <c r="D159" s="2">
        <v>1993</v>
      </c>
      <c r="E159" s="2">
        <v>71.399000000000001</v>
      </c>
      <c r="F159" s="2">
        <v>222.127586100955</v>
      </c>
      <c r="G159" s="2">
        <v>72300308</v>
      </c>
      <c r="H159" s="2">
        <v>15064</v>
      </c>
      <c r="I159" s="2">
        <v>182.308401759113</v>
      </c>
      <c r="J159" s="2">
        <v>7.3286370026665102</v>
      </c>
      <c r="K159" s="2">
        <v>0.30968550921566201</v>
      </c>
      <c r="L159" s="2">
        <v>0.1171670223661474</v>
      </c>
      <c r="M159" s="2">
        <v>5.9548923381042398</v>
      </c>
      <c r="N159" s="2">
        <f t="shared" si="12"/>
        <v>38963</v>
      </c>
      <c r="O159" s="2">
        <f t="shared" si="13"/>
        <v>5.3890503481672579E-4</v>
      </c>
      <c r="P159" s="2">
        <f t="shared" si="14"/>
        <v>0</v>
      </c>
      <c r="Q159" s="2">
        <f t="shared" si="15"/>
        <v>207</v>
      </c>
      <c r="R159" s="2">
        <f t="shared" si="16"/>
        <v>1</v>
      </c>
    </row>
    <row r="160" spans="1:18" ht="15.6" x14ac:dyDescent="0.3">
      <c r="A160" s="2">
        <v>30</v>
      </c>
      <c r="B160" s="2">
        <v>11000</v>
      </c>
      <c r="C160" s="2" t="s">
        <v>17</v>
      </c>
      <c r="D160" s="2">
        <v>1994</v>
      </c>
      <c r="E160" s="2">
        <v>71.665999999999997</v>
      </c>
      <c r="F160" s="2">
        <v>226.27797474576801</v>
      </c>
      <c r="G160" s="2">
        <v>73651218</v>
      </c>
      <c r="H160" s="2">
        <v>382310</v>
      </c>
      <c r="I160" s="2">
        <v>221.12918123530201</v>
      </c>
      <c r="J160" s="2">
        <v>8.2550102060111801</v>
      </c>
      <c r="K160" s="2">
        <v>0.21294015581072084</v>
      </c>
      <c r="L160" s="2">
        <v>8.3839374121052579E-2</v>
      </c>
      <c r="M160" s="2">
        <v>6.8426573103616901</v>
      </c>
      <c r="N160" s="2">
        <f t="shared" si="12"/>
        <v>11030</v>
      </c>
      <c r="O160" s="2">
        <f t="shared" si="13"/>
        <v>1.4975991299967368E-4</v>
      </c>
      <c r="P160" s="2">
        <f t="shared" si="14"/>
        <v>0</v>
      </c>
      <c r="Q160" s="2">
        <f t="shared" si="15"/>
        <v>31</v>
      </c>
      <c r="R160" s="2">
        <f t="shared" si="16"/>
        <v>1</v>
      </c>
    </row>
    <row r="161" spans="1:18" ht="15.6" x14ac:dyDescent="0.3">
      <c r="A161" s="2">
        <v>16</v>
      </c>
      <c r="B161" s="2">
        <v>23051</v>
      </c>
      <c r="C161" s="2" t="s">
        <v>17</v>
      </c>
      <c r="D161" s="2">
        <v>1995</v>
      </c>
      <c r="E161" s="2">
        <v>71.923000000000002</v>
      </c>
      <c r="F161" s="2">
        <v>230.146735690805</v>
      </c>
      <c r="G161" s="2">
        <v>74910461</v>
      </c>
      <c r="H161" s="2">
        <v>400253</v>
      </c>
      <c r="I161" s="2">
        <v>276.81266651062901</v>
      </c>
      <c r="J161" s="2">
        <v>8.1877042447966701</v>
      </c>
      <c r="K161" s="2">
        <v>0.2518142787137379</v>
      </c>
      <c r="L161" s="2">
        <v>9.7539900988821149E-2</v>
      </c>
      <c r="M161" s="2">
        <v>7.6991074075263999</v>
      </c>
      <c r="N161" s="2">
        <f t="shared" si="12"/>
        <v>23067</v>
      </c>
      <c r="O161" s="2">
        <f t="shared" si="13"/>
        <v>3.0792762041605913E-4</v>
      </c>
      <c r="P161" s="2">
        <f t="shared" si="14"/>
        <v>0</v>
      </c>
      <c r="Q161" s="2">
        <f t="shared" si="15"/>
        <v>17</v>
      </c>
      <c r="R161" s="2">
        <f t="shared" si="16"/>
        <v>1</v>
      </c>
    </row>
    <row r="162" spans="1:18" ht="15.6" x14ac:dyDescent="0.3">
      <c r="A162" s="2">
        <v>789</v>
      </c>
      <c r="B162" s="2">
        <v>667091</v>
      </c>
      <c r="C162" s="2" t="s">
        <v>17</v>
      </c>
      <c r="D162" s="2">
        <v>1996</v>
      </c>
      <c r="E162" s="2">
        <v>72.168000000000006</v>
      </c>
      <c r="F162" s="2">
        <v>233.70531506344301</v>
      </c>
      <c r="G162" s="2">
        <v>76068743</v>
      </c>
      <c r="H162" s="2">
        <v>375222</v>
      </c>
      <c r="I162" s="2">
        <v>324.14720688562102</v>
      </c>
      <c r="J162" s="2">
        <v>8.3525709832522192</v>
      </c>
      <c r="K162" s="2">
        <v>0.17099846250415154</v>
      </c>
      <c r="L162" s="2">
        <v>6.8556324853403794E-2</v>
      </c>
      <c r="M162" s="2">
        <v>7.6751211252797402</v>
      </c>
      <c r="N162" s="2">
        <f t="shared" ref="N162:N184" si="17">A162+B162</f>
        <v>667880</v>
      </c>
      <c r="O162" s="2">
        <f t="shared" si="13"/>
        <v>8.779953153688895E-3</v>
      </c>
      <c r="P162" s="2">
        <f t="shared" si="14"/>
        <v>0</v>
      </c>
      <c r="Q162" s="2">
        <f t="shared" si="15"/>
        <v>790</v>
      </c>
      <c r="R162" s="2">
        <f t="shared" si="16"/>
        <v>1</v>
      </c>
    </row>
    <row r="163" spans="1:18" ht="15.6" x14ac:dyDescent="0.3">
      <c r="A163" s="2">
        <v>3692</v>
      </c>
      <c r="B163" s="2">
        <v>1081177</v>
      </c>
      <c r="C163" s="2" t="s">
        <v>17</v>
      </c>
      <c r="D163" s="2">
        <v>1997</v>
      </c>
      <c r="E163" s="2">
        <v>72.399000000000001</v>
      </c>
      <c r="F163" s="2">
        <v>236.97567974438499</v>
      </c>
      <c r="G163" s="2">
        <v>77133214</v>
      </c>
      <c r="H163" s="2">
        <v>0</v>
      </c>
      <c r="I163" s="2">
        <v>348.017398076375</v>
      </c>
      <c r="J163" s="2">
        <v>8.1307812245913098</v>
      </c>
      <c r="K163" s="2">
        <v>7.3639971851359648E-2</v>
      </c>
      <c r="L163" s="2">
        <v>3.0858672004614451E-2</v>
      </c>
      <c r="M163" s="2">
        <v>6.6595396065133903</v>
      </c>
      <c r="N163" s="2">
        <f t="shared" si="17"/>
        <v>1084869</v>
      </c>
      <c r="O163" s="2">
        <f t="shared" si="13"/>
        <v>1.4064874828112309E-2</v>
      </c>
      <c r="P163" s="2">
        <f t="shared" si="14"/>
        <v>1</v>
      </c>
      <c r="Q163" s="2">
        <f t="shared" si="15"/>
        <v>3693</v>
      </c>
      <c r="R163" s="2">
        <f t="shared" si="16"/>
        <v>1</v>
      </c>
    </row>
    <row r="164" spans="1:18" ht="15.6" x14ac:dyDescent="0.3">
      <c r="A164" s="2">
        <v>368</v>
      </c>
      <c r="B164" s="2">
        <v>2525237</v>
      </c>
      <c r="C164" s="2" t="s">
        <v>17</v>
      </c>
      <c r="D164" s="2">
        <v>1998</v>
      </c>
      <c r="E164" s="2">
        <v>72.617000000000004</v>
      </c>
      <c r="F164" s="2">
        <v>239.994193369996</v>
      </c>
      <c r="G164" s="2">
        <v>78115710</v>
      </c>
      <c r="H164" s="2">
        <v>32550</v>
      </c>
      <c r="I164" s="2">
        <v>348.32432618285401</v>
      </c>
      <c r="J164" s="2">
        <v>7.6237407102712602</v>
      </c>
      <c r="K164" s="2">
        <v>8.8193322568214962E-4</v>
      </c>
      <c r="L164" s="2">
        <v>3.8284993408632673E-4</v>
      </c>
      <c r="M164" s="2">
        <v>4.43420890489696</v>
      </c>
      <c r="N164" s="2">
        <f t="shared" si="17"/>
        <v>2525605</v>
      </c>
      <c r="O164" s="2">
        <f t="shared" si="13"/>
        <v>3.2331588613865252E-2</v>
      </c>
      <c r="P164" s="2">
        <f t="shared" si="14"/>
        <v>1</v>
      </c>
      <c r="Q164" s="2">
        <f t="shared" si="15"/>
        <v>369</v>
      </c>
      <c r="R164" s="2">
        <f t="shared" si="16"/>
        <v>1</v>
      </c>
    </row>
    <row r="165" spans="1:18" ht="15.6" x14ac:dyDescent="0.3">
      <c r="A165" s="2">
        <v>10</v>
      </c>
      <c r="B165" s="2">
        <v>0</v>
      </c>
      <c r="C165" s="2" t="s">
        <v>17</v>
      </c>
      <c r="D165" s="2">
        <v>1999</v>
      </c>
      <c r="E165" s="2">
        <v>72.823999999999998</v>
      </c>
      <c r="F165" s="2">
        <v>242.82119573566001</v>
      </c>
      <c r="G165" s="2">
        <v>79035871</v>
      </c>
      <c r="H165" s="2">
        <v>5784070</v>
      </c>
      <c r="I165" s="2">
        <v>362.91950280114202</v>
      </c>
      <c r="J165" s="2">
        <v>6.7852338589095398</v>
      </c>
      <c r="K165" s="2">
        <v>4.1901112041845226E-2</v>
      </c>
      <c r="L165" s="2">
        <v>1.7826501561837738E-2</v>
      </c>
      <c r="M165" s="2">
        <v>3.55377912419794</v>
      </c>
      <c r="N165" s="2">
        <f t="shared" si="17"/>
        <v>10</v>
      </c>
      <c r="O165" s="2">
        <f t="shared" si="13"/>
        <v>1.2652482820110882E-7</v>
      </c>
      <c r="P165" s="2">
        <f t="shared" si="14"/>
        <v>0</v>
      </c>
      <c r="Q165" s="2">
        <f t="shared" si="15"/>
        <v>11</v>
      </c>
      <c r="R165" s="2">
        <f t="shared" si="16"/>
        <v>0</v>
      </c>
    </row>
    <row r="166" spans="1:18" ht="15.6" x14ac:dyDescent="0.3">
      <c r="A166" s="2">
        <v>23</v>
      </c>
      <c r="B166" s="2">
        <v>14534</v>
      </c>
      <c r="C166" s="2" t="s">
        <v>17</v>
      </c>
      <c r="D166" s="2">
        <v>2000</v>
      </c>
      <c r="E166" s="2">
        <v>73.025000000000006</v>
      </c>
      <c r="F166" s="2">
        <v>256.89710023789598</v>
      </c>
      <c r="G166" s="2">
        <v>79910412</v>
      </c>
      <c r="H166" s="2">
        <v>5025503</v>
      </c>
      <c r="I166" s="2">
        <v>390.09332605263302</v>
      </c>
      <c r="J166" s="2">
        <v>6.4182625904004604</v>
      </c>
      <c r="K166" s="2">
        <v>7.4875621292748815E-2</v>
      </c>
      <c r="L166" s="2">
        <v>3.1358212985224565E-2</v>
      </c>
      <c r="M166" s="2">
        <v>5.6186340783277897</v>
      </c>
      <c r="N166" s="2">
        <f t="shared" si="17"/>
        <v>14557</v>
      </c>
      <c r="O166" s="2">
        <f t="shared" si="13"/>
        <v>1.8216649915407768E-4</v>
      </c>
      <c r="P166" s="2">
        <f t="shared" si="14"/>
        <v>0</v>
      </c>
      <c r="Q166" s="2">
        <f t="shared" si="15"/>
        <v>24</v>
      </c>
      <c r="R166" s="2">
        <f t="shared" si="16"/>
        <v>1</v>
      </c>
    </row>
    <row r="167" spans="1:18" ht="15.6" x14ac:dyDescent="0.3">
      <c r="A167" s="2">
        <v>53</v>
      </c>
      <c r="B167" s="2">
        <v>200639</v>
      </c>
      <c r="C167" s="2" t="s">
        <v>17</v>
      </c>
      <c r="D167" s="2">
        <v>2001</v>
      </c>
      <c r="E167" s="2">
        <v>73.227999999999994</v>
      </c>
      <c r="F167" s="2">
        <v>259.54707319425199</v>
      </c>
      <c r="G167" s="2">
        <v>80742499</v>
      </c>
      <c r="H167" s="2">
        <v>1608790</v>
      </c>
      <c r="I167" s="2">
        <v>404.80786624284798</v>
      </c>
      <c r="J167" s="2">
        <v>6.3293821876395997</v>
      </c>
      <c r="K167" s="2">
        <v>3.7720563792033743E-2</v>
      </c>
      <c r="L167" s="2">
        <v>1.6080422933233418E-2</v>
      </c>
      <c r="M167" s="2">
        <v>5.0985287936030401</v>
      </c>
      <c r="N167" s="2">
        <f t="shared" si="17"/>
        <v>200692</v>
      </c>
      <c r="O167" s="2">
        <f t="shared" si="13"/>
        <v>2.4855807348742077E-3</v>
      </c>
      <c r="P167" s="2">
        <f t="shared" si="14"/>
        <v>0</v>
      </c>
      <c r="Q167" s="2">
        <f t="shared" si="15"/>
        <v>54</v>
      </c>
      <c r="R167" s="2">
        <f t="shared" si="16"/>
        <v>1</v>
      </c>
    </row>
    <row r="168" spans="1:18" ht="15.6" x14ac:dyDescent="0.3">
      <c r="A168" s="2">
        <v>0</v>
      </c>
      <c r="B168" s="2">
        <v>1800</v>
      </c>
      <c r="C168" s="2" t="s">
        <v>17</v>
      </c>
      <c r="D168" s="2">
        <v>2002</v>
      </c>
      <c r="E168" s="2">
        <v>73.438000000000002</v>
      </c>
      <c r="F168" s="2">
        <v>262.548404443729</v>
      </c>
      <c r="G168" s="2">
        <v>81534407</v>
      </c>
      <c r="H168" s="2">
        <v>1431963</v>
      </c>
      <c r="I168" s="2">
        <v>430.05286713907702</v>
      </c>
      <c r="J168" s="2">
        <v>6.2322449147196002</v>
      </c>
      <c r="K168" s="2">
        <v>6.2362920786436335E-2</v>
      </c>
      <c r="L168" s="2">
        <v>2.6272904287812704E-2</v>
      </c>
      <c r="M168" s="2">
        <v>5.2881733999659</v>
      </c>
      <c r="N168" s="2">
        <f t="shared" si="17"/>
        <v>1800</v>
      </c>
      <c r="O168" s="2">
        <f t="shared" si="13"/>
        <v>2.2076569465943378E-5</v>
      </c>
      <c r="P168" s="2">
        <f t="shared" si="14"/>
        <v>0</v>
      </c>
      <c r="Q168" s="2">
        <f t="shared" si="15"/>
        <v>1</v>
      </c>
      <c r="R168" s="2">
        <f t="shared" si="16"/>
        <v>0</v>
      </c>
    </row>
    <row r="169" spans="1:18" ht="15.6" x14ac:dyDescent="0.3">
      <c r="A169" s="2">
        <v>0</v>
      </c>
      <c r="B169" s="2">
        <v>5018</v>
      </c>
      <c r="C169" s="2" t="s">
        <v>17</v>
      </c>
      <c r="D169" s="2">
        <v>2003</v>
      </c>
      <c r="E169" s="2">
        <v>73.653999999999996</v>
      </c>
      <c r="F169" s="2">
        <v>265.42927725997401</v>
      </c>
      <c r="G169" s="2">
        <v>82301656</v>
      </c>
      <c r="H169" s="2">
        <v>416951</v>
      </c>
      <c r="I169" s="2">
        <v>480.57979922145699</v>
      </c>
      <c r="J169" s="2">
        <v>6.3200655969666304</v>
      </c>
      <c r="K169" s="2">
        <v>0.11749004818526139</v>
      </c>
      <c r="L169" s="2">
        <v>4.8243664208921899E-2</v>
      </c>
      <c r="M169" s="2">
        <v>5.9025076075572498</v>
      </c>
      <c r="N169" s="2">
        <f t="shared" si="17"/>
        <v>5018</v>
      </c>
      <c r="O169" s="2">
        <f t="shared" si="13"/>
        <v>6.0970826638044807E-5</v>
      </c>
      <c r="P169" s="2">
        <f t="shared" si="14"/>
        <v>0</v>
      </c>
      <c r="Q169" s="2">
        <f t="shared" si="15"/>
        <v>1</v>
      </c>
      <c r="R169" s="2">
        <f t="shared" si="16"/>
        <v>0</v>
      </c>
    </row>
    <row r="170" spans="1:18" ht="15.6" x14ac:dyDescent="0.3">
      <c r="A170" s="2">
        <v>70</v>
      </c>
      <c r="B170" s="2">
        <v>500905</v>
      </c>
      <c r="C170" s="2" t="s">
        <v>17</v>
      </c>
      <c r="D170" s="2">
        <v>2004</v>
      </c>
      <c r="E170" s="2">
        <v>73.875</v>
      </c>
      <c r="F170" s="2">
        <v>267.884093914277</v>
      </c>
      <c r="G170" s="2">
        <v>83062821</v>
      </c>
      <c r="H170" s="2">
        <v>35114</v>
      </c>
      <c r="I170" s="2">
        <v>546.90960584225104</v>
      </c>
      <c r="J170" s="2">
        <v>6.3909622022432302</v>
      </c>
      <c r="K170" s="2">
        <v>0.13802038023289545</v>
      </c>
      <c r="L170" s="2">
        <v>5.6150039689484288E-2</v>
      </c>
      <c r="M170" s="2">
        <v>6.5509763224729198</v>
      </c>
      <c r="N170" s="2">
        <f t="shared" si="17"/>
        <v>500975</v>
      </c>
      <c r="O170" s="2">
        <f t="shared" si="13"/>
        <v>6.031278422388279E-3</v>
      </c>
      <c r="P170" s="2">
        <f t="shared" si="14"/>
        <v>0</v>
      </c>
      <c r="Q170" s="2">
        <f t="shared" si="15"/>
        <v>71</v>
      </c>
      <c r="R170" s="2">
        <f t="shared" si="16"/>
        <v>1</v>
      </c>
    </row>
    <row r="171" spans="1:18" ht="15.6" x14ac:dyDescent="0.3">
      <c r="A171" s="2">
        <v>116</v>
      </c>
      <c r="B171" s="2">
        <v>367660</v>
      </c>
      <c r="C171" s="2" t="s">
        <v>17</v>
      </c>
      <c r="D171" s="2">
        <v>2005</v>
      </c>
      <c r="E171" s="2">
        <v>74.091999999999999</v>
      </c>
      <c r="F171" s="2">
        <v>270.36688812203698</v>
      </c>
      <c r="G171" s="2">
        <v>83832661</v>
      </c>
      <c r="H171" s="2">
        <v>92585</v>
      </c>
      <c r="I171" s="2">
        <v>687.47973559223101</v>
      </c>
      <c r="J171" s="2">
        <v>5.4652018980285604</v>
      </c>
      <c r="K171" s="2">
        <v>0.25702625854138972</v>
      </c>
      <c r="L171" s="2">
        <v>9.9344349937761312E-2</v>
      </c>
      <c r="M171" s="2">
        <v>6.5596353551202098</v>
      </c>
      <c r="N171" s="2">
        <f t="shared" si="17"/>
        <v>367776</v>
      </c>
      <c r="O171" s="2">
        <f t="shared" si="13"/>
        <v>4.3870252430612934E-3</v>
      </c>
      <c r="P171" s="2">
        <f t="shared" si="14"/>
        <v>0</v>
      </c>
      <c r="Q171" s="2">
        <f t="shared" si="15"/>
        <v>117</v>
      </c>
      <c r="R171" s="2">
        <f t="shared" si="16"/>
        <v>1</v>
      </c>
    </row>
    <row r="172" spans="1:18" ht="15.6" x14ac:dyDescent="0.3">
      <c r="A172" s="2">
        <v>401</v>
      </c>
      <c r="B172" s="2">
        <v>3297290</v>
      </c>
      <c r="C172" s="2" t="s">
        <v>17</v>
      </c>
      <c r="D172" s="2">
        <v>2006</v>
      </c>
      <c r="E172" s="2">
        <v>74.295000000000002</v>
      </c>
      <c r="F172" s="2">
        <v>272.89818428096902</v>
      </c>
      <c r="G172" s="2">
        <v>84617540</v>
      </c>
      <c r="H172" s="2">
        <v>52298</v>
      </c>
      <c r="I172" s="2">
        <v>784.37242227845002</v>
      </c>
      <c r="J172" s="2">
        <v>5.5327747241101601</v>
      </c>
      <c r="K172" s="2">
        <v>0.14093897124509508</v>
      </c>
      <c r="L172" s="2">
        <v>5.7262414654550398E-2</v>
      </c>
      <c r="M172" s="2">
        <v>5.9856694039291902</v>
      </c>
      <c r="N172" s="2">
        <f t="shared" si="17"/>
        <v>3297691</v>
      </c>
      <c r="O172" s="2">
        <f t="shared" si="13"/>
        <v>3.8971719102209777E-2</v>
      </c>
      <c r="P172" s="2">
        <f t="shared" si="14"/>
        <v>1</v>
      </c>
      <c r="Q172" s="2">
        <f t="shared" si="15"/>
        <v>402</v>
      </c>
      <c r="R172" s="2">
        <f t="shared" si="16"/>
        <v>1</v>
      </c>
    </row>
    <row r="173" spans="1:18" ht="15.6" x14ac:dyDescent="0.3">
      <c r="A173" s="2">
        <v>96</v>
      </c>
      <c r="B173" s="2">
        <v>685430</v>
      </c>
      <c r="C173" s="2" t="s">
        <v>17</v>
      </c>
      <c r="D173" s="2">
        <v>2007</v>
      </c>
      <c r="E173" s="2">
        <v>74.474000000000004</v>
      </c>
      <c r="F173" s="2">
        <v>275.48486148289101</v>
      </c>
      <c r="G173" s="2">
        <v>85419591</v>
      </c>
      <c r="H173" s="2">
        <v>962402</v>
      </c>
      <c r="I173" s="2">
        <v>906.28419810913397</v>
      </c>
      <c r="J173" s="2">
        <v>5.5541162797599197</v>
      </c>
      <c r="K173" s="2">
        <v>0.15542588235898688</v>
      </c>
      <c r="L173" s="2">
        <v>6.2742091818677181E-2</v>
      </c>
      <c r="M173" s="2">
        <v>6.1236072981423897</v>
      </c>
      <c r="N173" s="2">
        <f t="shared" si="17"/>
        <v>685526</v>
      </c>
      <c r="O173" s="2">
        <f t="shared" si="13"/>
        <v>8.0253954856796261E-3</v>
      </c>
      <c r="P173" s="2">
        <f t="shared" si="14"/>
        <v>0</v>
      </c>
      <c r="Q173" s="2">
        <f t="shared" si="15"/>
        <v>97</v>
      </c>
      <c r="R173" s="2">
        <f t="shared" si="16"/>
        <v>1</v>
      </c>
    </row>
    <row r="174" spans="1:18" ht="15.6" x14ac:dyDescent="0.3">
      <c r="A174" s="2">
        <v>254</v>
      </c>
      <c r="B174" s="2">
        <v>156649</v>
      </c>
      <c r="C174" s="2" t="s">
        <v>17</v>
      </c>
      <c r="D174" s="2">
        <v>2008</v>
      </c>
      <c r="E174" s="2">
        <v>74.625</v>
      </c>
      <c r="F174" s="2">
        <v>278.14175186248298</v>
      </c>
      <c r="G174" s="2">
        <v>86243413</v>
      </c>
      <c r="H174" s="2">
        <v>632661</v>
      </c>
      <c r="I174" s="2">
        <v>1149.4246418462999</v>
      </c>
      <c r="J174" s="2">
        <v>5.6250839239205304</v>
      </c>
      <c r="K174" s="2">
        <v>0.26828277955684621</v>
      </c>
      <c r="L174" s="2">
        <v>0.10321609574535495</v>
      </c>
      <c r="M174" s="2">
        <v>4.6524594397141099</v>
      </c>
      <c r="N174" s="2">
        <f t="shared" si="17"/>
        <v>156903</v>
      </c>
      <c r="O174" s="2">
        <f t="shared" si="13"/>
        <v>1.819304159495636E-3</v>
      </c>
      <c r="P174" s="2">
        <f t="shared" si="14"/>
        <v>0</v>
      </c>
      <c r="Q174" s="2">
        <f t="shared" si="15"/>
        <v>255</v>
      </c>
      <c r="R174" s="2">
        <f t="shared" si="16"/>
        <v>1</v>
      </c>
    </row>
    <row r="175" spans="1:18" ht="15.6" x14ac:dyDescent="0.3">
      <c r="A175" s="2">
        <v>306</v>
      </c>
      <c r="B175" s="2">
        <v>2977460</v>
      </c>
      <c r="C175" s="2" t="s">
        <v>17</v>
      </c>
      <c r="D175" s="2">
        <v>2009</v>
      </c>
      <c r="E175" s="2">
        <v>74.745000000000005</v>
      </c>
      <c r="F175" s="2">
        <v>280.87932402360798</v>
      </c>
      <c r="G175" s="2">
        <v>87092252</v>
      </c>
      <c r="H175" s="2">
        <v>740037</v>
      </c>
      <c r="I175" s="2">
        <v>1217.2685553041199</v>
      </c>
      <c r="J175" s="2">
        <v>5.7784074169678696</v>
      </c>
      <c r="K175" s="2">
        <v>5.9024237855944663E-2</v>
      </c>
      <c r="L175" s="2">
        <v>2.4905899906003004E-2</v>
      </c>
      <c r="M175" s="2">
        <v>4.37064375270164</v>
      </c>
      <c r="N175" s="2">
        <f t="shared" si="17"/>
        <v>2977766</v>
      </c>
      <c r="O175" s="2">
        <f t="shared" si="13"/>
        <v>3.4190940429465529E-2</v>
      </c>
      <c r="P175" s="2">
        <f t="shared" si="14"/>
        <v>1</v>
      </c>
      <c r="Q175" s="2">
        <f t="shared" si="15"/>
        <v>307</v>
      </c>
      <c r="R175" s="2">
        <f t="shared" si="16"/>
        <v>1</v>
      </c>
    </row>
    <row r="176" spans="1:18" ht="15.6" x14ac:dyDescent="0.3">
      <c r="A176" s="2">
        <v>35</v>
      </c>
      <c r="B176" s="2">
        <v>34600</v>
      </c>
      <c r="C176" s="2" t="s">
        <v>17</v>
      </c>
      <c r="D176" s="2">
        <v>2010</v>
      </c>
      <c r="E176" s="2">
        <v>74.837000000000003</v>
      </c>
      <c r="F176" s="2">
        <v>283.70255426194097</v>
      </c>
      <c r="G176" s="2">
        <v>87967651</v>
      </c>
      <c r="H176" s="2">
        <v>1490019</v>
      </c>
      <c r="I176" s="2">
        <v>1317.89070617836</v>
      </c>
      <c r="J176" s="2">
        <v>5.9927389949523304</v>
      </c>
      <c r="K176" s="2">
        <v>8.2662244445393454E-2</v>
      </c>
      <c r="L176" s="2">
        <v>3.4492991942253415E-2</v>
      </c>
      <c r="M176" s="2">
        <v>5.3641807653387596</v>
      </c>
      <c r="N176" s="2">
        <f t="shared" si="17"/>
        <v>34635</v>
      </c>
      <c r="O176" s="2">
        <f t="shared" si="13"/>
        <v>3.9372427939447877E-4</v>
      </c>
      <c r="P176" s="2">
        <f t="shared" si="14"/>
        <v>0</v>
      </c>
      <c r="Q176" s="2">
        <f t="shared" si="15"/>
        <v>36</v>
      </c>
      <c r="R176" s="2">
        <f t="shared" si="16"/>
        <v>1</v>
      </c>
    </row>
    <row r="177" spans="1:18" ht="15.6" x14ac:dyDescent="0.3">
      <c r="A177" s="2">
        <v>16</v>
      </c>
      <c r="B177" s="2">
        <v>63</v>
      </c>
      <c r="C177" s="2" t="s">
        <v>17</v>
      </c>
      <c r="D177" s="2">
        <v>2011</v>
      </c>
      <c r="E177" s="2">
        <v>74.903999999999996</v>
      </c>
      <c r="F177" s="2">
        <v>286.61773470506699</v>
      </c>
      <c r="G177" s="2">
        <v>88871561</v>
      </c>
      <c r="H177" s="2">
        <v>1361706</v>
      </c>
      <c r="I177" s="2">
        <v>1525.11598800104</v>
      </c>
      <c r="J177" s="2">
        <v>5.9111544383210797</v>
      </c>
      <c r="K177" s="2">
        <v>0.15724011168088067</v>
      </c>
      <c r="L177" s="2">
        <v>6.3423478536052791E-2</v>
      </c>
      <c r="M177" s="2">
        <v>5.1597357938542201</v>
      </c>
      <c r="N177" s="2">
        <f t="shared" si="17"/>
        <v>79</v>
      </c>
      <c r="O177" s="2">
        <f t="shared" si="13"/>
        <v>8.8892328559413967E-7</v>
      </c>
      <c r="P177" s="2">
        <f t="shared" si="14"/>
        <v>0</v>
      </c>
      <c r="Q177" s="2">
        <f t="shared" si="15"/>
        <v>17</v>
      </c>
      <c r="R177" s="2">
        <f t="shared" si="16"/>
        <v>0</v>
      </c>
    </row>
    <row r="178" spans="1:18" ht="15.6" x14ac:dyDescent="0.3">
      <c r="A178" s="2">
        <v>38</v>
      </c>
      <c r="B178" s="2">
        <v>338972</v>
      </c>
      <c r="C178" s="2" t="s">
        <v>17</v>
      </c>
      <c r="D178" s="2">
        <v>2012</v>
      </c>
      <c r="E178" s="2">
        <v>74.957999999999998</v>
      </c>
      <c r="F178" s="2">
        <v>289.620043861064</v>
      </c>
      <c r="G178" s="2">
        <v>89802487</v>
      </c>
      <c r="H178" s="2">
        <v>17574</v>
      </c>
      <c r="I178" s="2">
        <v>1735.14127643805</v>
      </c>
      <c r="J178" s="2">
        <v>5.9271853649713604</v>
      </c>
      <c r="K178" s="2">
        <v>0.13771102662971149</v>
      </c>
      <c r="L178" s="2">
        <v>5.6031967263852511E-2</v>
      </c>
      <c r="M178" s="2">
        <v>4.1563337805798302</v>
      </c>
      <c r="N178" s="2">
        <f t="shared" si="17"/>
        <v>339010</v>
      </c>
      <c r="O178" s="2">
        <f t="shared" si="13"/>
        <v>3.7750624879687353E-3</v>
      </c>
      <c r="P178" s="2">
        <f t="shared" si="14"/>
        <v>0</v>
      </c>
      <c r="Q178" s="2">
        <f t="shared" si="15"/>
        <v>39</v>
      </c>
      <c r="R178" s="2">
        <f t="shared" si="16"/>
        <v>1</v>
      </c>
    </row>
    <row r="179" spans="1:18" ht="15.6" x14ac:dyDescent="0.3">
      <c r="A179" s="2">
        <v>74</v>
      </c>
      <c r="B179" s="2">
        <v>1963444</v>
      </c>
      <c r="C179" s="2" t="s">
        <v>17</v>
      </c>
      <c r="D179" s="2">
        <v>2013</v>
      </c>
      <c r="E179" s="2">
        <v>75.006</v>
      </c>
      <c r="F179" s="2">
        <v>292.687044860838</v>
      </c>
      <c r="G179" s="2">
        <v>90753472</v>
      </c>
      <c r="H179" s="2">
        <v>2161142</v>
      </c>
      <c r="I179" s="2">
        <v>1886.67189633671</v>
      </c>
      <c r="J179" s="2">
        <v>6.1558557940239904</v>
      </c>
      <c r="K179" s="2">
        <v>8.7330421998678173E-2</v>
      </c>
      <c r="L179" s="2">
        <v>3.6361539159700307E-2</v>
      </c>
      <c r="M179" s="2">
        <v>4.3171910474386799</v>
      </c>
      <c r="N179" s="2">
        <f t="shared" si="17"/>
        <v>1963518</v>
      </c>
      <c r="O179" s="2">
        <f t="shared" si="13"/>
        <v>2.1635734222928683E-2</v>
      </c>
      <c r="P179" s="2">
        <f t="shared" si="14"/>
        <v>1</v>
      </c>
      <c r="Q179" s="2">
        <f t="shared" si="15"/>
        <v>75</v>
      </c>
      <c r="R179" s="2">
        <f t="shared" si="16"/>
        <v>1</v>
      </c>
    </row>
    <row r="180" spans="1:18" ht="15.6" x14ac:dyDescent="0.3">
      <c r="A180" s="2">
        <v>38</v>
      </c>
      <c r="B180" s="2">
        <v>48075</v>
      </c>
      <c r="C180" s="2" t="s">
        <v>17</v>
      </c>
      <c r="D180" s="2">
        <v>2014</v>
      </c>
      <c r="E180" s="2">
        <v>75.055999999999997</v>
      </c>
      <c r="F180" s="2">
        <v>295.78674170348597</v>
      </c>
      <c r="G180" s="2">
        <v>91714595</v>
      </c>
      <c r="H180" s="2">
        <v>0</v>
      </c>
      <c r="I180" s="2">
        <v>2030.2619547331799</v>
      </c>
      <c r="J180" s="2">
        <v>6.2651097449982904</v>
      </c>
      <c r="K180" s="2">
        <v>7.6107593840388496E-2</v>
      </c>
      <c r="L180" s="2">
        <v>3.185569612134298E-2</v>
      </c>
      <c r="M180" s="2">
        <v>4.8729990418068097</v>
      </c>
      <c r="N180" s="2">
        <f t="shared" si="17"/>
        <v>48113</v>
      </c>
      <c r="O180" s="2">
        <f t="shared" si="13"/>
        <v>5.2459480413122902E-4</v>
      </c>
      <c r="P180" s="2">
        <f t="shared" si="14"/>
        <v>0</v>
      </c>
      <c r="Q180" s="2">
        <f t="shared" si="15"/>
        <v>39</v>
      </c>
      <c r="R180" s="2">
        <f t="shared" si="16"/>
        <v>1</v>
      </c>
    </row>
    <row r="181" spans="1:18" ht="15.6" x14ac:dyDescent="0.3">
      <c r="A181" s="2">
        <v>18</v>
      </c>
      <c r="B181" s="2">
        <v>115</v>
      </c>
      <c r="C181" s="2" t="s">
        <v>17</v>
      </c>
      <c r="D181" s="2">
        <v>2015</v>
      </c>
      <c r="E181" s="2">
        <v>75.11</v>
      </c>
      <c r="F181" s="2">
        <v>298.89081820234099</v>
      </c>
      <c r="G181" s="2">
        <v>92677076</v>
      </c>
      <c r="H181" s="2">
        <v>15134</v>
      </c>
      <c r="I181" s="2">
        <v>2085.10148409879</v>
      </c>
      <c r="J181" s="2">
        <v>6.3332635321649002</v>
      </c>
      <c r="K181" s="2">
        <v>2.7011060931207385E-2</v>
      </c>
      <c r="L181" s="2">
        <v>1.1575120983373655E-2</v>
      </c>
      <c r="M181" s="2">
        <v>5.57139034213073</v>
      </c>
      <c r="N181" s="2">
        <f t="shared" si="17"/>
        <v>133</v>
      </c>
      <c r="O181" s="2">
        <f t="shared" si="13"/>
        <v>1.4350905934926131E-6</v>
      </c>
      <c r="P181" s="2">
        <f t="shared" si="14"/>
        <v>0</v>
      </c>
      <c r="Q181" s="2">
        <f t="shared" si="15"/>
        <v>19</v>
      </c>
      <c r="R181" s="2">
        <f t="shared" si="16"/>
        <v>0</v>
      </c>
    </row>
    <row r="182" spans="1:18" ht="15.6" x14ac:dyDescent="0.3">
      <c r="A182" s="2">
        <v>71</v>
      </c>
      <c r="B182" s="2">
        <v>995340</v>
      </c>
      <c r="C182" s="2" t="s">
        <v>17</v>
      </c>
      <c r="D182" s="2">
        <v>2016</v>
      </c>
      <c r="E182" s="2">
        <v>75.171999999999997</v>
      </c>
      <c r="F182" s="2">
        <v>301.99220821104899</v>
      </c>
      <c r="G182" s="2">
        <v>93638724</v>
      </c>
      <c r="H182" s="2">
        <v>1428676</v>
      </c>
      <c r="I182" s="2">
        <v>2192.2145386656598</v>
      </c>
      <c r="J182" s="2">
        <v>6.5095132223029903</v>
      </c>
      <c r="K182" s="2">
        <v>5.1370667271461626E-2</v>
      </c>
      <c r="L182" s="2">
        <v>2.1755856247321681E-2</v>
      </c>
      <c r="M182" s="2">
        <v>5.1200512404210796</v>
      </c>
      <c r="N182" s="2">
        <f t="shared" si="17"/>
        <v>995411</v>
      </c>
      <c r="O182" s="2">
        <f t="shared" si="13"/>
        <v>1.0630334945615022E-2</v>
      </c>
      <c r="P182" s="2">
        <f t="shared" si="14"/>
        <v>1</v>
      </c>
      <c r="Q182" s="2">
        <f t="shared" si="15"/>
        <v>72</v>
      </c>
      <c r="R182" s="2">
        <f t="shared" si="16"/>
        <v>1</v>
      </c>
    </row>
    <row r="183" spans="1:18" ht="15.6" x14ac:dyDescent="0.3">
      <c r="A183" s="2">
        <v>147</v>
      </c>
      <c r="B183" s="2">
        <v>5043013</v>
      </c>
      <c r="C183" s="2" t="s">
        <v>17</v>
      </c>
      <c r="D183" s="2">
        <v>2017</v>
      </c>
      <c r="E183" s="2">
        <v>75.241</v>
      </c>
      <c r="F183" s="2">
        <v>305.08156867804001</v>
      </c>
      <c r="G183" s="2">
        <v>94596642</v>
      </c>
      <c r="H183" s="2">
        <v>90340</v>
      </c>
      <c r="I183" s="2">
        <v>2365.6216656737402</v>
      </c>
      <c r="J183" s="2">
        <v>6.5083025784187898</v>
      </c>
      <c r="K183" s="2">
        <v>7.9101348864162022E-2</v>
      </c>
      <c r="L183" s="2">
        <v>3.306223540157438E-2</v>
      </c>
      <c r="M183" s="2">
        <v>5.73062827265277</v>
      </c>
      <c r="N183" s="2">
        <f t="shared" si="17"/>
        <v>5043160</v>
      </c>
      <c r="O183" s="2">
        <f t="shared" si="13"/>
        <v>5.3312251823907239E-2</v>
      </c>
      <c r="P183" s="2">
        <f t="shared" si="14"/>
        <v>1</v>
      </c>
      <c r="Q183" s="2">
        <f t="shared" si="15"/>
        <v>148</v>
      </c>
      <c r="R183" s="2">
        <f t="shared" si="16"/>
        <v>1</v>
      </c>
    </row>
    <row r="184" spans="1:18" ht="15.6" x14ac:dyDescent="0.3">
      <c r="A184" s="2">
        <v>67</v>
      </c>
      <c r="B184" s="2">
        <v>156028</v>
      </c>
      <c r="C184" s="2" t="s">
        <v>17</v>
      </c>
      <c r="D184" s="2">
        <v>2018</v>
      </c>
      <c r="E184" s="2">
        <v>75.316999999999993</v>
      </c>
      <c r="F184" s="2">
        <v>308.12524591221302</v>
      </c>
      <c r="G184" s="2">
        <v>95540395</v>
      </c>
      <c r="H184" s="2">
        <v>127795</v>
      </c>
      <c r="I184" s="2">
        <v>2566.59694958511</v>
      </c>
      <c r="J184" s="2">
        <v>6.4700562867760398</v>
      </c>
      <c r="K184" s="2">
        <v>8.4956646630191868E-2</v>
      </c>
      <c r="L184" s="2">
        <v>3.5412384723306545E-2</v>
      </c>
      <c r="M184" s="2">
        <v>6.0180883975449397</v>
      </c>
      <c r="N184" s="2">
        <f t="shared" si="17"/>
        <v>156095</v>
      </c>
      <c r="O184" s="2">
        <f t="shared" si="13"/>
        <v>1.6338115411810889E-3</v>
      </c>
      <c r="P184" s="2">
        <f t="shared" si="14"/>
        <v>0</v>
      </c>
      <c r="Q184" s="2">
        <f t="shared" si="15"/>
        <v>68</v>
      </c>
      <c r="R184" s="2">
        <f t="shared" si="16"/>
        <v>1</v>
      </c>
    </row>
    <row r="437" spans="2:2" x14ac:dyDescent="0.3">
      <c r="B43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Aniket Chakraborty</cp:lastModifiedBy>
  <dcterms:created xsi:type="dcterms:W3CDTF">2021-05-26T20:18:56Z</dcterms:created>
  <dcterms:modified xsi:type="dcterms:W3CDTF">2024-08-06T04:56:22Z</dcterms:modified>
</cp:coreProperties>
</file>