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456a95fa7719e35/Desktop/DS ^0 DA/EXCEL/Project/"/>
    </mc:Choice>
  </mc:AlternateContent>
  <xr:revisionPtr revIDLastSave="587" documentId="13_ncr:1_{DBBD62EE-60D8-4C62-A51D-728A2DA9BD89}" xr6:coauthVersionLast="47" xr6:coauthVersionMax="47" xr10:uidLastSave="{B5BDDDC1-5716-4958-A67B-A35EE473164C}"/>
  <bookViews>
    <workbookView xWindow="-110" yWindow="-110" windowWidth="19420" windowHeight="10300" firstSheet="7" activeTab="10" xr2:uid="{00000000-000D-0000-FFFF-FFFF00000000}"/>
  </bookViews>
  <sheets>
    <sheet name="kpi" sheetId="7" r:id="rId1"/>
    <sheet name="job satisfaction" sheetId="8" r:id="rId2"/>
    <sheet name="Gender" sheetId="9" r:id="rId3"/>
    <sheet name="Attrition by education" sheetId="10" r:id="rId4"/>
    <sheet name="Attrition by job" sheetId="11" r:id="rId5"/>
    <sheet name="attrition by department" sheetId="12" r:id="rId6"/>
    <sheet name="attrtion by age grp" sheetId="13" r:id="rId7"/>
    <sheet name="attrition by marital status" sheetId="14"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_xlchart.v2.8" hidden="1">'attrition by marital status'!$D$4:$D$6</definedName>
    <definedName name="_xlchart.v2.9" hidden="1">'attrition by marital status'!$E$4:$E$6</definedName>
    <definedName name="Slicer_Department">#N/A</definedName>
    <definedName name="Slicer_Education_Field">#N/A</definedName>
    <definedName name="Slicer_Gender">#N/A</definedName>
  </definedNames>
  <calcPr calcId="191029"/>
  <pivotCaches>
    <pivotCache cacheId="1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A8" i="7"/>
  <c r="A10" i="8"/>
  <c r="B4" i="8"/>
  <c r="A5" i="8"/>
  <c r="B8" i="7"/>
  <c r="C8" i="7"/>
  <c r="E5" i="14"/>
  <c r="E6" i="14"/>
  <c r="E4" i="14"/>
  <c r="E5" i="11"/>
  <c r="E10" i="11"/>
  <c r="E6" i="11"/>
  <c r="E12" i="11"/>
  <c r="E7" i="11"/>
  <c r="E11" i="11"/>
  <c r="E8" i="11"/>
  <c r="E9" i="11"/>
  <c r="E4" i="11"/>
  <c r="B9" i="9"/>
  <c r="C9" i="9" s="1"/>
  <c r="B8" i="9"/>
  <c r="C8" i="9" s="1"/>
  <c r="D8" i="7" l="1"/>
  <c r="E8" i="7"/>
  <c r="B5" i="8"/>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<sst xmlns="http://schemas.openxmlformats.org/spreadsheetml/2006/main" count="19215" uniqueCount="1570">
  <si>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</si>
  <si>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</si>
  <si>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</si>
  <si>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</si>
  <si>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</si>
  <si>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</si>
  <si>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</si>
  <si>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</si>
  <si>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</si>
  <si>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</si>
  <si>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</si>
  <si>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</si>
  <si>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</si>
  <si>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</si>
  <si>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</si>
  <si>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</si>
  <si>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</si>
  <si>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</si>
  <si>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</si>
  <si>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</si>
  <si>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</si>
  <si>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</si>
  <si>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</si>
  <si>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</si>
  <si>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</si>
  <si>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</si>
  <si>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</si>
  <si>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</si>
  <si>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</si>
  <si>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</si>
  <si>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</si>
  <si>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</si>
  <si>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</si>
  <si>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</si>
  <si>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</si>
  <si>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</si>
  <si>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</si>
  <si>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</si>
  <si>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</si>
  <si>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</si>
  <si>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</si>
  <si>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</si>
  <si>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</si>
  <si>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</si>
  <si>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</si>
  <si>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</si>
  <si>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</si>
  <si>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</si>
  <si>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</si>
  <si>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</si>
  <si>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</si>
  <si>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</si>
  <si>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</si>
  <si>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</si>
  <si>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</si>
  <si>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</si>
  <si>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</si>
  <si>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</si>
  <si>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</si>
  <si>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</si>
  <si>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</si>
  <si>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</si>
  <si>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</si>
  <si>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</si>
  <si>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</si>
  <si>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</si>
  <si>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</si>
  <si>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</si>
  <si>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</si>
  <si>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</si>
  <si>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</si>
  <si>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</si>
  <si>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</si>
  <si>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</si>
  <si>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</si>
  <si>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</si>
  <si>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</si>
  <si>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</si>
  <si>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</si>
  <si>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</si>
  <si>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</si>
  <si>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</si>
  <si>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</si>
  <si>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</si>
  <si>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</si>
  <si>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</si>
  <si>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</si>
  <si>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</si>
  <si>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</si>
  <si>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</si>
  <si>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</si>
  <si>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</si>
  <si>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</si>
  <si>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</si>
  <si>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</si>
  <si>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</si>
  <si>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</si>
  <si>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</si>
  <si>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</si>
  <si>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</si>
  <si>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</si>
  <si>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</si>
  <si>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</si>
  <si>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</si>
  <si>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</si>
  <si>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</si>
  <si>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</si>
  <si>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</si>
  <si>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</si>
  <si>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</si>
  <si>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</si>
  <si>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</si>
  <si>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</si>
  <si>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</si>
  <si>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</si>
  <si>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</si>
  <si>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</si>
  <si>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</si>
  <si>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</si>
  <si>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</si>
  <si>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</si>
  <si>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</si>
  <si>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</si>
  <si>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</si>
  <si>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</si>
  <si>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</si>
  <si>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</si>
  <si>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</si>
  <si>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</si>
  <si>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</si>
  <si>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</si>
  <si>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</si>
  <si>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</si>
  <si>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</si>
  <si>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</si>
  <si>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</si>
  <si>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</si>
  <si>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</si>
  <si>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</si>
  <si>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</si>
  <si>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</si>
  <si>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</si>
  <si>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</si>
  <si>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</si>
  <si>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</si>
  <si>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</si>
  <si>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</si>
  <si>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</si>
  <si>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</si>
  <si>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</si>
  <si>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</si>
  <si>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</si>
  <si>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</si>
  <si>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</si>
  <si>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</si>
  <si>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</si>
  <si>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</si>
  <si>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</si>
  <si>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</si>
  <si>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</si>
  <si>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</si>
  <si>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</si>
  <si>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</si>
  <si>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</si>
  <si>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</si>
  <si>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</si>
  <si>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</si>
  <si>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</si>
  <si>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</si>
  <si>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</si>
  <si>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</si>
  <si>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</si>
  <si>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</si>
  <si>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</si>
  <si>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</si>
  <si>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</si>
  <si>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</si>
  <si>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</si>
  <si>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</si>
  <si>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</si>
  <si>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</si>
  <si>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</si>
  <si>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</si>
  <si>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</si>
  <si>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</si>
  <si>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</si>
  <si>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</si>
  <si>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</si>
  <si>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</si>
  <si>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</si>
  <si>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</si>
  <si>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</si>
  <si>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</si>
  <si>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</si>
  <si>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</si>
  <si>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</si>
  <si>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</si>
  <si>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</si>
  <si>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</si>
  <si>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</si>
  <si>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</si>
  <si>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</si>
  <si>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</si>
  <si>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</si>
  <si>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</si>
  <si>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</si>
  <si>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</si>
  <si>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</si>
  <si>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</si>
  <si>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</si>
  <si>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</si>
  <si>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</si>
  <si>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</si>
  <si>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</si>
  <si>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</si>
  <si>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</si>
  <si>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</si>
  <si>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</si>
  <si>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</si>
  <si>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</si>
  <si>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</si>
  <si>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</si>
  <si>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</si>
  <si>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</si>
  <si>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</si>
  <si>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</si>
  <si>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</si>
  <si>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</si>
  <si>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</si>
  <si>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</si>
  <si>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</si>
  <si>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</si>
  <si>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</si>
  <si>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</si>
  <si>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</si>
  <si>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</si>
  <si>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</si>
  <si>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</si>
  <si>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</si>
  <si>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</si>
  <si>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</si>
  <si>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</si>
  <si>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</si>
  <si>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</si>
  <si>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</si>
  <si>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</si>
  <si>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</si>
  <si>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</si>
  <si>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</si>
  <si>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</si>
  <si>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</si>
  <si>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</si>
  <si>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</si>
  <si>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</si>
  <si>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</si>
  <si>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</si>
  <si>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</si>
  <si>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</si>
  <si>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</si>
  <si>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</si>
  <si>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</si>
  <si>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</si>
  <si>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</si>
  <si>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</si>
  <si>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</si>
  <si>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</si>
  <si>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</si>
  <si>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</si>
  <si>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</si>
  <si>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</si>
  <si>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</si>
  <si>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</si>
  <si>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</si>
  <si>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</si>
  <si>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</si>
  <si>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</si>
  <si>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</si>
  <si>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</si>
  <si>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</si>
  <si>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</si>
  <si>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</si>
  <si>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</si>
  <si>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</si>
  <si>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</si>
  <si>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</si>
  <si>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</si>
  <si>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</si>
  <si>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</si>
  <si>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</si>
  <si>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</si>
  <si>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</si>
  <si>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</si>
  <si>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</si>
  <si>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</si>
  <si>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</si>
  <si>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</si>
  <si>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</si>
  <si>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</si>
  <si>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</si>
  <si>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</si>
  <si>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</si>
  <si>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</si>
  <si>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</si>
  <si>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</si>
  <si>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</si>
  <si>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</si>
  <si>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</si>
  <si>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</si>
  <si>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</si>
  <si>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</si>
  <si>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</si>
  <si>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</si>
  <si>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</si>
  <si>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</si>
  <si>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</si>
  <si>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</si>
  <si>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</si>
  <si>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</si>
  <si>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</si>
  <si>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</si>
  <si>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</si>
  <si>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</si>
  <si>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</si>
  <si>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</si>
  <si>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</si>
  <si>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</si>
  <si>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</si>
  <si>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</si>
  <si>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</si>
  <si>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</si>
  <si>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</si>
  <si>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</si>
  <si>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</si>
  <si>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</si>
  <si>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</si>
  <si>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</si>
  <si>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</si>
  <si>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</si>
  <si>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</si>
  <si>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</si>
  <si>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</si>
  <si>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</si>
  <si>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</si>
  <si>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</si>
  <si>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</si>
  <si>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</si>
  <si>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</si>
  <si>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</si>
  <si>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</si>
  <si>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</si>
  <si>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</si>
  <si>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</si>
  <si>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</si>
  <si>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</si>
  <si>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</si>
  <si>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</si>
  <si>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</si>
  <si>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</si>
  <si>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</si>
  <si>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</si>
  <si>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</si>
  <si>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</si>
  <si>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</si>
  <si>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</si>
  <si>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</si>
  <si>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</si>
  <si>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</si>
  <si>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</si>
  <si>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</si>
  <si>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</si>
  <si>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</si>
  <si>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</si>
  <si>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</si>
  <si>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</si>
  <si>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</si>
  <si>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</si>
  <si>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</si>
  <si>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</si>
  <si>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</si>
  <si>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</si>
  <si>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</si>
  <si>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</si>
  <si>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</si>
  <si>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</si>
  <si>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</si>
  <si>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</si>
  <si>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</si>
  <si>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</si>
  <si>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</si>
  <si>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</si>
  <si>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</si>
  <si>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</si>
  <si>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</si>
  <si>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</si>
  <si>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</si>
  <si>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</si>
  <si>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</si>
  <si>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</si>
  <si>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</si>
  <si>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</si>
  <si>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</si>
  <si>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</si>
  <si>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</si>
  <si>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</si>
  <si>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</si>
  <si>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</si>
  <si>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</si>
  <si>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</si>
  <si>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</si>
  <si>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</si>
  <si>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</si>
  <si>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</si>
  <si>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</si>
  <si>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</si>
  <si>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</si>
  <si>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</si>
  <si>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</si>
  <si>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</si>
  <si>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</si>
  <si>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</si>
  <si>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</si>
  <si>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</si>
  <si>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</si>
  <si>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</si>
  <si>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</si>
  <si>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</si>
  <si>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</si>
  <si>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</si>
  <si>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</si>
  <si>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</si>
  <si>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</si>
  <si>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</si>
  <si>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</si>
  <si>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</si>
  <si>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</si>
  <si>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</si>
  <si>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</si>
  <si>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</si>
  <si>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</si>
  <si>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</si>
  <si>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</si>
  <si>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</si>
  <si>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</si>
  <si>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</si>
  <si>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</si>
  <si>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</si>
  <si>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</si>
  <si>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</si>
  <si>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</si>
  <si>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</si>
  <si>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</si>
  <si>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</si>
  <si>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</si>
  <si>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</si>
  <si>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</si>
  <si>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</si>
  <si>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</si>
  <si>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</si>
  <si>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</si>
  <si>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</si>
  <si>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</si>
  <si>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</si>
  <si>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</si>
  <si>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</si>
  <si>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</si>
  <si>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</si>
  <si>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</si>
  <si>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</si>
  <si>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</si>
  <si>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</si>
  <si>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</si>
  <si>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</si>
  <si>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</si>
  <si>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</si>
  <si>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</si>
  <si>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</si>
  <si>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</si>
  <si>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</si>
  <si>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</si>
  <si>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</si>
  <si>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</si>
  <si>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</si>
  <si>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</si>
  <si>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</si>
  <si>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</si>
  <si>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</si>
  <si>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</si>
  <si>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</si>
  <si>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</si>
  <si>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</si>
  <si>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</si>
  <si>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</si>
  <si>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</si>
  <si>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</si>
  <si>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</si>
  <si>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</si>
  <si>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</si>
  <si>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</si>
  <si>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</si>
  <si>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</si>
  <si>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</si>
  <si>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</si>
  <si>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</si>
  <si>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</si>
  <si>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</si>
  <si>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</si>
  <si>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</si>
  <si>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</si>
  <si>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</si>
  <si>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</si>
  <si>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</si>
  <si>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</si>
  <si>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</si>
  <si>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</si>
  <si>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</si>
  <si>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</si>
  <si>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</si>
  <si>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</si>
  <si>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</si>
  <si>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</si>
  <si>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</si>
  <si>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</si>
  <si>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</si>
  <si>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</si>
  <si>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</si>
  <si>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</si>
  <si>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</si>
  <si>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</si>
  <si>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</si>
  <si>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</si>
  <si>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</si>
  <si>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</si>
  <si>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</si>
  <si>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</si>
  <si>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</si>
  <si>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</si>
  <si>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</si>
  <si>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</si>
  <si>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</si>
  <si>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</si>
  <si>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</si>
  <si>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</si>
  <si>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</si>
  <si>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</si>
  <si>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</si>
  <si>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</si>
  <si>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</si>
  <si>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</si>
  <si>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</si>
  <si>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</si>
  <si>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</si>
  <si>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</si>
  <si>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</si>
  <si>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</si>
  <si>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</si>
  <si>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</si>
  <si>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</si>
  <si>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</si>
  <si>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</si>
  <si>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</si>
  <si>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</si>
  <si>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</si>
  <si>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</si>
  <si>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</si>
  <si>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</si>
  <si>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</si>
  <si>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</si>
  <si>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</si>
  <si>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</si>
  <si>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</si>
  <si>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</si>
  <si>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</si>
  <si>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</si>
  <si>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</si>
  <si>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</si>
  <si>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</si>
  <si>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</si>
  <si>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</si>
  <si>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</si>
  <si>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</si>
  <si>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</si>
  <si>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</si>
  <si>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</si>
  <si>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</si>
  <si>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</si>
  <si>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</si>
  <si>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</si>
  <si>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</si>
  <si>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</si>
  <si>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</si>
  <si>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</si>
  <si>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</si>
  <si>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</si>
  <si>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</si>
  <si>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</si>
  <si>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</si>
  <si>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</si>
  <si>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</si>
  <si>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</si>
  <si>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</si>
  <si>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</si>
  <si>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</si>
  <si>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</si>
  <si>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</si>
  <si>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</si>
  <si>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</si>
  <si>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</si>
  <si>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</si>
  <si>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</si>
  <si>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</si>
  <si>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</si>
  <si>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</si>
  <si>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</si>
  <si>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</si>
  <si>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</si>
  <si>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</si>
  <si>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</si>
  <si>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</si>
  <si>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</si>
  <si>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</si>
  <si>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</si>
  <si>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</si>
  <si>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</si>
  <si>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</si>
  <si>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</si>
  <si>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</si>
  <si>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</si>
  <si>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</si>
  <si>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</si>
  <si>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</si>
  <si>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</si>
  <si>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</si>
  <si>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</si>
  <si>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</si>
  <si>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</si>
  <si>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</si>
  <si>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</si>
  <si>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</si>
  <si>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</si>
  <si>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</si>
  <si>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</si>
  <si>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</si>
  <si>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</si>
  <si>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</si>
  <si>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</si>
  <si>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</si>
  <si>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</si>
  <si>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</si>
  <si>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</si>
  <si>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</si>
  <si>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</si>
  <si>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</si>
  <si>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</si>
  <si>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</si>
  <si>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</si>
  <si>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</si>
  <si>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</si>
  <si>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</si>
  <si>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</si>
  <si>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</si>
  <si>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</si>
  <si>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</si>
  <si>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</si>
  <si>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</si>
  <si>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</si>
  <si>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</si>
  <si>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</si>
  <si>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</si>
  <si>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</si>
  <si>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</si>
  <si>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</si>
  <si>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</si>
  <si>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</si>
  <si>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</si>
  <si>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</si>
  <si>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</si>
  <si>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</si>
  <si>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</si>
  <si>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</si>
  <si>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</si>
  <si>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</si>
  <si>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</si>
  <si>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</si>
  <si>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</si>
  <si>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</si>
  <si>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</si>
  <si>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</si>
  <si>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</si>
  <si>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</si>
  <si>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</si>
  <si>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</si>
  <si>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</si>
  <si>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</si>
  <si>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</si>
  <si>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</si>
  <si>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</si>
  <si>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</si>
  <si>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</si>
  <si>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</si>
  <si>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</si>
  <si>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</si>
  <si>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</si>
  <si>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</si>
  <si>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</si>
  <si>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</si>
  <si>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</si>
  <si>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</si>
  <si>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</si>
  <si>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</si>
  <si>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</si>
  <si>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</si>
  <si>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</si>
  <si>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</si>
  <si>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</si>
  <si>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</si>
  <si>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</si>
  <si>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</si>
  <si>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</si>
  <si>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</si>
  <si>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</si>
  <si>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</si>
  <si>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</si>
  <si>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</si>
  <si>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</si>
  <si>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</si>
  <si>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</si>
  <si>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</si>
  <si>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</si>
  <si>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</si>
  <si>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</si>
  <si>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</si>
  <si>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</si>
  <si>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</si>
  <si>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</si>
  <si>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</si>
  <si>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</si>
  <si>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</si>
  <si>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</si>
  <si>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</si>
  <si>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</si>
  <si>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</si>
  <si>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</si>
  <si>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</si>
  <si>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</si>
  <si>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</si>
  <si>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</si>
  <si>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</si>
  <si>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</si>
  <si>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</si>
  <si>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</si>
  <si>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</si>
  <si>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</si>
  <si>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</si>
  <si>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</si>
  <si>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</si>
  <si>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</si>
  <si>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</si>
  <si>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</si>
  <si>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</si>
  <si>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</si>
  <si>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</si>
  <si>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</si>
  <si>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</si>
  <si>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</si>
  <si>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</si>
  <si>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</si>
  <si>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</si>
  <si>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</si>
  <si>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</si>
  <si>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</si>
  <si>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</si>
  <si>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</si>
  <si>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</si>
  <si>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</si>
  <si>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</si>
  <si>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</si>
  <si>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</si>
  <si>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</si>
  <si>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</si>
  <si>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</si>
  <si>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</si>
  <si>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</si>
  <si>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</si>
  <si>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</si>
  <si>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</si>
  <si>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</si>
  <si>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</si>
  <si>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</si>
  <si>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</si>
  <si>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</si>
  <si>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</si>
  <si>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</si>
  <si>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</si>
  <si>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</si>
  <si>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</si>
  <si>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</si>
  <si>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</si>
  <si>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</si>
  <si>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</si>
  <si>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</si>
  <si>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</si>
  <si>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</si>
  <si>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</si>
  <si>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</si>
  <si>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</si>
  <si>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</si>
  <si>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</si>
  <si>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</si>
  <si>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</si>
  <si>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</si>
  <si>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</si>
  <si>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</si>
  <si>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</si>
  <si>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</si>
  <si>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</si>
  <si>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</si>
  <si>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</si>
  <si>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</si>
  <si>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</si>
  <si>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</si>
  <si>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</si>
  <si>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</si>
  <si>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</si>
  <si>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</si>
  <si>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</si>
  <si>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</si>
  <si>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</si>
  <si>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</si>
  <si>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</si>
  <si>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</si>
  <si>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</si>
  <si>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</si>
  <si>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</si>
  <si>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</si>
  <si>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</si>
  <si>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</si>
  <si>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</si>
  <si>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</si>
  <si>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</si>
  <si>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</si>
  <si>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</si>
  <si>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</si>
  <si>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</si>
  <si>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</si>
  <si>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</si>
  <si>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</si>
  <si>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</si>
  <si>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</si>
  <si>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</si>
  <si>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</si>
  <si>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</si>
  <si>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</si>
  <si>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</si>
  <si>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</si>
  <si>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</si>
  <si>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</si>
  <si>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</si>
  <si>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</si>
  <si>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</si>
  <si>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</si>
  <si>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</si>
  <si>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</si>
  <si>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</si>
  <si>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</si>
  <si>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</si>
  <si>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</si>
  <si>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</si>
  <si>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</si>
  <si>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</si>
  <si>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</si>
  <si>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</si>
  <si>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</si>
  <si>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</si>
  <si>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</si>
  <si>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</si>
  <si>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</si>
  <si>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</si>
  <si>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</si>
  <si>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</si>
  <si>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</si>
  <si>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</si>
  <si>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</si>
  <si>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</si>
  <si>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</si>
  <si>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</si>
  <si>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</si>
  <si>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</si>
  <si>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</si>
  <si>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</si>
  <si>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</si>
  <si>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</si>
  <si>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</si>
  <si>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</si>
  <si>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</si>
  <si>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</si>
  <si>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</si>
  <si>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</si>
  <si>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</si>
  <si>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</si>
  <si>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</si>
  <si>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</si>
  <si>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</si>
  <si>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</si>
  <si>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</si>
  <si>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</si>
  <si>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</si>
  <si>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</si>
  <si>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</si>
  <si>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</si>
  <si>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</si>
  <si>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</si>
  <si>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</si>
  <si>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</si>
  <si>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</si>
  <si>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</si>
  <si>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</si>
  <si>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</si>
  <si>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</si>
  <si>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</si>
  <si>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</si>
  <si>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</si>
  <si>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</si>
  <si>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</si>
  <si>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</si>
  <si>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</si>
  <si>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</si>
  <si>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</si>
  <si>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</si>
  <si>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</si>
  <si>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</si>
  <si>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</si>
  <si>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</si>
  <si>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</si>
  <si>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</si>
  <si>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</si>
  <si>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</si>
  <si>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</si>
  <si>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</si>
  <si>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</si>
  <si>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</si>
  <si>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</si>
  <si>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</si>
  <si>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</si>
  <si>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</si>
  <si>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</si>
  <si>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</si>
  <si>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</si>
  <si>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</si>
  <si>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</si>
  <si>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</si>
  <si>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</si>
  <si>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</si>
  <si>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</si>
  <si>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</si>
  <si>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</si>
  <si>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</si>
  <si>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</si>
  <si>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</si>
  <si>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</si>
  <si>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</si>
  <si>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</si>
  <si>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</si>
  <si>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</si>
  <si>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</si>
  <si>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</si>
  <si>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</si>
  <si>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</si>
  <si>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</si>
  <si>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</si>
  <si>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</si>
  <si>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</si>
  <si>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</si>
  <si>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</si>
  <si>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</si>
  <si>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</si>
  <si>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</si>
  <si>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</si>
  <si>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</si>
  <si>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</si>
  <si>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</si>
  <si>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</si>
  <si>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</si>
  <si>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</si>
  <si>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</si>
  <si>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</si>
  <si>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</si>
  <si>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</si>
  <si>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</si>
  <si>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</si>
  <si>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</si>
  <si>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</si>
  <si>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</si>
  <si>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</si>
  <si>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</si>
  <si>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</si>
  <si>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</si>
  <si>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</si>
  <si>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</si>
  <si>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</si>
  <si>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</si>
  <si>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</si>
  <si>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</si>
  <si>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</si>
  <si>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</si>
  <si>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</si>
  <si>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</si>
  <si>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</si>
  <si>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</si>
  <si>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</si>
  <si>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</si>
  <si>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</si>
  <si>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</si>
  <si>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</si>
  <si>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</si>
  <si>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</si>
  <si>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</si>
  <si>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</si>
  <si>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</si>
  <si>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</si>
  <si>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</si>
  <si>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</si>
  <si>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</si>
  <si>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</si>
  <si>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</si>
  <si>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</si>
  <si>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</si>
  <si>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</si>
  <si>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</si>
  <si>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</si>
  <si>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</si>
  <si>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</si>
  <si>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</si>
  <si>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</si>
  <si>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</si>
  <si>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</si>
  <si>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</si>
  <si>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</si>
  <si>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</si>
  <si>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</si>
  <si>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</si>
  <si>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</si>
  <si>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</si>
  <si>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</si>
  <si>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</si>
  <si>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</si>
  <si>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</si>
  <si>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</si>
  <si>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</si>
  <si>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</si>
  <si>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</si>
  <si>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</si>
  <si>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</si>
  <si>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</si>
  <si>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</si>
  <si>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</si>
  <si>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</si>
  <si>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</si>
  <si>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</si>
  <si>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</si>
  <si>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</si>
  <si>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</si>
  <si>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</si>
  <si>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</si>
  <si>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</si>
  <si>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</si>
  <si>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</si>
  <si>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</si>
  <si>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</si>
  <si>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</si>
  <si>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</si>
  <si>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</si>
  <si>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</si>
  <si>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</si>
  <si>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</si>
  <si>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</si>
  <si>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</si>
  <si>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</si>
  <si>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</si>
  <si>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</si>
  <si>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</si>
  <si>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</si>
  <si>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</si>
  <si>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</si>
  <si>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</si>
  <si>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</si>
  <si>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</si>
  <si>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</si>
  <si>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</si>
  <si>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</si>
  <si>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</si>
  <si>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</si>
  <si>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</si>
  <si>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</si>
  <si>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</si>
  <si>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</si>
  <si>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</si>
  <si>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</si>
  <si>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</si>
  <si>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</si>
  <si>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</si>
  <si>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</si>
  <si>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</si>
  <si>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</si>
  <si>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</si>
  <si>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</si>
  <si>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</si>
  <si>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</si>
  <si>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</si>
  <si>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</si>
  <si>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</si>
  <si>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</si>
  <si>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</si>
  <si>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</si>
  <si>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</si>
  <si>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</si>
  <si>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</si>
  <si>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</si>
  <si>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</si>
  <si>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</si>
  <si>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</si>
  <si>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</si>
  <si>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</si>
  <si>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</si>
  <si>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</si>
  <si>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</si>
  <si>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</si>
  <si>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</si>
  <si>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</si>
  <si>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</si>
  <si>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</si>
  <si>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</si>
  <si>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</si>
  <si>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</si>
  <si>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</si>
  <si>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</si>
  <si>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</si>
  <si>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</si>
  <si>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</si>
  <si>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</si>
  <si>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</si>
  <si>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</si>
  <si>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</si>
  <si>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</si>
  <si>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</si>
  <si>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</si>
  <si>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</si>
  <si>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</si>
  <si>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</si>
  <si>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</si>
  <si>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</si>
  <si>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</si>
  <si>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</si>
  <si>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</si>
  <si>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</si>
  <si>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</si>
  <si>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</si>
  <si>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</si>
  <si>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</si>
  <si>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</si>
  <si>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</si>
  <si>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</si>
  <si>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</si>
  <si>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</si>
  <si>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</si>
  <si>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</si>
  <si>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</si>
  <si>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</si>
  <si>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</si>
  <si>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</si>
  <si>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</si>
  <si>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</si>
  <si>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</si>
  <si>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</si>
  <si>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</si>
  <si>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</si>
  <si>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</si>
  <si>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</si>
  <si>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</si>
  <si>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</si>
  <si>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</si>
  <si>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</si>
  <si>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</si>
  <si>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</si>
  <si>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</si>
  <si>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</si>
  <si>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</si>
  <si>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</si>
  <si>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</si>
  <si>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</si>
  <si>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</si>
  <si>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</si>
  <si>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</si>
  <si>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</si>
  <si>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</si>
  <si>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</si>
  <si>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</si>
  <si>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</si>
  <si>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</si>
  <si>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</si>
  <si>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</si>
  <si>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</si>
  <si>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</si>
  <si>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</si>
  <si>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</si>
  <si>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</si>
  <si>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</si>
  <si>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</si>
  <si>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</si>
  <si>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</si>
  <si>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</si>
  <si>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</si>
  <si>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</si>
  <si>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</si>
  <si>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</si>
  <si>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</si>
  <si>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</si>
  <si>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</si>
  <si>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</si>
  <si>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</si>
  <si>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</si>
  <si>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</si>
  <si>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</si>
  <si>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</si>
  <si>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</si>
  <si>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</si>
  <si>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</si>
  <si>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</si>
  <si>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</si>
  <si>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</si>
  <si>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</si>
  <si>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</si>
  <si>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</si>
  <si>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</si>
  <si>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</si>
  <si>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</si>
  <si>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</si>
  <si>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</si>
  <si>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</si>
  <si>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</si>
  <si>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</si>
  <si>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</si>
  <si>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</si>
  <si>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</si>
  <si>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</si>
  <si>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</si>
  <si>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</si>
  <si>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</si>
  <si>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</si>
  <si>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</si>
  <si>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</si>
  <si>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</si>
  <si>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</si>
  <si>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</si>
  <si>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</si>
  <si>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</si>
  <si>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</si>
  <si>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</si>
  <si>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</si>
  <si>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</si>
  <si>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</si>
  <si>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</si>
  <si>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</si>
  <si>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</si>
  <si>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</si>
  <si>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</si>
  <si>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</si>
  <si>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</si>
  <si>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</si>
  <si>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</si>
  <si>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</si>
  <si>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</si>
  <si>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</si>
  <si>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</si>
  <si>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</si>
  <si>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</si>
  <si>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</si>
  <si>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</si>
  <si>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</si>
  <si>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</si>
  <si>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</si>
  <si>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</si>
  <si>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</si>
  <si>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</si>
  <si>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</si>
  <si>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</si>
  <si>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</si>
  <si>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</si>
  <si>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</si>
  <si>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</si>
  <si>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</si>
  <si>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</si>
  <si>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</si>
  <si>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</si>
  <si>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</si>
  <si>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</si>
  <si>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</si>
  <si>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</si>
  <si>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</si>
  <si>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</si>
  <si>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</si>
  <si>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</si>
  <si>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</si>
  <si>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</si>
  <si>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</si>
  <si>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</si>
  <si>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</si>
  <si>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</si>
  <si>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</si>
  <si>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</si>
  <si>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</si>
  <si>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</si>
  <si>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</si>
  <si>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</si>
  <si>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</si>
  <si>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</si>
  <si>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</si>
  <si>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</si>
  <si>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</si>
  <si>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</si>
  <si>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</si>
  <si>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</si>
  <si>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</si>
  <si>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</si>
  <si>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</si>
  <si>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</si>
  <si>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</si>
  <si>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</si>
  <si>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</si>
  <si>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</si>
  <si>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</si>
  <si>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</si>
  <si>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</si>
  <si>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</si>
  <si>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</si>
  <si>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</si>
  <si>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</si>
  <si>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</si>
  <si>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</si>
  <si>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</si>
  <si>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</si>
  <si>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</si>
  <si>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</si>
  <si>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</si>
  <si>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</si>
  <si>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</si>
  <si>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</si>
  <si>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</si>
  <si>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</si>
  <si>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</si>
  <si>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</si>
  <si>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</si>
  <si>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</si>
  <si>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</si>
  <si>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</si>
  <si>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</si>
  <si>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</si>
  <si>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</si>
  <si>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</si>
  <si>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</si>
  <si>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</si>
  <si>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</si>
  <si>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</si>
  <si>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</si>
  <si>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</si>
  <si>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</si>
  <si>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</si>
  <si>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</si>
  <si>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</si>
  <si>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</si>
  <si>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</si>
  <si>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</si>
  <si>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</si>
  <si>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</si>
  <si>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</si>
  <si>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</si>
  <si>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</si>
  <si>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</si>
  <si>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</si>
  <si>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</si>
  <si>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</si>
  <si>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</si>
  <si>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</si>
  <si>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</si>
  <si>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</si>
  <si>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</si>
  <si>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</si>
  <si>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</si>
  <si>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</si>
  <si>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</si>
  <si>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</si>
  <si>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</si>
  <si>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</si>
  <si>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</si>
  <si>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</si>
  <si>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</si>
  <si>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</si>
  <si>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</si>
  <si>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</si>
  <si>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</si>
  <si>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</si>
  <si>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</si>
  <si>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</si>
  <si>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</si>
  <si>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</si>
  <si>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</si>
  <si>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</si>
  <si>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</si>
  <si>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</si>
  <si>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</si>
  <si>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</si>
  <si>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</si>
  <si>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</si>
  <si>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</si>
  <si>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</si>
  <si>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</si>
  <si>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</si>
  <si>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</si>
  <si>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</si>
  <si>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</si>
  <si>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</si>
  <si>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</si>
  <si>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</si>
  <si>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</si>
  <si>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</si>
  <si>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</si>
  <si>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</si>
  <si>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</si>
  <si>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</si>
  <si>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</si>
  <si>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</si>
  <si>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</si>
  <si>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</si>
  <si>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</si>
  <si>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</si>
  <si>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</si>
  <si>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</si>
  <si>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</si>
  <si>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</si>
  <si>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</si>
  <si>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</si>
  <si>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</si>
  <si>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</si>
  <si>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</si>
  <si>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</si>
  <si>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</si>
  <si>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</si>
  <si>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</si>
  <si>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</si>
  <si>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</si>
  <si>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</si>
  <si>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</si>
  <si>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</si>
  <si>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</si>
  <si>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</si>
  <si>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</si>
  <si>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</si>
  <si>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</si>
  <si>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</si>
  <si>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</si>
  <si>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</si>
  <si>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</si>
  <si>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</si>
  <si>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</si>
  <si>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</si>
  <si>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</si>
  <si>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</si>
  <si>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</si>
  <si>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</si>
  <si>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</si>
  <si>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</si>
  <si>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</si>
  <si>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</si>
  <si>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</si>
  <si>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</si>
  <si>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</si>
  <si>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</si>
  <si>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</si>
  <si>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</si>
  <si>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</si>
  <si>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</si>
  <si>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</si>
  <si>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</si>
  <si>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</si>
  <si>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</si>
  <si>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</si>
  <si>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</si>
  <si>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</si>
  <si>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</si>
  <si>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</si>
  <si>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</si>
  <si>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</si>
  <si>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</si>
  <si>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</si>
  <si>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</si>
  <si>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</si>
  <si>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</si>
  <si>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</si>
  <si>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</si>
  <si>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</si>
  <si>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</si>
  <si>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</si>
  <si>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</si>
  <si>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</si>
  <si>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</si>
  <si>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</si>
  <si>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</si>
  <si>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</si>
  <si>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</si>
  <si>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</si>
  <si>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</si>
  <si>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</si>
  <si>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</si>
  <si>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</si>
  <si>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</si>
  <si>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</si>
  <si>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</si>
  <si>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</si>
  <si>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</si>
  <si>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</si>
  <si>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</si>
  <si>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</si>
  <si>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</si>
  <si>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</si>
  <si>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</si>
  <si>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</si>
  <si>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</si>
  <si>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</si>
  <si>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</si>
  <si>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</si>
  <si>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</si>
  <si>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</si>
  <si>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</si>
  <si>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</si>
  <si>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</si>
  <si>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</si>
  <si>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</si>
  <si>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</si>
  <si>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</si>
  <si>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</si>
  <si>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</si>
  <si>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</si>
  <si>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</si>
  <si>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</si>
  <si>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</si>
  <si>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</si>
  <si>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</si>
  <si>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</si>
  <si>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</si>
  <si>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</si>
  <si>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</si>
  <si>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</si>
  <si>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</si>
  <si>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</si>
  <si>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</si>
  <si>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</si>
  <si>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</si>
  <si>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</si>
  <si>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Employees</t>
  </si>
  <si>
    <t>Attrition Count</t>
  </si>
  <si>
    <t>Average Age</t>
  </si>
  <si>
    <t>Active Employees</t>
  </si>
  <si>
    <t>Attrition Rate</t>
  </si>
  <si>
    <t>Average of Job Satisfaction</t>
  </si>
  <si>
    <t>Row Labels</t>
  </si>
  <si>
    <t>Grand Total</t>
  </si>
  <si>
    <t>Count of Employee Number</t>
  </si>
  <si>
    <t>male</t>
  </si>
  <si>
    <t>Count of Attrition</t>
  </si>
  <si>
    <t>Sum of CF_attrition count</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</si>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</sst>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64" fontId="0" fillId="0" borderId="0" xfId="0" applyNumberFormat="1"/>
    <xf numFmtId="1" fontId="0" fillId="0" borderId="0" xfId="0" applyNumberFormat="1"/>
    <xf numFmtId="10" fontId="0" fillId="0" borderId="0" xfId="1" applyNumberFormat="1" applyFont="1"/>
    <xf numFmtId="164" fontId="0" fillId="0" borderId="3" xfId="0" applyNumberFormat="1" applyBorder="1"/>
    <xf numFmtId="0" fontId="0" fillId="0" borderId="3" xfId="0" applyNumberFormat="1" applyBorder="1"/>
    <xf numFmtId="0" fontId="0" fillId="0" borderId="1" xfId="0" pivotButton="1" applyBorder="1"/>
    <xf numFmtId="0" fontId="0" fillId="0" borderId="1" xfId="0" applyBorder="1" applyAlignment="1">
      <alignment horizontal="left"/>
    </xf>
    <xf numFmtId="0" fontId="0" fillId="0" borderId="2" xfId="0" applyNumberFormat="1" applyBorder="1"/>
    <xf numFmtId="0" fontId="0" fillId="0" borderId="9" xfId="0" applyBorder="1" applyAlignment="1">
      <alignment horizontal="left"/>
    </xf>
    <xf numFmtId="0" fontId="0" fillId="0" borderId="10" xfId="0" applyNumberFormat="1" applyBorder="1"/>
    <xf numFmtId="0" fontId="0" fillId="0" borderId="5" xfId="0" applyBorder="1" applyAlignment="1">
      <alignment horizontal="left"/>
    </xf>
    <xf numFmtId="0" fontId="0" fillId="0" borderId="0" xfId="0" applyFill="1" applyBorder="1"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NumberFormat="1" applyBorder="1"/>
    <xf numFmtId="0" fontId="0" fillId="0" borderId="6" xfId="0" applyNumberFormat="1" applyBorder="1"/>
    <xf numFmtId="0" fontId="0" fillId="0" borderId="8" xfId="0" applyNumberFormat="1" applyBorder="1"/>
  </cellXfs>
  <cellStyles count="2">
    <cellStyle name="Normal" xfId="0" builtinId="0"/>
    <cellStyle name="Percent" xfId="1" builtinId="5"/>
  </cellStyles>
  <dxfs count="33">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2"/>
      <tableStyleElement type="firstRowStripe" dxfId="31"/>
      <tableStyleElement type="secondRowStripe" dxfId="30"/>
    </tableStyle>
  </tableStyles>
  <colors>
    <mruColors>
      <color rgb="FF1D4BA7"/>
      <color rgb="FF8E3283"/>
      <color rgb="FF2981C9"/>
      <color rgb="FF1C5FA8"/>
      <color rgb="FFBE2C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79-42D9-BE53-EDD4EC78D2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79-42D9-BE53-EDD4EC78D2D5}"/>
              </c:ext>
            </c:extLst>
          </c:dPt>
          <c:val>
            <c:numRef>
              <c:f>'job satisfaction'!$B$4:$B$5</c:f>
              <c:numCache>
                <c:formatCode>General</c:formatCode>
                <c:ptCount val="2"/>
                <c:pt idx="0">
                  <c:v>0.65663265306122454</c:v>
                </c:pt>
                <c:pt idx="1">
                  <c:v>0.34336734693877546</c:v>
                </c:pt>
              </c:numCache>
            </c:numRef>
          </c:val>
          <c:extLst>
            <c:ext xmlns:c16="http://schemas.microsoft.com/office/drawing/2014/chart" uri="{C3380CC4-5D6E-409C-BE32-E72D297353CC}">
              <c16:uniqueId val="{00000000-40BA-4C0E-BDF2-45ED60A44E9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satisfaction!PivotTable3</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'job satisfaction'!$A$8</c:f>
              <c:strCache>
                <c:ptCount val="1"/>
                <c:pt idx="0">
                  <c:v>Total</c:v>
                </c:pt>
              </c:strCache>
            </c:strRef>
          </c:tx>
          <c:spPr>
            <a:solidFill>
              <a:schemeClr val="accent1"/>
            </a:solidFill>
            <a:ln>
              <a:noFill/>
            </a:ln>
            <a:effectLst/>
          </c:spPr>
          <c:invertIfNegative val="0"/>
          <c:cat>
            <c:strRef>
              <c:f>'job satisfaction'!$A$9</c:f>
              <c:strCache>
                <c:ptCount val="1"/>
                <c:pt idx="0">
                  <c:v>Total</c:v>
                </c:pt>
              </c:strCache>
            </c:strRef>
          </c:cat>
          <c:val>
            <c:numRef>
              <c:f>'job satisfaction'!$A$9</c:f>
              <c:numCache>
                <c:formatCode>0.0</c:formatCode>
                <c:ptCount val="1"/>
                <c:pt idx="0">
                  <c:v>2.6265306122448981</c:v>
                </c:pt>
              </c:numCache>
            </c:numRef>
          </c:val>
          <c:extLst>
            <c:ext xmlns:c16="http://schemas.microsoft.com/office/drawing/2014/chart" uri="{C3380CC4-5D6E-409C-BE32-E72D297353CC}">
              <c16:uniqueId val="{00000000-B443-4DD8-AC27-F4029C1EE798}"/>
            </c:ext>
          </c:extLst>
        </c:ser>
        <c:dLbls>
          <c:showLegendKey val="0"/>
          <c:showVal val="0"/>
          <c:showCatName val="0"/>
          <c:showSerName val="0"/>
          <c:showPercent val="0"/>
          <c:showBubbleSize val="0"/>
        </c:dLbls>
        <c:gapWidth val="0"/>
        <c:overlap val="100"/>
        <c:axId val="354556991"/>
        <c:axId val="2128621647"/>
      </c:barChart>
      <c:catAx>
        <c:axId val="354556991"/>
        <c:scaling>
          <c:orientation val="minMax"/>
        </c:scaling>
        <c:delete val="1"/>
        <c:axPos val="l"/>
        <c:numFmt formatCode="General" sourceLinked="1"/>
        <c:majorTickMark val="none"/>
        <c:minorTickMark val="none"/>
        <c:tickLblPos val="nextTo"/>
        <c:crossAx val="2128621647"/>
        <c:crosses val="autoZero"/>
        <c:auto val="1"/>
        <c:lblAlgn val="ctr"/>
        <c:lblOffset val="100"/>
        <c:noMultiLvlLbl val="0"/>
      </c:catAx>
      <c:valAx>
        <c:axId val="2128621647"/>
        <c:scaling>
          <c:orientation val="minMax"/>
          <c:max val="4"/>
        </c:scaling>
        <c:delete val="1"/>
        <c:axPos val="b"/>
        <c:numFmt formatCode="0.0" sourceLinked="1"/>
        <c:majorTickMark val="none"/>
        <c:minorTickMark val="none"/>
        <c:tickLblPos val="nextTo"/>
        <c:crossAx val="35455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F28E-4AD2-B19F-A9C946A55471}"/>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E00-42FC-8793-22C4F1CE57C5}"/>
            </c:ext>
          </c:extLst>
        </c:ser>
        <c:dLbls>
          <c:dLblPos val="outEnd"/>
          <c:showLegendKey val="0"/>
          <c:showVal val="1"/>
          <c:showCatName val="0"/>
          <c:showSerName val="0"/>
          <c:showPercent val="0"/>
          <c:showBubbleSize val="0"/>
        </c:dLbls>
        <c:gapWidth val="182"/>
        <c:axId val="366203791"/>
        <c:axId val="366195631"/>
      </c:barChart>
      <c:catAx>
        <c:axId val="366203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195631"/>
        <c:crosses val="autoZero"/>
        <c:auto val="1"/>
        <c:lblAlgn val="ctr"/>
        <c:lblOffset val="100"/>
        <c:noMultiLvlLbl val="0"/>
      </c:catAx>
      <c:valAx>
        <c:axId val="366195631"/>
        <c:scaling>
          <c:orientation val="minMax"/>
        </c:scaling>
        <c:delete val="1"/>
        <c:axPos val="b"/>
        <c:numFmt formatCode="General" sourceLinked="1"/>
        <c:majorTickMark val="out"/>
        <c:minorTickMark val="none"/>
        <c:tickLblPos val="nextTo"/>
        <c:crossAx val="366203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EAD-4A0D-868A-879E3E6A88E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DATA_Excel.xlsx]attrtion by age grp!PivotTable5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'attrtion by age grp'!$B$3</c:f>
              <c:strCache>
                <c:ptCount val="1"/>
                <c:pt idx="0">
                  <c:v>Total</c:v>
                </c:pt>
              </c:strCache>
            </c:strRef>
          </c:tx>
          <c:spPr>
            <a:solidFill>
              <a:schemeClr val="accent1"/>
            </a:solidFill>
            <a:ln>
              <a:noFill/>
            </a:ln>
            <a:effectLst/>
          </c:spPr>
          <c:invertIfNegative val="0"/>
          <c:cat>
            <c:strRef>
              <c:f>'attrtion by age grp'!$A$4:$A$9</c:f>
              <c:strCache>
                <c:ptCount val="5"/>
                <c:pt idx="0">
                  <c:v>25 - 34</c:v>
                </c:pt>
                <c:pt idx="1">
                  <c:v>35 - 44</c:v>
                </c:pt>
                <c:pt idx="2">
                  <c:v>Under 25</c:v>
                </c:pt>
                <c:pt idx="3">
                  <c:v>45 - 54</c:v>
                </c:pt>
                <c:pt idx="4">
                  <c:v>Over 55</c:v>
                </c:pt>
              </c:strCache>
            </c:strRef>
          </c:cat>
          <c:val>
            <c:numRef>
              <c:f>'attrtion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87E-4F89-A68C-AB02617E9CD2}"/>
            </c:ext>
          </c:extLst>
        </c:ser>
        <c:dLbls>
          <c:showLegendKey val="0"/>
          <c:showVal val="0"/>
          <c:showCatName val="0"/>
          <c:showSerName val="0"/>
          <c:showPercent val="0"/>
          <c:showBubbleSize val="0"/>
        </c:dLbls>
        <c:gapWidth val="219"/>
        <c:overlap val="-27"/>
        <c:axId val="619592959"/>
        <c:axId val="619568479"/>
      </c:barChart>
      <c:catAx>
        <c:axId val="61959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568479"/>
        <c:crosses val="autoZero"/>
        <c:auto val="1"/>
        <c:lblAlgn val="ctr"/>
        <c:lblOffset val="100"/>
        <c:noMultiLvlLbl val="0"/>
      </c:catAx>
      <c:valAx>
        <c:axId val="619568479"/>
        <c:scaling>
          <c:orientation val="minMax"/>
        </c:scaling>
        <c:delete val="1"/>
        <c:axPos val="l"/>
        <c:numFmt formatCode="General" sourceLinked="1"/>
        <c:majorTickMark val="none"/>
        <c:minorTickMark val="none"/>
        <c:tickLblPos val="nextTo"/>
        <c:crossAx val="61959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C190-47B9-B832-D4DF022DD2D2}"/>
              </c:ext>
            </c:extLst>
          </c:dPt>
          <c:dPt>
            <c:idx val="1"/>
            <c:bubble3D val="0"/>
            <c:spPr>
              <a:solidFill>
                <a:schemeClr val="bg2">
                  <a:alpha val="0"/>
                </a:schemeClr>
              </a:solidFill>
              <a:ln w="19050">
                <a:noFill/>
              </a:ln>
              <a:effectLst/>
            </c:spPr>
            <c:extLst>
              <c:ext xmlns:c16="http://schemas.microsoft.com/office/drawing/2014/chart" uri="{C3380CC4-5D6E-409C-BE32-E72D297353CC}">
                <c16:uniqueId val="{00000003-C190-47B9-B832-D4DF022DD2D2}"/>
              </c:ext>
            </c:extLst>
          </c:dPt>
          <c:val>
            <c:numRef>
              <c:f>'job satisfaction'!$B$4:$B$5</c:f>
              <c:numCache>
                <c:formatCode>General</c:formatCode>
                <c:ptCount val="2"/>
                <c:pt idx="0">
                  <c:v>0.65663265306122454</c:v>
                </c:pt>
                <c:pt idx="1">
                  <c:v>0.34336734693877546</c:v>
                </c:pt>
              </c:numCache>
            </c:numRef>
          </c:val>
          <c:extLst>
            <c:ext xmlns:c16="http://schemas.microsoft.com/office/drawing/2014/chart" uri="{C3380CC4-5D6E-409C-BE32-E72D297353CC}">
              <c16:uniqueId val="{00000004-C190-47B9-B832-D4DF022DD2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DATA_Excel.xlsx]job satisfaction!PivotTable3</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189083820662766E-2"/>
          <c:y val="0.15921044384042488"/>
          <c:w val="0.91423001949317739"/>
          <c:h val="0.68157911231915025"/>
        </c:manualLayout>
      </c:layout>
      <c:barChart>
        <c:barDir val="bar"/>
        <c:grouping val="stacked"/>
        <c:varyColors val="0"/>
        <c:ser>
          <c:idx val="0"/>
          <c:order val="0"/>
          <c:tx>
            <c:strRef>
              <c:f>'job satisfaction'!$A$8</c:f>
              <c:strCache>
                <c:ptCount val="1"/>
                <c:pt idx="0">
                  <c:v>Total</c:v>
                </c:pt>
              </c:strCache>
            </c:strRef>
          </c:tx>
          <c:spPr>
            <a:solidFill>
              <a:schemeClr val="accent2">
                <a:lumMod val="50000"/>
              </a:schemeClr>
            </a:solidFill>
            <a:ln>
              <a:noFill/>
            </a:ln>
            <a:effectLst/>
          </c:spPr>
          <c:invertIfNegative val="0"/>
          <c:cat>
            <c:strRef>
              <c:f>'job satisfaction'!$A$9</c:f>
              <c:strCache>
                <c:ptCount val="1"/>
                <c:pt idx="0">
                  <c:v>Total</c:v>
                </c:pt>
              </c:strCache>
            </c:strRef>
          </c:cat>
          <c:val>
            <c:numRef>
              <c:f>'job satisfaction'!$A$9</c:f>
              <c:numCache>
                <c:formatCode>0.0</c:formatCode>
                <c:ptCount val="1"/>
                <c:pt idx="0">
                  <c:v>2.6265306122448981</c:v>
                </c:pt>
              </c:numCache>
            </c:numRef>
          </c:val>
          <c:extLst>
            <c:ext xmlns:c16="http://schemas.microsoft.com/office/drawing/2014/chart" uri="{C3380CC4-5D6E-409C-BE32-E72D297353CC}">
              <c16:uniqueId val="{00000000-CE40-47AD-9E86-8EA3744C53AB}"/>
            </c:ext>
          </c:extLst>
        </c:ser>
        <c:dLbls>
          <c:showLegendKey val="0"/>
          <c:showVal val="0"/>
          <c:showCatName val="0"/>
          <c:showSerName val="0"/>
          <c:showPercent val="0"/>
          <c:showBubbleSize val="0"/>
        </c:dLbls>
        <c:gapWidth val="0"/>
        <c:overlap val="100"/>
        <c:axId val="354556991"/>
        <c:axId val="2128621647"/>
      </c:barChart>
      <c:catAx>
        <c:axId val="354556991"/>
        <c:scaling>
          <c:orientation val="minMax"/>
        </c:scaling>
        <c:delete val="1"/>
        <c:axPos val="l"/>
        <c:numFmt formatCode="General" sourceLinked="1"/>
        <c:majorTickMark val="none"/>
        <c:minorTickMark val="none"/>
        <c:tickLblPos val="nextTo"/>
        <c:crossAx val="2128621647"/>
        <c:crosses val="autoZero"/>
        <c:auto val="1"/>
        <c:lblAlgn val="ctr"/>
        <c:lblOffset val="100"/>
        <c:noMultiLvlLbl val="0"/>
      </c:catAx>
      <c:valAx>
        <c:axId val="2128621647"/>
        <c:scaling>
          <c:orientation val="minMax"/>
          <c:max val="4"/>
        </c:scaling>
        <c:delete val="1"/>
        <c:axPos val="b"/>
        <c:numFmt formatCode="0.0" sourceLinked="1"/>
        <c:majorTickMark val="none"/>
        <c:minorTickMark val="none"/>
        <c:tickLblPos val="nextTo"/>
        <c:crossAx val="35455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education!PivotTable2</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000">
                <a:srgbClr val="0070C0"/>
              </a:gs>
              <a:gs pos="79000">
                <a:srgbClr val="002060"/>
              </a:gs>
            </a:gsLst>
            <a:lin ang="1128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gradFill>
              <a:gsLst>
                <a:gs pos="3000">
                  <a:srgbClr val="0070C0"/>
                </a:gs>
                <a:gs pos="79000">
                  <a:srgbClr val="002060"/>
                </a:gs>
              </a:gsLst>
              <a:lin ang="1128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7EB-47B5-9A80-4C54058CDD53}"/>
            </c:ext>
          </c:extLst>
        </c:ser>
        <c:dLbls>
          <c:dLblPos val="outEnd"/>
          <c:showLegendKey val="0"/>
          <c:showVal val="1"/>
          <c:showCatName val="0"/>
          <c:showSerName val="0"/>
          <c:showPercent val="0"/>
          <c:showBubbleSize val="0"/>
        </c:dLbls>
        <c:gapWidth val="75"/>
        <c:axId val="366203791"/>
        <c:axId val="366195631"/>
      </c:barChart>
      <c:catAx>
        <c:axId val="366203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366195631"/>
        <c:crosses val="autoZero"/>
        <c:auto val="1"/>
        <c:lblAlgn val="ctr"/>
        <c:lblOffset val="100"/>
        <c:noMultiLvlLbl val="0"/>
      </c:catAx>
      <c:valAx>
        <c:axId val="366195631"/>
        <c:scaling>
          <c:orientation val="minMax"/>
        </c:scaling>
        <c:delete val="1"/>
        <c:axPos val="b"/>
        <c:numFmt formatCode="General" sourceLinked="1"/>
        <c:majorTickMark val="out"/>
        <c:minorTickMark val="none"/>
        <c:tickLblPos val="nextTo"/>
        <c:crossAx val="366203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department!PivotTable4</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4"/>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6676-46C8-91AF-0E4133E4EE8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6676-46C8-91AF-0E4133E4EE89}"/>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6676-46C8-91AF-0E4133E4EE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676-46C8-91AF-0E4133E4EE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418389236778481"/>
          <c:y val="0.25825442831307693"/>
          <c:w val="0.18392634385268772"/>
          <c:h val="0.52256049995275589"/>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DATA_Excel.xlsx]attrtion by age grp!PivotTable5</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5000">
                <a:srgbClr val="00B050"/>
              </a:gs>
              <a:gs pos="72000">
                <a:srgbClr val="92D050"/>
              </a:gs>
            </a:gsLst>
            <a:lin ang="0" scaled="1"/>
            <a:tileRect/>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'attrtion by age grp'!$B$3</c:f>
              <c:strCache>
                <c:ptCount val="1"/>
                <c:pt idx="0">
                  <c:v>Total</c:v>
                </c:pt>
              </c:strCache>
            </c:strRef>
          </c:tx>
          <c:spPr>
            <a:gradFill flip="none" rotWithShape="1">
              <a:gsLst>
                <a:gs pos="35000">
                  <a:srgbClr val="00B050"/>
                </a:gs>
                <a:gs pos="72000">
                  <a:srgbClr val="92D050"/>
                </a:gs>
              </a:gsLst>
              <a:lin ang="0" scaled="1"/>
              <a:tileRect/>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'attrtion by age grp'!$A$4:$A$9</c:f>
              <c:strCache>
                <c:ptCount val="5"/>
                <c:pt idx="0">
                  <c:v>25 - 34</c:v>
                </c:pt>
                <c:pt idx="1">
                  <c:v>35 - 44</c:v>
                </c:pt>
                <c:pt idx="2">
                  <c:v>Under 25</c:v>
                </c:pt>
                <c:pt idx="3">
                  <c:v>45 - 54</c:v>
                </c:pt>
                <c:pt idx="4">
                  <c:v>Over 55</c:v>
                </c:pt>
              </c:strCache>
            </c:strRef>
          </c:cat>
          <c:val>
            <c:numRef>
              <c:f>'attrtion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605-4E60-B2CE-D37FF9C5D78E}"/>
            </c:ext>
          </c:extLst>
        </c:ser>
        <c:dLbls>
          <c:dLblPos val="outEnd"/>
          <c:showLegendKey val="0"/>
          <c:showVal val="1"/>
          <c:showCatName val="0"/>
          <c:showSerName val="0"/>
          <c:showPercent val="0"/>
          <c:showBubbleSize val="0"/>
        </c:dLbls>
        <c:gapWidth val="75"/>
        <c:overlap val="-24"/>
        <c:axId val="619592959"/>
        <c:axId val="619568479"/>
      </c:barChart>
      <c:catAx>
        <c:axId val="6195929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619568479"/>
        <c:crosses val="autoZero"/>
        <c:auto val="1"/>
        <c:lblAlgn val="ctr"/>
        <c:lblOffset val="100"/>
        <c:noMultiLvlLbl val="0"/>
      </c:catAx>
      <c:valAx>
        <c:axId val="619568479"/>
        <c:scaling>
          <c:orientation val="minMax"/>
        </c:scaling>
        <c:delete val="1"/>
        <c:axPos val="l"/>
        <c:numFmt formatCode="General" sourceLinked="1"/>
        <c:majorTickMark val="none"/>
        <c:minorTickMark val="none"/>
        <c:tickLblPos val="nextTo"/>
        <c:crossAx val="61959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40000">
                    <a:srgbClr val="8E3283"/>
                  </a:gs>
                  <a:gs pos="100000">
                    <a:srgbClr val="BE2CB0"/>
                  </a:gs>
                  <a:gs pos="89000">
                    <a:srgbClr val="BE2CB0"/>
                  </a:gs>
                  <a:gs pos="74000">
                    <a:srgbClr val="BE2CB0"/>
                  </a:gs>
                </a:gsLst>
                <a:lin ang="10800000" scaled="0"/>
                <a:tileRect/>
              </a:gradFill>
              <a:ln w="19050">
                <a:solidFill>
                  <a:schemeClr val="lt1"/>
                </a:solidFill>
              </a:ln>
              <a:effectLst/>
            </c:spPr>
            <c:extLst>
              <c:ext xmlns:c16="http://schemas.microsoft.com/office/drawing/2014/chart" uri="{C3380CC4-5D6E-409C-BE32-E72D297353CC}">
                <c16:uniqueId val="{00000001-C192-47EA-88E5-515BC9AEF5C9}"/>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C192-47EA-88E5-515BC9AEF5C9}"/>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192-47EA-88E5-515BC9AEF5C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75000">
                    <a:schemeClr val="bg1">
                      <a:lumMod val="85000"/>
                    </a:schemeClr>
                  </a:gs>
                  <a:gs pos="67000">
                    <a:schemeClr val="bg1">
                      <a:lumMod val="85000"/>
                    </a:schemeClr>
                  </a:gs>
                  <a:gs pos="66000">
                    <a:schemeClr val="bg1">
                      <a:lumMod val="85000"/>
                    </a:schemeClr>
                  </a:gs>
                </a:gsLst>
                <a:lin ang="10800000" scaled="0"/>
                <a:tileRect/>
              </a:gradFill>
              <a:ln w="19050">
                <a:solidFill>
                  <a:schemeClr val="lt1"/>
                </a:solidFill>
              </a:ln>
              <a:effectLst/>
            </c:spPr>
            <c:extLst>
              <c:ext xmlns:c16="http://schemas.microsoft.com/office/drawing/2014/chart" uri="{C3380CC4-5D6E-409C-BE32-E72D297353CC}">
                <c16:uniqueId val="{00000001-5164-454C-AE19-A220A50A7697}"/>
              </c:ext>
            </c:extLst>
          </c:dPt>
          <c:dPt>
            <c:idx val="1"/>
            <c:bubble3D val="0"/>
            <c:spPr>
              <a:solidFill>
                <a:srgbClr val="1D4BA7"/>
              </a:solidFill>
              <a:ln w="19050">
                <a:solidFill>
                  <a:schemeClr val="lt1"/>
                </a:solidFill>
              </a:ln>
              <a:effectLst/>
            </c:spPr>
            <c:extLst>
              <c:ext xmlns:c16="http://schemas.microsoft.com/office/drawing/2014/chart" uri="{C3380CC4-5D6E-409C-BE32-E72D297353CC}">
                <c16:uniqueId val="{00000003-5164-454C-AE19-A220A50A769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192-47EA-88E5-515BC9AEF5C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535BC83-F065-4528-B6ED-AD075CCCBB6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909480F6-03D1-44CE-B92C-539EE2351339}">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7535BC83-F065-4528-B6ED-AD075CCCBB69}">
          <cx:dataPt idx="2">
            <cx:spPr>
              <a:solidFill>
                <a:srgbClr val="00B050"/>
              </a:solidFill>
            </cx:spPr>
          </cx:dataPt>
          <cx:dataLabels pos="inEnd">
            <cx:txPr>
              <a:bodyPr spcFirstLastPara="1" vertOverflow="ellipsis" horzOverflow="overflow" wrap="square" lIns="0" tIns="0" rIns="0" bIns="0" anchor="ctr" anchorCtr="1"/>
              <a:lstStyle/>
              <a:p>
                <a:pPr algn="ctr" rtl="0">
                  <a:defRPr sz="900" b="1"/>
                </a:pPr>
                <a:endParaRPr lang="en-US" sz="9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909480F6-03D1-44CE-B92C-539EE2351339}">
          <cx:spPr>
            <a:gradFill flip="none" rotWithShape="1">
              <a:gsLst>
                <a:gs pos="0">
                  <a:srgbClr val="C00000"/>
                </a:gs>
                <a:gs pos="31000">
                  <a:srgbClr val="FF0000"/>
                </a:gs>
                <a:gs pos="78000">
                  <a:srgbClr val="FFC000"/>
                </a:gs>
              </a:gsLst>
              <a:path path="shape">
                <a:fillToRect l="50000" t="50000" r="50000" b="50000"/>
              </a:path>
              <a:tileRect/>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00000007"/>
        <cx:tickLabels/>
        <cx:txPr>
          <a:bodyPr spcFirstLastPara="1" vertOverflow="ellipsis" horzOverflow="overflow" wrap="square" lIns="0" tIns="0" rIns="0" bIns="0" anchor="ctr" anchorCtr="1"/>
          <a:lstStyle/>
          <a:p>
            <a:pPr algn="ctr" rtl="0">
              <a:defRPr sz="1000" b="1">
                <a:solidFill>
                  <a:sysClr val="windowText" lastClr="000000"/>
                </a:solidFill>
              </a:defRPr>
            </a:pPr>
            <a:endParaRPr lang="en-US" sz="1000" b="1" i="0" u="none" strike="noStrike" baseline="0">
              <a:solidFill>
                <a:sysClr val="windowText" lastClr="000000"/>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18" Type="http://schemas.openxmlformats.org/officeDocument/2006/relationships/image" Target="../media/image9.svg"/><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image" Target="../media/image8.png"/><Relationship Id="rId2" Type="http://schemas.openxmlformats.org/officeDocument/2006/relationships/image" Target="../media/image5.png"/><Relationship Id="rId16" Type="http://schemas.openxmlformats.org/officeDocument/2006/relationships/chart" Target="../charts/chart13.xml"/><Relationship Id="rId20" Type="http://schemas.openxmlformats.org/officeDocument/2006/relationships/image" Target="../media/image11.sv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3.xml"/><Relationship Id="rId5" Type="http://schemas.openxmlformats.org/officeDocument/2006/relationships/image" Target="../media/image4.png"/><Relationship Id="rId15" Type="http://schemas.openxmlformats.org/officeDocument/2006/relationships/chart" Target="../charts/chart12.xml"/><Relationship Id="rId10" Type="http://schemas.openxmlformats.org/officeDocument/2006/relationships/chart" Target="../charts/chart9.xml"/><Relationship Id="rId19"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chart" Target="../charts/chart8.xml"/><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501650</xdr:colOff>
      <xdr:row>2</xdr:row>
      <xdr:rowOff>50800</xdr:rowOff>
    </xdr:from>
    <xdr:to>
      <xdr:col>5</xdr:col>
      <xdr:colOff>88900</xdr:colOff>
      <xdr:row>6</xdr:row>
      <xdr:rowOff>120650</xdr:rowOff>
    </xdr:to>
    <xdr:graphicFrame macro="">
      <xdr:nvGraphicFramePr>
        <xdr:cNvPr id="3" name="Chart 2">
          <a:extLst>
            <a:ext uri="{FF2B5EF4-FFF2-40B4-BE49-F238E27FC236}">
              <a16:creationId xmlns:a16="http://schemas.microsoft.com/office/drawing/2014/main" id="{0ADD11D8-6A8C-E73A-757E-0C5AFC51D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406400</xdr:colOff>
      <xdr:row>2</xdr:row>
      <xdr:rowOff>57150</xdr:rowOff>
    </xdr:from>
    <xdr:to>
      <xdr:col>13</xdr:col>
      <xdr:colOff>254000</xdr:colOff>
      <xdr:row>16</xdr:row>
      <xdr:rowOff>15869</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C0B97048-3A0A-642D-3509-F0A8D964847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02600" y="4508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361950</xdr:colOff>
      <xdr:row>8</xdr:row>
      <xdr:rowOff>12700</xdr:rowOff>
    </xdr:from>
    <xdr:to>
      <xdr:col>6</xdr:col>
      <xdr:colOff>317500</xdr:colOff>
      <xdr:row>13</xdr:row>
      <xdr:rowOff>31750</xdr:rowOff>
    </xdr:to>
    <xdr:graphicFrame macro="">
      <xdr:nvGraphicFramePr>
        <xdr:cNvPr id="11" name="Chart 10">
          <a:extLst>
            <a:ext uri="{FF2B5EF4-FFF2-40B4-BE49-F238E27FC236}">
              <a16:creationId xmlns:a16="http://schemas.microsoft.com/office/drawing/2014/main" id="{FD148C1E-4E33-8BC2-8012-247B1B453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12700</xdr:colOff>
      <xdr:row>1</xdr:row>
      <xdr:rowOff>177800</xdr:rowOff>
    </xdr:from>
    <xdr:to>
      <xdr:col>11</xdr:col>
      <xdr:colOff>520700</xdr:colOff>
      <xdr:row>15</xdr:row>
      <xdr:rowOff>136519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1929945E-DA4C-7A77-76E8-4F50EC988BF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366000" y="3746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184150</xdr:colOff>
      <xdr:row>2</xdr:row>
      <xdr:rowOff>50800</xdr:rowOff>
    </xdr:from>
    <xdr:to>
      <xdr:col>5</xdr:col>
      <xdr:colOff>577850</xdr:colOff>
      <xdr:row>10</xdr:row>
      <xdr:rowOff>88900</xdr:rowOff>
    </xdr:to>
    <xdr:graphicFrame macro="">
      <xdr:nvGraphicFramePr>
        <xdr:cNvPr id="3" name="Chart 2">
          <a:extLst>
            <a:ext uri="{FF2B5EF4-FFF2-40B4-BE49-F238E27FC236}">
              <a16:creationId xmlns:a16="http://schemas.microsoft.com/office/drawing/2014/main" id="{52EF5A3B-24B9-D3E9-76F3-44841BC23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625475</xdr:colOff>
      <xdr:row>1</xdr:row>
      <xdr:rowOff>130175</xdr:rowOff>
    </xdr:from>
    <xdr:to>
      <xdr:col>9</xdr:col>
      <xdr:colOff>574675</xdr:colOff>
      <xdr:row>15</xdr:row>
      <xdr:rowOff>117475</xdr:rowOff>
    </xdr:to>
    <xdr:graphicFrame macro="">
      <xdr:nvGraphicFramePr>
        <xdr:cNvPr id="3" name="Chart 2">
          <a:extLst>
            <a:ext uri="{FF2B5EF4-FFF2-40B4-BE49-F238E27FC236}">
              <a16:creationId xmlns:a16="http://schemas.microsoft.com/office/drawing/2014/main" id="{DA65AACE-6738-0B83-B290-D42224EC1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152400</xdr:colOff>
      <xdr:row>2</xdr:row>
      <xdr:rowOff>50800</xdr:rowOff>
    </xdr:from>
    <xdr:to>
      <xdr:col>7</xdr:col>
      <xdr:colOff>342900</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6F0A58-3634-0FC2-CF2C-28550D1669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444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993775</xdr:colOff>
      <xdr:row>2</xdr:row>
      <xdr:rowOff>53975</xdr:rowOff>
    </xdr:from>
    <xdr:to>
      <xdr:col>4</xdr:col>
      <xdr:colOff>615950</xdr:colOff>
      <xdr:row>13</xdr:row>
      <xdr:rowOff>139700</xdr:rowOff>
    </xdr:to>
    <xdr:graphicFrame macro="">
      <xdr:nvGraphicFramePr>
        <xdr:cNvPr id="2" name="Chart 1">
          <a:extLst>
            <a:ext uri="{FF2B5EF4-FFF2-40B4-BE49-F238E27FC236}">
              <a16:creationId xmlns:a16="http://schemas.microsoft.com/office/drawing/2014/main" id="{7EF5A4B7-F7C1-7DAA-2981-12FB34CCB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117475</xdr:colOff>
      <xdr:row>1</xdr:row>
      <xdr:rowOff>187325</xdr:rowOff>
    </xdr:from>
    <xdr:to>
      <xdr:col>10</xdr:col>
      <xdr:colOff>66675</xdr:colOff>
      <xdr:row>15</xdr:row>
      <xdr:rowOff>174625</xdr:rowOff>
    </xdr:to>
    <xdr:graphicFrame macro="">
      <xdr:nvGraphicFramePr>
        <xdr:cNvPr id="2" name="Chart 1">
          <a:extLst>
            <a:ext uri="{FF2B5EF4-FFF2-40B4-BE49-F238E27FC236}">
              <a16:creationId xmlns:a16="http://schemas.microsoft.com/office/drawing/2014/main" id="{D02B7337-C136-5500-9C42-595B066346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69850</xdr:colOff>
      <xdr:row>2</xdr:row>
      <xdr:rowOff>38100</xdr:rowOff>
    </xdr:from>
    <xdr:to>
      <xdr:col>11</xdr:col>
      <xdr:colOff>95250</xdr:colOff>
      <xdr:row>13</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AFB6A89-5E93-2DDD-93C7-5B176F2E76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02250" y="431800"/>
              <a:ext cx="3327400" cy="2165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1092200</xdr:colOff>
      <xdr:row>1</xdr:row>
      <xdr:rowOff>152400</xdr:rowOff>
    </xdr:from>
    <xdr:to>
      <xdr:col>5</xdr:col>
      <xdr:colOff>431800</xdr:colOff>
      <xdr:row>15</xdr:row>
      <xdr:rowOff>111119</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5E11EE4-259E-DDA1-A6FA-EDDD7FD343D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175000" y="3492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190500</xdr:colOff>
      <xdr:row>2</xdr:row>
      <xdr:rowOff>88900</xdr:rowOff>
    </xdr:from>
    <xdr:to>
      <xdr:col>14</xdr:col>
      <xdr:colOff>38100</xdr:colOff>
      <xdr:row>16</xdr:row>
      <xdr:rowOff>47619</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53609506-EF7A-1201-0A5A-C4DFA06E5BD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724900" y="482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31750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1339850" y="195262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204931</xdr:colOff>
      <xdr:row>0</xdr:row>
      <xdr:rowOff>106796</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17264" y="106796"/>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334818</xdr:colOff>
      <xdr:row>5</xdr:row>
      <xdr:rowOff>184727</xdr:rowOff>
    </xdr:from>
    <xdr:to>
      <xdr:col>6</xdr:col>
      <xdr:colOff>219364</xdr:colOff>
      <xdr:row>7</xdr:row>
      <xdr:rowOff>150091</xdr:rowOff>
    </xdr:to>
    <xdr:sp macro="" textlink="">
      <xdr:nvSpPr>
        <xdr:cNvPr id="3" name="TextBox 2">
          <a:extLst>
            <a:ext uri="{FF2B5EF4-FFF2-40B4-BE49-F238E27FC236}">
              <a16:creationId xmlns:a16="http://schemas.microsoft.com/office/drawing/2014/main" id="{10C4DA96-C544-C65E-A2C7-D569BB57A3CD}"/>
            </a:ext>
          </a:extLst>
        </xdr:cNvPr>
        <xdr:cNvSpPr txBox="1"/>
      </xdr:nvSpPr>
      <xdr:spPr>
        <a:xfrm>
          <a:off x="1651000" y="1166091"/>
          <a:ext cx="2516909"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mn-lt"/>
            </a:rPr>
            <a:t>TOTAL </a:t>
          </a:r>
          <a:r>
            <a:rPr lang="en-IN" sz="2000" b="1">
              <a:solidFill>
                <a:schemeClr val="accent2">
                  <a:lumMod val="75000"/>
                </a:schemeClr>
              </a:solidFill>
              <a:latin typeface="Trebuchet MS" panose="020B0603020202020204" pitchFamily="34" charset="0"/>
            </a:rPr>
            <a:t>EMPLOYEES</a:t>
          </a:r>
        </a:p>
      </xdr:txBody>
    </xdr:sp>
    <xdr:clientData/>
  </xdr:twoCellAnchor>
  <xdr:twoCellAnchor>
    <xdr:from>
      <xdr:col>2</xdr:col>
      <xdr:colOff>438727</xdr:colOff>
      <xdr:row>7</xdr:row>
      <xdr:rowOff>173181</xdr:rowOff>
    </xdr:from>
    <xdr:to>
      <xdr:col>5</xdr:col>
      <xdr:colOff>369454</xdr:colOff>
      <xdr:row>10</xdr:row>
      <xdr:rowOff>23090</xdr:rowOff>
    </xdr:to>
    <xdr:sp macro="" textlink="kpi!A8">
      <xdr:nvSpPr>
        <xdr:cNvPr id="5" name="TextBox 4">
          <a:extLst>
            <a:ext uri="{FF2B5EF4-FFF2-40B4-BE49-F238E27FC236}">
              <a16:creationId xmlns:a16="http://schemas.microsoft.com/office/drawing/2014/main" id="{84178C75-763E-D2F2-8D0B-469223AB5F3E}"/>
            </a:ext>
          </a:extLst>
        </xdr:cNvPr>
        <xdr:cNvSpPr txBox="1"/>
      </xdr:nvSpPr>
      <xdr:spPr>
        <a:xfrm>
          <a:off x="1754909" y="1547090"/>
          <a:ext cx="1905000"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6961E0-CF97-4F53-A60C-B2AC5211332A}" type="TxLink">
            <a:rPr lang="en-US" sz="3600" b="1" i="0" u="none" strike="noStrike">
              <a:solidFill>
                <a:srgbClr val="002060"/>
              </a:solidFill>
              <a:latin typeface="Trebuchet MS" panose="020B0603020202020204" pitchFamily="34" charset="0"/>
              <a:ea typeface="Calibri"/>
              <a:cs typeface="Calibri"/>
            </a:rPr>
            <a:pPr marL="0" indent="0" algn="ctr"/>
            <a:t>1470</a:t>
          </a:fld>
          <a:endParaRPr lang="en-IN" sz="3600" b="1" i="0" u="none" strike="noStrike">
            <a:solidFill>
              <a:srgbClr val="002060"/>
            </a:solidFill>
            <a:latin typeface="Trebuchet MS" panose="020B0603020202020204" pitchFamily="34" charset="0"/>
            <a:ea typeface="Calibri"/>
            <a:cs typeface="Calibri"/>
          </a:endParaRPr>
        </a:p>
      </xdr:txBody>
    </xdr:sp>
    <xdr:clientData/>
  </xdr:twoCellAnchor>
  <xdr:twoCellAnchor>
    <xdr:from>
      <xdr:col>7</xdr:col>
      <xdr:colOff>94673</xdr:colOff>
      <xdr:row>6</xdr:row>
      <xdr:rowOff>2309</xdr:rowOff>
    </xdr:from>
    <xdr:to>
      <xdr:col>10</xdr:col>
      <xdr:colOff>637309</xdr:colOff>
      <xdr:row>7</xdr:row>
      <xdr:rowOff>163945</xdr:rowOff>
    </xdr:to>
    <xdr:sp macro="" textlink="">
      <xdr:nvSpPr>
        <xdr:cNvPr id="6" name="TextBox 5">
          <a:extLst>
            <a:ext uri="{FF2B5EF4-FFF2-40B4-BE49-F238E27FC236}">
              <a16:creationId xmlns:a16="http://schemas.microsoft.com/office/drawing/2014/main" id="{DC4EBE49-D827-4C38-B0D5-4F8B0DCF77BA}"/>
            </a:ext>
          </a:extLst>
        </xdr:cNvPr>
        <xdr:cNvSpPr txBox="1"/>
      </xdr:nvSpPr>
      <xdr:spPr>
        <a:xfrm>
          <a:off x="4701309" y="1179945"/>
          <a:ext cx="2516909"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2">
                  <a:lumMod val="75000"/>
                </a:schemeClr>
              </a:solidFill>
              <a:latin typeface="Trebuchet MS" panose="020B0603020202020204" pitchFamily="34" charset="0"/>
            </a:rPr>
            <a:t>ATTRITION</a:t>
          </a:r>
        </a:p>
      </xdr:txBody>
    </xdr:sp>
    <xdr:clientData/>
  </xdr:twoCellAnchor>
  <xdr:twoCellAnchor>
    <xdr:from>
      <xdr:col>7</xdr:col>
      <xdr:colOff>383309</xdr:colOff>
      <xdr:row>7</xdr:row>
      <xdr:rowOff>175491</xdr:rowOff>
    </xdr:from>
    <xdr:to>
      <xdr:col>10</xdr:col>
      <xdr:colOff>314036</xdr:colOff>
      <xdr:row>10</xdr:row>
      <xdr:rowOff>25400</xdr:rowOff>
    </xdr:to>
    <xdr:sp macro="" textlink="kpi!B8">
      <xdr:nvSpPr>
        <xdr:cNvPr id="7" name="TextBox 6">
          <a:extLst>
            <a:ext uri="{FF2B5EF4-FFF2-40B4-BE49-F238E27FC236}">
              <a16:creationId xmlns:a16="http://schemas.microsoft.com/office/drawing/2014/main" id="{D4BB7068-16AC-451C-9C01-5C90E6614E92}"/>
            </a:ext>
          </a:extLst>
        </xdr:cNvPr>
        <xdr:cNvSpPr txBox="1"/>
      </xdr:nvSpPr>
      <xdr:spPr>
        <a:xfrm>
          <a:off x="4989945" y="1549400"/>
          <a:ext cx="1905000"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A5F292-BDF1-416E-9BCF-C1D9131B9A29}" type="TxLink">
            <a:rPr lang="en-US" sz="3600" b="1" i="0" u="none" strike="noStrike">
              <a:solidFill>
                <a:srgbClr val="002060"/>
              </a:solidFill>
              <a:latin typeface="Trebuchet MS" panose="020B0603020202020204" pitchFamily="34" charset="0"/>
              <a:ea typeface="Calibri"/>
              <a:cs typeface="Calibri"/>
            </a:rPr>
            <a:pPr algn="ctr"/>
            <a:t>237</a:t>
          </a:fld>
          <a:endParaRPr lang="en-IN" sz="7200" b="1">
            <a:solidFill>
              <a:srgbClr val="002060"/>
            </a:solidFill>
            <a:latin typeface="Trebuchet MS" panose="020B0603020202020204" pitchFamily="34" charset="0"/>
          </a:endParaRPr>
        </a:p>
      </xdr:txBody>
    </xdr:sp>
    <xdr:clientData/>
  </xdr:twoCellAnchor>
  <xdr:twoCellAnchor>
    <xdr:from>
      <xdr:col>11</xdr:col>
      <xdr:colOff>267855</xdr:colOff>
      <xdr:row>5</xdr:row>
      <xdr:rowOff>187034</xdr:rowOff>
    </xdr:from>
    <xdr:to>
      <xdr:col>15</xdr:col>
      <xdr:colOff>152400</xdr:colOff>
      <xdr:row>7</xdr:row>
      <xdr:rowOff>152398</xdr:rowOff>
    </xdr:to>
    <xdr:sp macro="" textlink="">
      <xdr:nvSpPr>
        <xdr:cNvPr id="8" name="TextBox 7">
          <a:extLst>
            <a:ext uri="{FF2B5EF4-FFF2-40B4-BE49-F238E27FC236}">
              <a16:creationId xmlns:a16="http://schemas.microsoft.com/office/drawing/2014/main" id="{ADDBE291-159E-40A0-9C1D-BC8EC221958E}"/>
            </a:ext>
          </a:extLst>
        </xdr:cNvPr>
        <xdr:cNvSpPr txBox="1"/>
      </xdr:nvSpPr>
      <xdr:spPr>
        <a:xfrm>
          <a:off x="7506855" y="1168398"/>
          <a:ext cx="2516909"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Trebuchet MS" panose="020B0603020202020204" pitchFamily="34" charset="0"/>
            </a:rPr>
            <a:t>ACTIVE</a:t>
          </a:r>
          <a:r>
            <a:rPr lang="en-IN" sz="2000" b="1">
              <a:solidFill>
                <a:schemeClr val="accent2">
                  <a:lumMod val="75000"/>
                </a:schemeClr>
              </a:solidFill>
              <a:latin typeface="+mn-lt"/>
            </a:rPr>
            <a:t> </a:t>
          </a:r>
          <a:r>
            <a:rPr lang="en-IN" sz="2000" b="1">
              <a:solidFill>
                <a:schemeClr val="accent2">
                  <a:lumMod val="75000"/>
                </a:schemeClr>
              </a:solidFill>
              <a:latin typeface="Trebuchet MS" panose="020B0603020202020204" pitchFamily="34" charset="0"/>
            </a:rPr>
            <a:t>EMPLOYEES</a:t>
          </a:r>
        </a:p>
      </xdr:txBody>
    </xdr:sp>
    <xdr:clientData/>
  </xdr:twoCellAnchor>
  <xdr:twoCellAnchor>
    <xdr:from>
      <xdr:col>11</xdr:col>
      <xdr:colOff>441036</xdr:colOff>
      <xdr:row>7</xdr:row>
      <xdr:rowOff>129308</xdr:rowOff>
    </xdr:from>
    <xdr:to>
      <xdr:col>14</xdr:col>
      <xdr:colOff>371763</xdr:colOff>
      <xdr:row>9</xdr:row>
      <xdr:rowOff>175489</xdr:rowOff>
    </xdr:to>
    <xdr:sp macro="" textlink="kpi!D8">
      <xdr:nvSpPr>
        <xdr:cNvPr id="9" name="TextBox 8">
          <a:extLst>
            <a:ext uri="{FF2B5EF4-FFF2-40B4-BE49-F238E27FC236}">
              <a16:creationId xmlns:a16="http://schemas.microsoft.com/office/drawing/2014/main" id="{FD2EEFD6-123D-4457-9C1E-3737C2FFE4EB}"/>
            </a:ext>
          </a:extLst>
        </xdr:cNvPr>
        <xdr:cNvSpPr txBox="1"/>
      </xdr:nvSpPr>
      <xdr:spPr>
        <a:xfrm>
          <a:off x="7680036" y="1503217"/>
          <a:ext cx="1905000"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3FD464B-6154-4DF8-9C55-3119BD117A7B}" type="TxLink">
            <a:rPr lang="en-US" sz="3600" b="1" i="0" u="none" strike="noStrike">
              <a:solidFill>
                <a:srgbClr val="002060"/>
              </a:solidFill>
              <a:latin typeface="Trebuchet MS" panose="020B0603020202020204" pitchFamily="34" charset="0"/>
              <a:ea typeface="Calibri"/>
              <a:cs typeface="Calibri"/>
            </a:rPr>
            <a:pPr marL="0" indent="0" algn="ctr"/>
            <a:t>1233</a:t>
          </a:fld>
          <a:endParaRPr lang="en-IN" sz="3600" b="1" i="0" u="none" strike="noStrike">
            <a:solidFill>
              <a:srgbClr val="002060"/>
            </a:solidFill>
            <a:latin typeface="Trebuchet MS" panose="020B0603020202020204" pitchFamily="34" charset="0"/>
            <a:ea typeface="Calibri"/>
            <a:cs typeface="Calibri"/>
          </a:endParaRPr>
        </a:p>
      </xdr:txBody>
    </xdr:sp>
    <xdr:clientData/>
  </xdr:twoCellAnchor>
  <xdr:twoCellAnchor>
    <xdr:from>
      <xdr:col>15</xdr:col>
      <xdr:colOff>487218</xdr:colOff>
      <xdr:row>5</xdr:row>
      <xdr:rowOff>175489</xdr:rowOff>
    </xdr:from>
    <xdr:to>
      <xdr:col>19</xdr:col>
      <xdr:colOff>371764</xdr:colOff>
      <xdr:row>7</xdr:row>
      <xdr:rowOff>140853</xdr:rowOff>
    </xdr:to>
    <xdr:sp macro="" textlink="">
      <xdr:nvSpPr>
        <xdr:cNvPr id="10" name="TextBox 9">
          <a:extLst>
            <a:ext uri="{FF2B5EF4-FFF2-40B4-BE49-F238E27FC236}">
              <a16:creationId xmlns:a16="http://schemas.microsoft.com/office/drawing/2014/main" id="{2CA5CF16-E174-4103-B608-D04EB60E4D24}"/>
            </a:ext>
          </a:extLst>
        </xdr:cNvPr>
        <xdr:cNvSpPr txBox="1"/>
      </xdr:nvSpPr>
      <xdr:spPr>
        <a:xfrm>
          <a:off x="10358582" y="1156853"/>
          <a:ext cx="2516909"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Trebuchet MS" panose="020B0603020202020204" pitchFamily="34" charset="0"/>
            </a:rPr>
            <a:t>ATTRITION</a:t>
          </a:r>
          <a:r>
            <a:rPr lang="en-IN" sz="2000" b="1" baseline="0">
              <a:solidFill>
                <a:schemeClr val="accent2">
                  <a:lumMod val="75000"/>
                </a:schemeClr>
              </a:solidFill>
              <a:latin typeface="Trebuchet MS" panose="020B0603020202020204" pitchFamily="34" charset="0"/>
            </a:rPr>
            <a:t> RATE</a:t>
          </a:r>
          <a:endParaRPr lang="en-IN" sz="2000" b="1">
            <a:solidFill>
              <a:schemeClr val="accent2">
                <a:lumMod val="75000"/>
              </a:schemeClr>
            </a:solidFill>
            <a:latin typeface="Trebuchet MS" panose="020B0603020202020204" pitchFamily="34" charset="0"/>
          </a:endParaRPr>
        </a:p>
      </xdr:txBody>
    </xdr:sp>
    <xdr:clientData/>
  </xdr:twoCellAnchor>
  <xdr:twoCellAnchor>
    <xdr:from>
      <xdr:col>16</xdr:col>
      <xdr:colOff>175490</xdr:colOff>
      <xdr:row>7</xdr:row>
      <xdr:rowOff>117763</xdr:rowOff>
    </xdr:from>
    <xdr:to>
      <xdr:col>19</xdr:col>
      <xdr:colOff>106218</xdr:colOff>
      <xdr:row>9</xdr:row>
      <xdr:rowOff>163944</xdr:rowOff>
    </xdr:to>
    <xdr:sp macro="" textlink="kpi!E8">
      <xdr:nvSpPr>
        <xdr:cNvPr id="11" name="TextBox 10">
          <a:extLst>
            <a:ext uri="{FF2B5EF4-FFF2-40B4-BE49-F238E27FC236}">
              <a16:creationId xmlns:a16="http://schemas.microsoft.com/office/drawing/2014/main" id="{437C513F-C04C-4927-8617-477191E463DA}"/>
            </a:ext>
          </a:extLst>
        </xdr:cNvPr>
        <xdr:cNvSpPr txBox="1"/>
      </xdr:nvSpPr>
      <xdr:spPr>
        <a:xfrm>
          <a:off x="10704945" y="1491672"/>
          <a:ext cx="1905000"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E8E82F6-287E-4CF6-917A-6D0D5C992FD7}" type="TxLink">
            <a:rPr lang="en-US" sz="3600" b="1" i="0" u="none" strike="noStrike">
              <a:solidFill>
                <a:srgbClr val="002060"/>
              </a:solidFill>
              <a:latin typeface="Trebuchet MS" panose="020B0603020202020204" pitchFamily="34" charset="0"/>
              <a:ea typeface="Calibri"/>
              <a:cs typeface="Calibri"/>
            </a:rPr>
            <a:pPr marL="0" indent="0" algn="ctr"/>
            <a:t>16.12%</a:t>
          </a:fld>
          <a:endParaRPr lang="en-IN" sz="3600" b="1" i="0" u="none" strike="noStrike">
            <a:solidFill>
              <a:srgbClr val="002060"/>
            </a:solidFill>
            <a:latin typeface="Trebuchet MS" panose="020B0603020202020204" pitchFamily="34" charset="0"/>
            <a:ea typeface="Calibri"/>
            <a:cs typeface="Calibri"/>
          </a:endParaRPr>
        </a:p>
      </xdr:txBody>
    </xdr:sp>
    <xdr:clientData/>
  </xdr:twoCellAnchor>
  <xdr:twoCellAnchor>
    <xdr:from>
      <xdr:col>20</xdr:col>
      <xdr:colOff>60037</xdr:colOff>
      <xdr:row>5</xdr:row>
      <xdr:rowOff>163945</xdr:rowOff>
    </xdr:from>
    <xdr:to>
      <xdr:col>23</xdr:col>
      <xdr:colOff>602673</xdr:colOff>
      <xdr:row>7</xdr:row>
      <xdr:rowOff>129309</xdr:rowOff>
    </xdr:to>
    <xdr:sp macro="" textlink="">
      <xdr:nvSpPr>
        <xdr:cNvPr id="12" name="TextBox 11">
          <a:extLst>
            <a:ext uri="{FF2B5EF4-FFF2-40B4-BE49-F238E27FC236}">
              <a16:creationId xmlns:a16="http://schemas.microsoft.com/office/drawing/2014/main" id="{D779EC02-C38B-4A38-9FF2-EFC401B9D12D}"/>
            </a:ext>
          </a:extLst>
        </xdr:cNvPr>
        <xdr:cNvSpPr txBox="1"/>
      </xdr:nvSpPr>
      <xdr:spPr>
        <a:xfrm>
          <a:off x="13221855" y="1145309"/>
          <a:ext cx="2516909" cy="357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Trebuchet MS" panose="020B0603020202020204" pitchFamily="34" charset="0"/>
            </a:rPr>
            <a:t>AVERAGE</a:t>
          </a:r>
          <a:r>
            <a:rPr lang="en-IN" sz="2000" b="1" baseline="0">
              <a:solidFill>
                <a:schemeClr val="accent2">
                  <a:lumMod val="75000"/>
                </a:schemeClr>
              </a:solidFill>
              <a:latin typeface="Trebuchet MS" panose="020B0603020202020204" pitchFamily="34" charset="0"/>
            </a:rPr>
            <a:t> AGE</a:t>
          </a:r>
          <a:endParaRPr lang="en-IN" sz="2000" b="1">
            <a:solidFill>
              <a:schemeClr val="accent2">
                <a:lumMod val="75000"/>
              </a:schemeClr>
            </a:solidFill>
            <a:latin typeface="Trebuchet MS" panose="020B0603020202020204" pitchFamily="34" charset="0"/>
          </a:endParaRPr>
        </a:p>
      </xdr:txBody>
    </xdr:sp>
    <xdr:clientData/>
  </xdr:twoCellAnchor>
  <xdr:twoCellAnchor>
    <xdr:from>
      <xdr:col>20</xdr:col>
      <xdr:colOff>417944</xdr:colOff>
      <xdr:row>7</xdr:row>
      <xdr:rowOff>117764</xdr:rowOff>
    </xdr:from>
    <xdr:to>
      <xdr:col>23</xdr:col>
      <xdr:colOff>348671</xdr:colOff>
      <xdr:row>9</xdr:row>
      <xdr:rowOff>163945</xdr:rowOff>
    </xdr:to>
    <xdr:sp macro="" textlink="kpi!C8">
      <xdr:nvSpPr>
        <xdr:cNvPr id="13" name="TextBox 12">
          <a:extLst>
            <a:ext uri="{FF2B5EF4-FFF2-40B4-BE49-F238E27FC236}">
              <a16:creationId xmlns:a16="http://schemas.microsoft.com/office/drawing/2014/main" id="{2F380B65-F16F-409A-ABF9-E0DF34BAC129}"/>
            </a:ext>
          </a:extLst>
        </xdr:cNvPr>
        <xdr:cNvSpPr txBox="1"/>
      </xdr:nvSpPr>
      <xdr:spPr>
        <a:xfrm>
          <a:off x="13579762" y="1491673"/>
          <a:ext cx="1905000"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2AE58AC-0F9A-4DEC-A329-F255E990DEB5}" type="TxLink">
            <a:rPr lang="en-US" sz="3600" b="1" i="0" u="none" strike="noStrike">
              <a:solidFill>
                <a:srgbClr val="002060"/>
              </a:solidFill>
              <a:latin typeface="Trebuchet MS" panose="020B0603020202020204" pitchFamily="34" charset="0"/>
              <a:ea typeface="Calibri"/>
              <a:cs typeface="Calibri"/>
            </a:rPr>
            <a:pPr marL="0" indent="0" algn="ctr"/>
            <a:t>37</a:t>
          </a:fld>
          <a:endParaRPr lang="en-IN" sz="3600" b="1" i="0" u="none" strike="noStrike">
            <a:solidFill>
              <a:srgbClr val="002060"/>
            </a:solidFill>
            <a:latin typeface="Trebuchet MS" panose="020B0603020202020204" pitchFamily="34" charset="0"/>
            <a:ea typeface="Calibri"/>
            <a:cs typeface="Calibri"/>
          </a:endParaRPr>
        </a:p>
      </xdr:txBody>
    </xdr:sp>
    <xdr:clientData/>
  </xdr:twoCellAnchor>
  <xdr:oneCellAnchor>
    <xdr:from>
      <xdr:col>6</xdr:col>
      <xdr:colOff>161638</xdr:colOff>
      <xdr:row>6</xdr:row>
      <xdr:rowOff>34636</xdr:rowOff>
    </xdr:from>
    <xdr:ext cx="333375" cy="314325"/>
    <xdr:pic>
      <xdr:nvPicPr>
        <xdr:cNvPr id="14" name="image4.png">
          <a:extLst>
            <a:ext uri="{FF2B5EF4-FFF2-40B4-BE49-F238E27FC236}">
              <a16:creationId xmlns:a16="http://schemas.microsoft.com/office/drawing/2014/main" id="{9D9A4E7A-6BDB-456B-A916-B9C40BB9D02D}"/>
            </a:ext>
          </a:extLst>
        </xdr:cNvPr>
        <xdr:cNvPicPr preferRelativeResize="0"/>
      </xdr:nvPicPr>
      <xdr:blipFill>
        <a:blip xmlns:r="http://schemas.openxmlformats.org/officeDocument/2006/relationships" r:embed="rId1" cstate="print"/>
        <a:stretch>
          <a:fillRect/>
        </a:stretch>
      </xdr:blipFill>
      <xdr:spPr>
        <a:xfrm>
          <a:off x="4110183" y="1212272"/>
          <a:ext cx="333375" cy="314325"/>
        </a:xfrm>
        <a:prstGeom prst="rect">
          <a:avLst/>
        </a:prstGeom>
        <a:noFill/>
      </xdr:spPr>
    </xdr:pic>
    <xdr:clientData fLocksWithSheet="0"/>
  </xdr:oneCellAnchor>
  <xdr:oneCellAnchor>
    <xdr:from>
      <xdr:col>10</xdr:col>
      <xdr:colOff>265546</xdr:colOff>
      <xdr:row>5</xdr:row>
      <xdr:rowOff>184727</xdr:rowOff>
    </xdr:from>
    <xdr:ext cx="508000" cy="496454"/>
    <xdr:pic>
      <xdr:nvPicPr>
        <xdr:cNvPr id="15" name="image7.png">
          <a:extLst>
            <a:ext uri="{FF2B5EF4-FFF2-40B4-BE49-F238E27FC236}">
              <a16:creationId xmlns:a16="http://schemas.microsoft.com/office/drawing/2014/main" id="{722FBDEF-8004-4D24-8644-7168C79975D1}"/>
            </a:ext>
          </a:extLst>
        </xdr:cNvPr>
        <xdr:cNvPicPr preferRelativeResize="0"/>
      </xdr:nvPicPr>
      <xdr:blipFill>
        <a:blip xmlns:r="http://schemas.openxmlformats.org/officeDocument/2006/relationships" r:embed="rId2" cstate="print"/>
        <a:stretch>
          <a:fillRect/>
        </a:stretch>
      </xdr:blipFill>
      <xdr:spPr>
        <a:xfrm>
          <a:off x="6846455" y="1166091"/>
          <a:ext cx="508000" cy="496454"/>
        </a:xfrm>
        <a:prstGeom prst="rect">
          <a:avLst/>
        </a:prstGeom>
        <a:noFill/>
      </xdr:spPr>
    </xdr:pic>
    <xdr:clientData fLocksWithSheet="0"/>
  </xdr:oneCellAnchor>
  <xdr:oneCellAnchor>
    <xdr:from>
      <xdr:col>15</xdr:col>
      <xdr:colOff>69271</xdr:colOff>
      <xdr:row>6</xdr:row>
      <xdr:rowOff>11546</xdr:rowOff>
    </xdr:from>
    <xdr:ext cx="407555" cy="438727"/>
    <xdr:pic>
      <xdr:nvPicPr>
        <xdr:cNvPr id="16" name="image5.png">
          <a:extLst>
            <a:ext uri="{FF2B5EF4-FFF2-40B4-BE49-F238E27FC236}">
              <a16:creationId xmlns:a16="http://schemas.microsoft.com/office/drawing/2014/main" id="{2939CA21-76A9-4EA1-AE80-5A926A20C8FF}"/>
            </a:ext>
          </a:extLst>
        </xdr:cNvPr>
        <xdr:cNvPicPr preferRelativeResize="0"/>
      </xdr:nvPicPr>
      <xdr:blipFill>
        <a:blip xmlns:r="http://schemas.openxmlformats.org/officeDocument/2006/relationships" r:embed="rId3" cstate="print"/>
        <a:stretch>
          <a:fillRect/>
        </a:stretch>
      </xdr:blipFill>
      <xdr:spPr>
        <a:xfrm>
          <a:off x="9940635" y="1189182"/>
          <a:ext cx="407555" cy="438727"/>
        </a:xfrm>
        <a:prstGeom prst="rect">
          <a:avLst/>
        </a:prstGeom>
        <a:noFill/>
      </xdr:spPr>
    </xdr:pic>
    <xdr:clientData fLocksWithSheet="0"/>
  </xdr:oneCellAnchor>
  <xdr:oneCellAnchor>
    <xdr:from>
      <xdr:col>19</xdr:col>
      <xdr:colOff>254000</xdr:colOff>
      <xdr:row>6</xdr:row>
      <xdr:rowOff>46181</xdr:rowOff>
    </xdr:from>
    <xdr:ext cx="459798" cy="450274"/>
    <xdr:pic>
      <xdr:nvPicPr>
        <xdr:cNvPr id="17" name="image2.png">
          <a:extLst>
            <a:ext uri="{FF2B5EF4-FFF2-40B4-BE49-F238E27FC236}">
              <a16:creationId xmlns:a16="http://schemas.microsoft.com/office/drawing/2014/main" id="{599F39F7-F62A-4A07-A0B7-F334235162BC}"/>
            </a:ext>
          </a:extLst>
        </xdr:cNvPr>
        <xdr:cNvPicPr preferRelativeResize="0"/>
      </xdr:nvPicPr>
      <xdr:blipFill>
        <a:blip xmlns:r="http://schemas.openxmlformats.org/officeDocument/2006/relationships" r:embed="rId4" cstate="print"/>
        <a:stretch>
          <a:fillRect/>
        </a:stretch>
      </xdr:blipFill>
      <xdr:spPr>
        <a:xfrm>
          <a:off x="12757727" y="1223817"/>
          <a:ext cx="459798" cy="450274"/>
        </a:xfrm>
        <a:prstGeom prst="rect">
          <a:avLst/>
        </a:prstGeom>
        <a:noFill/>
      </xdr:spPr>
    </xdr:pic>
    <xdr:clientData fLocksWithSheet="0"/>
  </xdr:oneCellAnchor>
  <xdr:oneCellAnchor>
    <xdr:from>
      <xdr:col>23</xdr:col>
      <xdr:colOff>542635</xdr:colOff>
      <xdr:row>5</xdr:row>
      <xdr:rowOff>161635</xdr:rowOff>
    </xdr:from>
    <xdr:ext cx="438727" cy="346363"/>
    <xdr:pic>
      <xdr:nvPicPr>
        <xdr:cNvPr id="18" name="image6.png">
          <a:extLst>
            <a:ext uri="{FF2B5EF4-FFF2-40B4-BE49-F238E27FC236}">
              <a16:creationId xmlns:a16="http://schemas.microsoft.com/office/drawing/2014/main" id="{DA516C2E-6CED-493B-8808-BF3B4DB77551}"/>
            </a:ext>
          </a:extLst>
        </xdr:cNvPr>
        <xdr:cNvPicPr preferRelativeResize="0"/>
      </xdr:nvPicPr>
      <xdr:blipFill>
        <a:blip xmlns:r="http://schemas.openxmlformats.org/officeDocument/2006/relationships" r:embed="rId5" cstate="print"/>
        <a:stretch>
          <a:fillRect/>
        </a:stretch>
      </xdr:blipFill>
      <xdr:spPr>
        <a:xfrm>
          <a:off x="15678726" y="1142999"/>
          <a:ext cx="438727" cy="346363"/>
        </a:xfrm>
        <a:prstGeom prst="rect">
          <a:avLst/>
        </a:prstGeom>
        <a:noFill/>
      </xdr:spPr>
    </xdr:pic>
    <xdr:clientData fLocksWithSheet="0"/>
  </xdr:oneCellAnchor>
  <xdr:twoCellAnchor>
    <xdr:from>
      <xdr:col>3</xdr:col>
      <xdr:colOff>623454</xdr:colOff>
      <xdr:row>1</xdr:row>
      <xdr:rowOff>69272</xdr:rowOff>
    </xdr:from>
    <xdr:to>
      <xdr:col>15</xdr:col>
      <xdr:colOff>161635</xdr:colOff>
      <xdr:row>4</xdr:row>
      <xdr:rowOff>69273</xdr:rowOff>
    </xdr:to>
    <xdr:sp macro="" textlink="">
      <xdr:nvSpPr>
        <xdr:cNvPr id="19" name="TextBox 18">
          <a:extLst>
            <a:ext uri="{FF2B5EF4-FFF2-40B4-BE49-F238E27FC236}">
              <a16:creationId xmlns:a16="http://schemas.microsoft.com/office/drawing/2014/main" id="{BC565924-A82F-4AB3-168E-E9FEB513D2EC}"/>
            </a:ext>
          </a:extLst>
        </xdr:cNvPr>
        <xdr:cNvSpPr txBox="1"/>
      </xdr:nvSpPr>
      <xdr:spPr>
        <a:xfrm>
          <a:off x="2597727" y="265545"/>
          <a:ext cx="7435272" cy="58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rgbClr val="00B0F0"/>
              </a:solidFill>
              <a:latin typeface="Bahnschrift SemiBold" panose="020B0502040204020203" pitchFamily="34" charset="0"/>
            </a:rPr>
            <a:t>HR </a:t>
          </a:r>
          <a:r>
            <a:rPr lang="en-IN" sz="4000" b="1">
              <a:solidFill>
                <a:srgbClr val="00B0F0"/>
              </a:solidFill>
              <a:latin typeface="Trebuchet MS" panose="020B0603020202020204" pitchFamily="34" charset="0"/>
            </a:rPr>
            <a:t>ANALYTICS</a:t>
          </a:r>
          <a:r>
            <a:rPr lang="en-IN" sz="4400" b="1">
              <a:solidFill>
                <a:srgbClr val="00B0F0"/>
              </a:solidFill>
              <a:latin typeface="Bahnschrift SemiBold" panose="020B0502040204020203" pitchFamily="34" charset="0"/>
            </a:rPr>
            <a:t> DASHBOARD</a:t>
          </a:r>
        </a:p>
      </xdr:txBody>
    </xdr:sp>
    <xdr:clientData/>
  </xdr:twoCellAnchor>
  <xdr:oneCellAnchor>
    <xdr:from>
      <xdr:col>2</xdr:col>
      <xdr:colOff>496453</xdr:colOff>
      <xdr:row>1</xdr:row>
      <xdr:rowOff>115455</xdr:rowOff>
    </xdr:from>
    <xdr:ext cx="946728" cy="600364"/>
    <xdr:pic>
      <xdr:nvPicPr>
        <xdr:cNvPr id="20" name="image1.png">
          <a:extLst>
            <a:ext uri="{FF2B5EF4-FFF2-40B4-BE49-F238E27FC236}">
              <a16:creationId xmlns:a16="http://schemas.microsoft.com/office/drawing/2014/main" id="{7A356636-6E92-432B-8A94-BBA0C225D2D6}"/>
            </a:ext>
          </a:extLst>
        </xdr:cNvPr>
        <xdr:cNvPicPr preferRelativeResize="0"/>
      </xdr:nvPicPr>
      <xdr:blipFill>
        <a:blip xmlns:r="http://schemas.openxmlformats.org/officeDocument/2006/relationships" r:embed="rId6" cstate="print"/>
        <a:stretch>
          <a:fillRect/>
        </a:stretch>
      </xdr:blipFill>
      <xdr:spPr>
        <a:xfrm>
          <a:off x="1812635" y="311728"/>
          <a:ext cx="946728" cy="600364"/>
        </a:xfrm>
        <a:prstGeom prst="rect">
          <a:avLst/>
        </a:prstGeom>
        <a:noFill/>
      </xdr:spPr>
    </xdr:pic>
    <xdr:clientData fLocksWithSheet="0"/>
  </xdr:oneCellAnchor>
  <xdr:oneCellAnchor>
    <xdr:from>
      <xdr:col>15</xdr:col>
      <xdr:colOff>461818</xdr:colOff>
      <xdr:row>1</xdr:row>
      <xdr:rowOff>103908</xdr:rowOff>
    </xdr:from>
    <xdr:ext cx="723900" cy="628650"/>
    <xdr:pic>
      <xdr:nvPicPr>
        <xdr:cNvPr id="21" name="image3.png">
          <a:extLst>
            <a:ext uri="{FF2B5EF4-FFF2-40B4-BE49-F238E27FC236}">
              <a16:creationId xmlns:a16="http://schemas.microsoft.com/office/drawing/2014/main" id="{132D71A1-9101-4B7D-BCFB-CA813A3B0D93}"/>
            </a:ext>
          </a:extLst>
        </xdr:cNvPr>
        <xdr:cNvPicPr preferRelativeResize="0"/>
      </xdr:nvPicPr>
      <xdr:blipFill>
        <a:blip xmlns:r="http://schemas.openxmlformats.org/officeDocument/2006/relationships" r:embed="rId7" cstate="print"/>
        <a:stretch>
          <a:fillRect/>
        </a:stretch>
      </xdr:blipFill>
      <xdr:spPr>
        <a:xfrm>
          <a:off x="10333182" y="300181"/>
          <a:ext cx="723900" cy="628650"/>
        </a:xfrm>
        <a:prstGeom prst="rect">
          <a:avLst/>
        </a:prstGeom>
        <a:noFill/>
      </xdr:spPr>
    </xdr:pic>
    <xdr:clientData fLocksWithSheet="0"/>
  </xdr:oneCellAnchor>
  <xdr:twoCellAnchor>
    <xdr:from>
      <xdr:col>17</xdr:col>
      <xdr:colOff>11548</xdr:colOff>
      <xdr:row>1</xdr:row>
      <xdr:rowOff>34636</xdr:rowOff>
    </xdr:from>
    <xdr:to>
      <xdr:col>19</xdr:col>
      <xdr:colOff>508002</xdr:colOff>
      <xdr:row>5</xdr:row>
      <xdr:rowOff>57727</xdr:rowOff>
    </xdr:to>
    <xdr:sp macro="" textlink="">
      <xdr:nvSpPr>
        <xdr:cNvPr id="22" name="TextBox 21">
          <a:extLst>
            <a:ext uri="{FF2B5EF4-FFF2-40B4-BE49-F238E27FC236}">
              <a16:creationId xmlns:a16="http://schemas.microsoft.com/office/drawing/2014/main" id="{A7BCACBA-AAEA-6355-FCCA-37C6559D9B49}"/>
            </a:ext>
          </a:extLst>
        </xdr:cNvPr>
        <xdr:cNvSpPr txBox="1"/>
      </xdr:nvSpPr>
      <xdr:spPr>
        <a:xfrm>
          <a:off x="11199093" y="230909"/>
          <a:ext cx="1812636"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75000"/>
                </a:schemeClr>
              </a:solidFill>
              <a:latin typeface="Trebuchet MS" panose="020B0603020202020204" pitchFamily="34" charset="0"/>
            </a:rPr>
            <a:t>JOB SATISFACTION RATING</a:t>
          </a:r>
        </a:p>
      </xdr:txBody>
    </xdr:sp>
    <xdr:clientData/>
  </xdr:twoCellAnchor>
  <xdr:twoCellAnchor>
    <xdr:from>
      <xdr:col>19</xdr:col>
      <xdr:colOff>138546</xdr:colOff>
      <xdr:row>0</xdr:row>
      <xdr:rowOff>115455</xdr:rowOff>
    </xdr:from>
    <xdr:to>
      <xdr:col>20</xdr:col>
      <xdr:colOff>473364</xdr:colOff>
      <xdr:row>5</xdr:row>
      <xdr:rowOff>127000</xdr:rowOff>
    </xdr:to>
    <xdr:graphicFrame macro="">
      <xdr:nvGraphicFramePr>
        <xdr:cNvPr id="25" name="Chart 24">
          <a:extLst>
            <a:ext uri="{FF2B5EF4-FFF2-40B4-BE49-F238E27FC236}">
              <a16:creationId xmlns:a16="http://schemas.microsoft.com/office/drawing/2014/main" id="{308D2B69-16DF-4F53-BCE6-6B2B2FE22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153942</xdr:colOff>
      <xdr:row>27</xdr:row>
      <xdr:rowOff>52918</xdr:rowOff>
    </xdr:from>
    <xdr:to>
      <xdr:col>22</xdr:col>
      <xdr:colOff>465667</xdr:colOff>
      <xdr:row>39</xdr:row>
      <xdr:rowOff>2</xdr:rowOff>
    </xdr:to>
    <mc:AlternateContent xmlns:mc="http://schemas.openxmlformats.org/markup-compatibility/2006">
      <mc:Choice xmlns:a14="http://schemas.microsoft.com/office/drawing/2010/main" Requires="a14">
        <xdr:graphicFrame macro="">
          <xdr:nvGraphicFramePr>
            <xdr:cNvPr id="54" name="Education Field 1">
              <a:extLst>
                <a:ext uri="{FF2B5EF4-FFF2-40B4-BE49-F238E27FC236}">
                  <a16:creationId xmlns:a16="http://schemas.microsoft.com/office/drawing/2014/main" id="{1D2B1155-DE02-4907-A007-662F8308C42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277275" y="5196418"/>
              <a:ext cx="1624059" cy="2233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346364</xdr:colOff>
      <xdr:row>2</xdr:row>
      <xdr:rowOff>23091</xdr:rowOff>
    </xdr:from>
    <xdr:to>
      <xdr:col>20</xdr:col>
      <xdr:colOff>242454</xdr:colOff>
      <xdr:row>3</xdr:row>
      <xdr:rowOff>173182</xdr:rowOff>
    </xdr:to>
    <xdr:sp macro="" textlink="'job satisfaction'!$A$4">
      <xdr:nvSpPr>
        <xdr:cNvPr id="55" name="TextBox 54">
          <a:extLst>
            <a:ext uri="{FF2B5EF4-FFF2-40B4-BE49-F238E27FC236}">
              <a16:creationId xmlns:a16="http://schemas.microsoft.com/office/drawing/2014/main" id="{F8003C99-5E47-2B8D-BBE1-B19ED721FAED}"/>
            </a:ext>
          </a:extLst>
        </xdr:cNvPr>
        <xdr:cNvSpPr txBox="1"/>
      </xdr:nvSpPr>
      <xdr:spPr>
        <a:xfrm>
          <a:off x="12850091" y="415636"/>
          <a:ext cx="55418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BC1071-608F-4EB7-A284-27015BE7EE8D}" type="TxLink">
            <a:rPr lang="en-US" sz="1800" b="1" i="0" u="none" strike="noStrike">
              <a:solidFill>
                <a:srgbClr val="000000"/>
              </a:solidFill>
              <a:latin typeface="Calibri"/>
              <a:ea typeface="Calibri"/>
              <a:cs typeface="Calibri"/>
            </a:rPr>
            <a:pPr algn="ctr"/>
            <a:t>2.6</a:t>
          </a:fld>
          <a:endParaRPr lang="en-IN" sz="2400" b="1">
            <a:solidFill>
              <a:srgbClr val="002060"/>
            </a:solidFill>
          </a:endParaRPr>
        </a:p>
      </xdr:txBody>
    </xdr:sp>
    <xdr:clientData/>
  </xdr:twoCellAnchor>
  <xdr:twoCellAnchor>
    <xdr:from>
      <xdr:col>20</xdr:col>
      <xdr:colOff>415638</xdr:colOff>
      <xdr:row>0</xdr:row>
      <xdr:rowOff>173182</xdr:rowOff>
    </xdr:from>
    <xdr:to>
      <xdr:col>24</xdr:col>
      <xdr:colOff>230910</xdr:colOff>
      <xdr:row>5</xdr:row>
      <xdr:rowOff>69273</xdr:rowOff>
    </xdr:to>
    <xdr:graphicFrame macro="">
      <xdr:nvGraphicFramePr>
        <xdr:cNvPr id="56" name="Chart 55">
          <a:extLst>
            <a:ext uri="{FF2B5EF4-FFF2-40B4-BE49-F238E27FC236}">
              <a16:creationId xmlns:a16="http://schemas.microsoft.com/office/drawing/2014/main" id="{8A17AAA2-8DEB-4ADF-8925-9C1AF4F54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501649</xdr:colOff>
      <xdr:row>1</xdr:row>
      <xdr:rowOff>97557</xdr:rowOff>
    </xdr:from>
    <xdr:to>
      <xdr:col>24</xdr:col>
      <xdr:colOff>161636</xdr:colOff>
      <xdr:row>4</xdr:row>
      <xdr:rowOff>115455</xdr:rowOff>
    </xdr:to>
    <xdr:sp macro="" textlink="">
      <xdr:nvSpPr>
        <xdr:cNvPr id="28" name="Freeform: Shape 27">
          <a:extLst>
            <a:ext uri="{FF2B5EF4-FFF2-40B4-BE49-F238E27FC236}">
              <a16:creationId xmlns:a16="http://schemas.microsoft.com/office/drawing/2014/main" id="{0492F2CA-2315-9514-86BC-418F37CC163D}"/>
            </a:ext>
          </a:extLst>
        </xdr:cNvPr>
        <xdr:cNvSpPr/>
      </xdr:nvSpPr>
      <xdr:spPr>
        <a:xfrm>
          <a:off x="13663467" y="293830"/>
          <a:ext cx="2292351" cy="606716"/>
        </a:xfrm>
        <a:custGeom>
          <a:avLst/>
          <a:gdLst>
            <a:gd name="connsiteX0" fmla="*/ 0 w 3191939"/>
            <a:gd name="connsiteY0" fmla="*/ 0 h 887186"/>
            <a:gd name="connsiteX1" fmla="*/ 404285 w 3191939"/>
            <a:gd name="connsiteY1" fmla="*/ 0 h 887186"/>
            <a:gd name="connsiteX2" fmla="*/ 318199 w 3191939"/>
            <a:gd name="connsiteY2" fmla="*/ 286902 h 887186"/>
            <a:gd name="connsiteX3" fmla="*/ 39614 w 3191939"/>
            <a:gd name="connsiteY3" fmla="*/ 286900 h 887186"/>
            <a:gd name="connsiteX4" fmla="*/ 264995 w 3191939"/>
            <a:gd name="connsiteY4" fmla="*/ 464213 h 887186"/>
            <a:gd name="connsiteX5" fmla="*/ 178906 w 3191939"/>
            <a:gd name="connsiteY5" fmla="*/ 751113 h 887186"/>
            <a:gd name="connsiteX6" fmla="*/ 404285 w 3191939"/>
            <a:gd name="connsiteY6" fmla="*/ 573797 h 887186"/>
            <a:gd name="connsiteX7" fmla="*/ 629663 w 3191939"/>
            <a:gd name="connsiteY7" fmla="*/ 751113 h 887186"/>
            <a:gd name="connsiteX8" fmla="*/ 543574 w 3191939"/>
            <a:gd name="connsiteY8" fmla="*/ 464213 h 887186"/>
            <a:gd name="connsiteX9" fmla="*/ 768955 w 3191939"/>
            <a:gd name="connsiteY9" fmla="*/ 286900 h 887186"/>
            <a:gd name="connsiteX10" fmla="*/ 490370 w 3191939"/>
            <a:gd name="connsiteY10" fmla="*/ 286902 h 887186"/>
            <a:gd name="connsiteX11" fmla="*/ 404285 w 3191939"/>
            <a:gd name="connsiteY11" fmla="*/ 0 h 887186"/>
            <a:gd name="connsiteX12" fmla="*/ 1173241 w 3191939"/>
            <a:gd name="connsiteY12" fmla="*/ 0 h 887186"/>
            <a:gd name="connsiteX13" fmla="*/ 1087155 w 3191939"/>
            <a:gd name="connsiteY13" fmla="*/ 286902 h 887186"/>
            <a:gd name="connsiteX14" fmla="*/ 808570 w 3191939"/>
            <a:gd name="connsiteY14" fmla="*/ 286900 h 887186"/>
            <a:gd name="connsiteX15" fmla="*/ 1033951 w 3191939"/>
            <a:gd name="connsiteY15" fmla="*/ 464213 h 887186"/>
            <a:gd name="connsiteX16" fmla="*/ 947862 w 3191939"/>
            <a:gd name="connsiteY16" fmla="*/ 751113 h 887186"/>
            <a:gd name="connsiteX17" fmla="*/ 1173241 w 3191939"/>
            <a:gd name="connsiteY17" fmla="*/ 573797 h 887186"/>
            <a:gd name="connsiteX18" fmla="*/ 1398619 w 3191939"/>
            <a:gd name="connsiteY18" fmla="*/ 751113 h 887186"/>
            <a:gd name="connsiteX19" fmla="*/ 1312530 w 3191939"/>
            <a:gd name="connsiteY19" fmla="*/ 464213 h 887186"/>
            <a:gd name="connsiteX20" fmla="*/ 1537911 w 3191939"/>
            <a:gd name="connsiteY20" fmla="*/ 286900 h 887186"/>
            <a:gd name="connsiteX21" fmla="*/ 1259326 w 3191939"/>
            <a:gd name="connsiteY21" fmla="*/ 286902 h 887186"/>
            <a:gd name="connsiteX22" fmla="*/ 1173241 w 3191939"/>
            <a:gd name="connsiteY22" fmla="*/ 0 h 887186"/>
            <a:gd name="connsiteX23" fmla="*/ 1942197 w 3191939"/>
            <a:gd name="connsiteY23" fmla="*/ 0 h 887186"/>
            <a:gd name="connsiteX24" fmla="*/ 1856111 w 3191939"/>
            <a:gd name="connsiteY24" fmla="*/ 286902 h 887186"/>
            <a:gd name="connsiteX25" fmla="*/ 1577526 w 3191939"/>
            <a:gd name="connsiteY25" fmla="*/ 286900 h 887186"/>
            <a:gd name="connsiteX26" fmla="*/ 1802907 w 3191939"/>
            <a:gd name="connsiteY26" fmla="*/ 464213 h 887186"/>
            <a:gd name="connsiteX27" fmla="*/ 1716818 w 3191939"/>
            <a:gd name="connsiteY27" fmla="*/ 751113 h 887186"/>
            <a:gd name="connsiteX28" fmla="*/ 1942197 w 3191939"/>
            <a:gd name="connsiteY28" fmla="*/ 573797 h 887186"/>
            <a:gd name="connsiteX29" fmla="*/ 2167575 w 3191939"/>
            <a:gd name="connsiteY29" fmla="*/ 751113 h 887186"/>
            <a:gd name="connsiteX30" fmla="*/ 2081486 w 3191939"/>
            <a:gd name="connsiteY30" fmla="*/ 464213 h 887186"/>
            <a:gd name="connsiteX31" fmla="*/ 2306867 w 3191939"/>
            <a:gd name="connsiteY31" fmla="*/ 286900 h 887186"/>
            <a:gd name="connsiteX32" fmla="*/ 2028282 w 3191939"/>
            <a:gd name="connsiteY32" fmla="*/ 286902 h 887186"/>
            <a:gd name="connsiteX33" fmla="*/ 1942197 w 3191939"/>
            <a:gd name="connsiteY33" fmla="*/ 0 h 887186"/>
            <a:gd name="connsiteX34" fmla="*/ 2711153 w 3191939"/>
            <a:gd name="connsiteY34" fmla="*/ 0 h 887186"/>
            <a:gd name="connsiteX35" fmla="*/ 2625067 w 3191939"/>
            <a:gd name="connsiteY35" fmla="*/ 286902 h 887186"/>
            <a:gd name="connsiteX36" fmla="*/ 2346482 w 3191939"/>
            <a:gd name="connsiteY36" fmla="*/ 286900 h 887186"/>
            <a:gd name="connsiteX37" fmla="*/ 2571863 w 3191939"/>
            <a:gd name="connsiteY37" fmla="*/ 464213 h 887186"/>
            <a:gd name="connsiteX38" fmla="*/ 2485774 w 3191939"/>
            <a:gd name="connsiteY38" fmla="*/ 751113 h 887186"/>
            <a:gd name="connsiteX39" fmla="*/ 2711153 w 3191939"/>
            <a:gd name="connsiteY39" fmla="*/ 573797 h 887186"/>
            <a:gd name="connsiteX40" fmla="*/ 2936531 w 3191939"/>
            <a:gd name="connsiteY40" fmla="*/ 751113 h 887186"/>
            <a:gd name="connsiteX41" fmla="*/ 2850442 w 3191939"/>
            <a:gd name="connsiteY41" fmla="*/ 464213 h 887186"/>
            <a:gd name="connsiteX42" fmla="*/ 3075823 w 3191939"/>
            <a:gd name="connsiteY42" fmla="*/ 286900 h 887186"/>
            <a:gd name="connsiteX43" fmla="*/ 2797238 w 3191939"/>
            <a:gd name="connsiteY43" fmla="*/ 286902 h 887186"/>
            <a:gd name="connsiteX44" fmla="*/ 2711153 w 3191939"/>
            <a:gd name="connsiteY44" fmla="*/ 0 h 887186"/>
            <a:gd name="connsiteX45" fmla="*/ 3191939 w 3191939"/>
            <a:gd name="connsiteY45" fmla="*/ 0 h 887186"/>
            <a:gd name="connsiteX46" fmla="*/ 3191939 w 3191939"/>
            <a:gd name="connsiteY46" fmla="*/ 887186 h 887186"/>
            <a:gd name="connsiteX47" fmla="*/ 0 w 3191939"/>
            <a:gd name="connsiteY47" fmla="*/ 887186 h 8871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191939" h="887186">
              <a:moveTo>
                <a:pt x="0" y="0"/>
              </a:moveTo>
              <a:lnTo>
                <a:pt x="404285" y="0"/>
              </a:lnTo>
              <a:lnTo>
                <a:pt x="318199" y="286902"/>
              </a:lnTo>
              <a:lnTo>
                <a:pt x="39614" y="286900"/>
              </a:lnTo>
              <a:lnTo>
                <a:pt x="264995" y="464213"/>
              </a:lnTo>
              <a:lnTo>
                <a:pt x="178906" y="751113"/>
              </a:lnTo>
              <a:lnTo>
                <a:pt x="404285" y="573797"/>
              </a:lnTo>
              <a:lnTo>
                <a:pt x="629663" y="751113"/>
              </a:lnTo>
              <a:lnTo>
                <a:pt x="543574" y="464213"/>
              </a:lnTo>
              <a:lnTo>
                <a:pt x="768955" y="286900"/>
              </a:lnTo>
              <a:lnTo>
                <a:pt x="490370" y="286902"/>
              </a:lnTo>
              <a:lnTo>
                <a:pt x="404285" y="0"/>
              </a:lnTo>
              <a:lnTo>
                <a:pt x="1173241" y="0"/>
              </a:lnTo>
              <a:lnTo>
                <a:pt x="1087155" y="286902"/>
              </a:lnTo>
              <a:lnTo>
                <a:pt x="808570" y="286900"/>
              </a:lnTo>
              <a:lnTo>
                <a:pt x="1033951" y="464213"/>
              </a:lnTo>
              <a:lnTo>
                <a:pt x="947862" y="751113"/>
              </a:lnTo>
              <a:lnTo>
                <a:pt x="1173241" y="573797"/>
              </a:lnTo>
              <a:lnTo>
                <a:pt x="1398619" y="751113"/>
              </a:lnTo>
              <a:lnTo>
                <a:pt x="1312530" y="464213"/>
              </a:lnTo>
              <a:lnTo>
                <a:pt x="1537911" y="286900"/>
              </a:lnTo>
              <a:lnTo>
                <a:pt x="1259326" y="286902"/>
              </a:lnTo>
              <a:lnTo>
                <a:pt x="1173241" y="0"/>
              </a:lnTo>
              <a:lnTo>
                <a:pt x="1942197" y="0"/>
              </a:lnTo>
              <a:lnTo>
                <a:pt x="1856111" y="286902"/>
              </a:lnTo>
              <a:lnTo>
                <a:pt x="1577526" y="286900"/>
              </a:lnTo>
              <a:lnTo>
                <a:pt x="1802907" y="464213"/>
              </a:lnTo>
              <a:lnTo>
                <a:pt x="1716818" y="751113"/>
              </a:lnTo>
              <a:lnTo>
                <a:pt x="1942197" y="573797"/>
              </a:lnTo>
              <a:lnTo>
                <a:pt x="2167575" y="751113"/>
              </a:lnTo>
              <a:lnTo>
                <a:pt x="2081486" y="464213"/>
              </a:lnTo>
              <a:lnTo>
                <a:pt x="2306867" y="286900"/>
              </a:lnTo>
              <a:lnTo>
                <a:pt x="2028282" y="286902"/>
              </a:lnTo>
              <a:lnTo>
                <a:pt x="1942197" y="0"/>
              </a:lnTo>
              <a:lnTo>
                <a:pt x="2711153" y="0"/>
              </a:lnTo>
              <a:lnTo>
                <a:pt x="2625067" y="286902"/>
              </a:lnTo>
              <a:lnTo>
                <a:pt x="2346482" y="286900"/>
              </a:lnTo>
              <a:lnTo>
                <a:pt x="2571863" y="464213"/>
              </a:lnTo>
              <a:lnTo>
                <a:pt x="2485774" y="751113"/>
              </a:lnTo>
              <a:lnTo>
                <a:pt x="2711153" y="573797"/>
              </a:lnTo>
              <a:lnTo>
                <a:pt x="2936531" y="751113"/>
              </a:lnTo>
              <a:lnTo>
                <a:pt x="2850442" y="464213"/>
              </a:lnTo>
              <a:lnTo>
                <a:pt x="3075823" y="286900"/>
              </a:lnTo>
              <a:lnTo>
                <a:pt x="2797238" y="286902"/>
              </a:lnTo>
              <a:lnTo>
                <a:pt x="2711153" y="0"/>
              </a:lnTo>
              <a:lnTo>
                <a:pt x="3191939" y="0"/>
              </a:lnTo>
              <a:lnTo>
                <a:pt x="3191939" y="887186"/>
              </a:lnTo>
              <a:lnTo>
                <a:pt x="0" y="887186"/>
              </a:lnTo>
              <a:close/>
            </a:path>
          </a:pathLst>
        </a:cu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403128</xdr:colOff>
      <xdr:row>11</xdr:row>
      <xdr:rowOff>29247</xdr:rowOff>
    </xdr:from>
    <xdr:to>
      <xdr:col>8</xdr:col>
      <xdr:colOff>541674</xdr:colOff>
      <xdr:row>12</xdr:row>
      <xdr:rowOff>179915</xdr:rowOff>
    </xdr:to>
    <xdr:sp macro="" textlink="">
      <xdr:nvSpPr>
        <xdr:cNvPr id="58" name="TextBox 57">
          <a:extLst>
            <a:ext uri="{FF2B5EF4-FFF2-40B4-BE49-F238E27FC236}">
              <a16:creationId xmlns:a16="http://schemas.microsoft.com/office/drawing/2014/main" id="{80D77C9B-838D-220C-80B1-4CA98C596AB8}"/>
            </a:ext>
          </a:extLst>
        </xdr:cNvPr>
        <xdr:cNvSpPr txBox="1"/>
      </xdr:nvSpPr>
      <xdr:spPr>
        <a:xfrm>
          <a:off x="1715461" y="2124747"/>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Total Employees By</a:t>
          </a:r>
          <a:r>
            <a:rPr lang="en-IN" sz="1600" b="1" baseline="0">
              <a:solidFill>
                <a:schemeClr val="accent2">
                  <a:lumMod val="50000"/>
                </a:schemeClr>
              </a:solidFill>
              <a:latin typeface="Trebuchet MS" panose="020B0603020202020204" pitchFamily="34" charset="0"/>
            </a:rPr>
            <a:t> Gender</a:t>
          </a:r>
          <a:endParaRPr lang="en-IN" sz="1600" b="1">
            <a:solidFill>
              <a:schemeClr val="accent2">
                <a:lumMod val="50000"/>
              </a:schemeClr>
            </a:solidFill>
            <a:latin typeface="Trebuchet MS" panose="020B0603020202020204" pitchFamily="34" charset="0"/>
          </a:endParaRPr>
        </a:p>
      </xdr:txBody>
    </xdr:sp>
    <xdr:clientData/>
  </xdr:twoCellAnchor>
  <xdr:twoCellAnchor editAs="oneCell">
    <xdr:from>
      <xdr:col>4</xdr:col>
      <xdr:colOff>269391</xdr:colOff>
      <xdr:row>14</xdr:row>
      <xdr:rowOff>61960</xdr:rowOff>
    </xdr:from>
    <xdr:to>
      <xdr:col>7</xdr:col>
      <xdr:colOff>123919</xdr:colOff>
      <xdr:row>18</xdr:row>
      <xdr:rowOff>33674</xdr:rowOff>
    </xdr:to>
    <mc:AlternateContent xmlns:mc="http://schemas.openxmlformats.org/markup-compatibility/2006">
      <mc:Choice xmlns:a14="http://schemas.microsoft.com/office/drawing/2010/main" Requires="a14">
        <xdr:graphicFrame macro="">
          <xdr:nvGraphicFramePr>
            <xdr:cNvPr id="59" name="Gender 1">
              <a:extLst>
                <a:ext uri="{FF2B5EF4-FFF2-40B4-BE49-F238E27FC236}">
                  <a16:creationId xmlns:a16="http://schemas.microsoft.com/office/drawing/2014/main" id="{F4872903-DC27-4432-B799-2DAFD012A1D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894058" y="2728960"/>
              <a:ext cx="1823028" cy="733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274203</xdr:colOff>
      <xdr:row>13</xdr:row>
      <xdr:rowOff>0</xdr:rowOff>
    </xdr:from>
    <xdr:to>
      <xdr:col>17</xdr:col>
      <xdr:colOff>0</xdr:colOff>
      <xdr:row>24</xdr:row>
      <xdr:rowOff>158750</xdr:rowOff>
    </xdr:to>
    <xdr:graphicFrame macro="">
      <xdr:nvGraphicFramePr>
        <xdr:cNvPr id="60" name="Chart 59">
          <a:extLst>
            <a:ext uri="{FF2B5EF4-FFF2-40B4-BE49-F238E27FC236}">
              <a16:creationId xmlns:a16="http://schemas.microsoft.com/office/drawing/2014/main" id="{3D94F1E9-0DE7-400F-8075-0A9B2B927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79277</xdr:colOff>
      <xdr:row>11</xdr:row>
      <xdr:rowOff>54647</xdr:rowOff>
    </xdr:from>
    <xdr:to>
      <xdr:col>16</xdr:col>
      <xdr:colOff>217823</xdr:colOff>
      <xdr:row>13</xdr:row>
      <xdr:rowOff>14815</xdr:rowOff>
    </xdr:to>
    <xdr:sp macro="" textlink="">
      <xdr:nvSpPr>
        <xdr:cNvPr id="61" name="TextBox 60">
          <a:extLst>
            <a:ext uri="{FF2B5EF4-FFF2-40B4-BE49-F238E27FC236}">
              <a16:creationId xmlns:a16="http://schemas.microsoft.com/office/drawing/2014/main" id="{16FE9784-C184-4096-A78F-C75E4945FCFF}"/>
            </a:ext>
          </a:extLst>
        </xdr:cNvPr>
        <xdr:cNvSpPr txBox="1"/>
      </xdr:nvSpPr>
      <xdr:spPr>
        <a:xfrm>
          <a:off x="6640944" y="2150147"/>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Attrition</a:t>
          </a:r>
          <a:r>
            <a:rPr lang="en-IN" sz="1600" b="1" baseline="0">
              <a:solidFill>
                <a:schemeClr val="accent2">
                  <a:lumMod val="50000"/>
                </a:schemeClr>
              </a:solidFill>
              <a:latin typeface="Trebuchet MS" panose="020B0603020202020204" pitchFamily="34" charset="0"/>
            </a:rPr>
            <a:t> By Education</a:t>
          </a:r>
          <a:endParaRPr lang="en-IN" sz="1600" b="1">
            <a:solidFill>
              <a:schemeClr val="accent2">
                <a:lumMod val="50000"/>
              </a:schemeClr>
            </a:solidFill>
            <a:latin typeface="Trebuchet MS" panose="020B0603020202020204" pitchFamily="34" charset="0"/>
          </a:endParaRPr>
        </a:p>
      </xdr:txBody>
    </xdr:sp>
    <xdr:clientData/>
  </xdr:twoCellAnchor>
  <xdr:twoCellAnchor>
    <xdr:from>
      <xdr:col>17</xdr:col>
      <xdr:colOff>257848</xdr:colOff>
      <xdr:row>13</xdr:row>
      <xdr:rowOff>53879</xdr:rowOff>
    </xdr:from>
    <xdr:to>
      <xdr:col>24</xdr:col>
      <xdr:colOff>370417</xdr:colOff>
      <xdr:row>24</xdr:row>
      <xdr:rowOff>179917</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3686340C-B72F-4833-821C-F3879F44BF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1412681" y="2530379"/>
              <a:ext cx="4705736" cy="22215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602094</xdr:colOff>
      <xdr:row>11</xdr:row>
      <xdr:rowOff>58880</xdr:rowOff>
    </xdr:from>
    <xdr:to>
      <xdr:col>24</xdr:col>
      <xdr:colOff>84473</xdr:colOff>
      <xdr:row>13</xdr:row>
      <xdr:rowOff>19048</xdr:rowOff>
    </xdr:to>
    <xdr:sp macro="" textlink="">
      <xdr:nvSpPr>
        <xdr:cNvPr id="63" name="TextBox 62">
          <a:extLst>
            <a:ext uri="{FF2B5EF4-FFF2-40B4-BE49-F238E27FC236}">
              <a16:creationId xmlns:a16="http://schemas.microsoft.com/office/drawing/2014/main" id="{6C3A8119-6F2B-4453-BD49-CBD31C09160C}"/>
            </a:ext>
          </a:extLst>
        </xdr:cNvPr>
        <xdr:cNvSpPr txBox="1"/>
      </xdr:nvSpPr>
      <xdr:spPr>
        <a:xfrm>
          <a:off x="11756927" y="2154380"/>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Attrition</a:t>
          </a:r>
          <a:r>
            <a:rPr lang="en-IN" sz="1600" b="1" baseline="0">
              <a:solidFill>
                <a:schemeClr val="accent2">
                  <a:lumMod val="50000"/>
                </a:schemeClr>
              </a:solidFill>
              <a:latin typeface="Trebuchet MS" panose="020B0603020202020204" pitchFamily="34" charset="0"/>
            </a:rPr>
            <a:t> By Job Role</a:t>
          </a:r>
          <a:endParaRPr lang="en-IN" sz="1600" b="1">
            <a:solidFill>
              <a:schemeClr val="accent2">
                <a:lumMod val="50000"/>
              </a:schemeClr>
            </a:solidFill>
            <a:latin typeface="Trebuchet MS" panose="020B0603020202020204" pitchFamily="34" charset="0"/>
          </a:endParaRPr>
        </a:p>
      </xdr:txBody>
    </xdr:sp>
    <xdr:clientData/>
  </xdr:twoCellAnchor>
  <xdr:twoCellAnchor>
    <xdr:from>
      <xdr:col>2</xdr:col>
      <xdr:colOff>317501</xdr:colOff>
      <xdr:row>26</xdr:row>
      <xdr:rowOff>169333</xdr:rowOff>
    </xdr:from>
    <xdr:to>
      <xdr:col>8</xdr:col>
      <xdr:colOff>412751</xdr:colOff>
      <xdr:row>40</xdr:row>
      <xdr:rowOff>74083</xdr:rowOff>
    </xdr:to>
    <xdr:graphicFrame macro="">
      <xdr:nvGraphicFramePr>
        <xdr:cNvPr id="64" name="Chart 63">
          <a:extLst>
            <a:ext uri="{FF2B5EF4-FFF2-40B4-BE49-F238E27FC236}">
              <a16:creationId xmlns:a16="http://schemas.microsoft.com/office/drawing/2014/main" id="{E1DD5619-86EC-44B4-86A9-60A0C7E27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305761</xdr:colOff>
      <xdr:row>25</xdr:row>
      <xdr:rowOff>90631</xdr:rowOff>
    </xdr:from>
    <xdr:to>
      <xdr:col>8</xdr:col>
      <xdr:colOff>444307</xdr:colOff>
      <xdr:row>27</xdr:row>
      <xdr:rowOff>50799</xdr:rowOff>
    </xdr:to>
    <xdr:sp macro="" textlink="">
      <xdr:nvSpPr>
        <xdr:cNvPr id="66" name="TextBox 65">
          <a:extLst>
            <a:ext uri="{FF2B5EF4-FFF2-40B4-BE49-F238E27FC236}">
              <a16:creationId xmlns:a16="http://schemas.microsoft.com/office/drawing/2014/main" id="{386F2848-615B-4DF1-AAFA-363C71649F8B}"/>
            </a:ext>
          </a:extLst>
        </xdr:cNvPr>
        <xdr:cNvSpPr txBox="1"/>
      </xdr:nvSpPr>
      <xdr:spPr>
        <a:xfrm>
          <a:off x="1618094" y="4853131"/>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Attrition</a:t>
          </a:r>
          <a:r>
            <a:rPr lang="en-IN" sz="1600" b="1" baseline="0">
              <a:solidFill>
                <a:schemeClr val="accent2">
                  <a:lumMod val="50000"/>
                </a:schemeClr>
              </a:solidFill>
              <a:latin typeface="Trebuchet MS" panose="020B0603020202020204" pitchFamily="34" charset="0"/>
            </a:rPr>
            <a:t> By Department</a:t>
          </a:r>
          <a:endParaRPr lang="en-IN" sz="1600" b="1">
            <a:solidFill>
              <a:schemeClr val="accent2">
                <a:lumMod val="50000"/>
              </a:schemeClr>
            </a:solidFill>
            <a:latin typeface="Trebuchet MS" panose="020B0603020202020204" pitchFamily="34" charset="0"/>
          </a:endParaRPr>
        </a:p>
      </xdr:txBody>
    </xdr:sp>
    <xdr:clientData/>
  </xdr:twoCellAnchor>
  <xdr:twoCellAnchor>
    <xdr:from>
      <xdr:col>9</xdr:col>
      <xdr:colOff>99099</xdr:colOff>
      <xdr:row>27</xdr:row>
      <xdr:rowOff>95250</xdr:rowOff>
    </xdr:from>
    <xdr:to>
      <xdr:col>15</xdr:col>
      <xdr:colOff>1</xdr:colOff>
      <xdr:row>39</xdr:row>
      <xdr:rowOff>63499</xdr:rowOff>
    </xdr:to>
    <xdr:graphicFrame macro="">
      <xdr:nvGraphicFramePr>
        <xdr:cNvPr id="67" name="Chart 66">
          <a:extLst>
            <a:ext uri="{FF2B5EF4-FFF2-40B4-BE49-F238E27FC236}">
              <a16:creationId xmlns:a16="http://schemas.microsoft.com/office/drawing/2014/main" id="{4B2F8E6A-53C9-4FAF-9DF9-D042C9D76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24244</xdr:colOff>
      <xdr:row>25</xdr:row>
      <xdr:rowOff>105448</xdr:rowOff>
    </xdr:from>
    <xdr:to>
      <xdr:col>15</xdr:col>
      <xdr:colOff>162790</xdr:colOff>
      <xdr:row>27</xdr:row>
      <xdr:rowOff>65616</xdr:rowOff>
    </xdr:to>
    <xdr:sp macro="" textlink="">
      <xdr:nvSpPr>
        <xdr:cNvPr id="68" name="TextBox 67">
          <a:extLst>
            <a:ext uri="{FF2B5EF4-FFF2-40B4-BE49-F238E27FC236}">
              <a16:creationId xmlns:a16="http://schemas.microsoft.com/office/drawing/2014/main" id="{9C234AF6-E8FA-41F9-B0C1-AF01E8C4651E}"/>
            </a:ext>
          </a:extLst>
        </xdr:cNvPr>
        <xdr:cNvSpPr txBox="1"/>
      </xdr:nvSpPr>
      <xdr:spPr>
        <a:xfrm>
          <a:off x="5929744" y="4867948"/>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Attrition</a:t>
          </a:r>
          <a:r>
            <a:rPr lang="en-IN" sz="1600" b="1" baseline="0">
              <a:solidFill>
                <a:schemeClr val="accent2">
                  <a:lumMod val="50000"/>
                </a:schemeClr>
              </a:solidFill>
              <a:latin typeface="Trebuchet MS" panose="020B0603020202020204" pitchFamily="34" charset="0"/>
            </a:rPr>
            <a:t> By Age Group</a:t>
          </a:r>
          <a:endParaRPr lang="en-IN" sz="1600" b="1">
            <a:solidFill>
              <a:schemeClr val="accent2">
                <a:lumMod val="50000"/>
              </a:schemeClr>
            </a:solidFill>
            <a:latin typeface="Trebuchet MS" panose="020B0603020202020204" pitchFamily="34" charset="0"/>
          </a:endParaRPr>
        </a:p>
      </xdr:txBody>
    </xdr:sp>
    <xdr:clientData/>
  </xdr:twoCellAnchor>
  <xdr:twoCellAnchor>
    <xdr:from>
      <xdr:col>15</xdr:col>
      <xdr:colOff>152014</xdr:colOff>
      <xdr:row>27</xdr:row>
      <xdr:rowOff>74083</xdr:rowOff>
    </xdr:from>
    <xdr:to>
      <xdr:col>19</xdr:col>
      <xdr:colOff>508000</xdr:colOff>
      <xdr:row>38</xdr:row>
      <xdr:rowOff>144896</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BC3867E6-4885-4596-B53B-2CE9BB7E3C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994514" y="5217583"/>
              <a:ext cx="2980653" cy="21663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441227</xdr:colOff>
      <xdr:row>25</xdr:row>
      <xdr:rowOff>109682</xdr:rowOff>
    </xdr:from>
    <xdr:to>
      <xdr:col>20</xdr:col>
      <xdr:colOff>579773</xdr:colOff>
      <xdr:row>27</xdr:row>
      <xdr:rowOff>69850</xdr:rowOff>
    </xdr:to>
    <xdr:sp macro="" textlink="">
      <xdr:nvSpPr>
        <xdr:cNvPr id="70" name="TextBox 69">
          <a:extLst>
            <a:ext uri="{FF2B5EF4-FFF2-40B4-BE49-F238E27FC236}">
              <a16:creationId xmlns:a16="http://schemas.microsoft.com/office/drawing/2014/main" id="{66A3CF43-67AC-4EAF-A1BB-01EDD87F4001}"/>
            </a:ext>
          </a:extLst>
        </xdr:cNvPr>
        <xdr:cNvSpPr txBox="1"/>
      </xdr:nvSpPr>
      <xdr:spPr>
        <a:xfrm>
          <a:off x="9627560" y="4872182"/>
          <a:ext cx="4075546" cy="34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2">
                  <a:lumMod val="50000"/>
                </a:schemeClr>
              </a:solidFill>
              <a:latin typeface="Trebuchet MS" panose="020B0603020202020204" pitchFamily="34" charset="0"/>
            </a:rPr>
            <a:t>Attrition</a:t>
          </a:r>
          <a:r>
            <a:rPr lang="en-IN" sz="1600" b="1" baseline="0">
              <a:solidFill>
                <a:schemeClr val="accent2">
                  <a:lumMod val="50000"/>
                </a:schemeClr>
              </a:solidFill>
              <a:latin typeface="Trebuchet MS" panose="020B0603020202020204" pitchFamily="34" charset="0"/>
            </a:rPr>
            <a:t> By Marital Status</a:t>
          </a:r>
          <a:endParaRPr lang="en-IN" sz="1600" b="1">
            <a:solidFill>
              <a:schemeClr val="accent2">
                <a:lumMod val="50000"/>
              </a:schemeClr>
            </a:solidFill>
            <a:latin typeface="Trebuchet MS" panose="020B0603020202020204" pitchFamily="34" charset="0"/>
          </a:endParaRPr>
        </a:p>
      </xdr:txBody>
    </xdr:sp>
    <xdr:clientData/>
  </xdr:twoCellAnchor>
  <xdr:twoCellAnchor editAs="oneCell">
    <xdr:from>
      <xdr:col>22</xdr:col>
      <xdr:colOff>518582</xdr:colOff>
      <xdr:row>27</xdr:row>
      <xdr:rowOff>74083</xdr:rowOff>
    </xdr:from>
    <xdr:to>
      <xdr:col>24</xdr:col>
      <xdr:colOff>370417</xdr:colOff>
      <xdr:row>34</xdr:row>
      <xdr:rowOff>52917</xdr:rowOff>
    </xdr:to>
    <mc:AlternateContent xmlns:mc="http://schemas.openxmlformats.org/markup-compatibility/2006">
      <mc:Choice xmlns:a14="http://schemas.microsoft.com/office/drawing/2010/main" Requires="a14">
        <xdr:graphicFrame macro="">
          <xdr:nvGraphicFramePr>
            <xdr:cNvPr id="71" name="Department 1">
              <a:extLst>
                <a:ext uri="{FF2B5EF4-FFF2-40B4-BE49-F238E27FC236}">
                  <a16:creationId xmlns:a16="http://schemas.microsoft.com/office/drawing/2014/main" id="{31C2BE31-B1C9-48E9-82A0-84E25E76972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54249" y="5217583"/>
              <a:ext cx="1164168" cy="13123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32710</xdr:colOff>
      <xdr:row>25</xdr:row>
      <xdr:rowOff>113916</xdr:rowOff>
    </xdr:from>
    <xdr:to>
      <xdr:col>22</xdr:col>
      <xdr:colOff>497416</xdr:colOff>
      <xdr:row>27</xdr:row>
      <xdr:rowOff>63501</xdr:rowOff>
    </xdr:to>
    <xdr:sp macro="" textlink="">
      <xdr:nvSpPr>
        <xdr:cNvPr id="72" name="TextBox 71">
          <a:extLst>
            <a:ext uri="{FF2B5EF4-FFF2-40B4-BE49-F238E27FC236}">
              <a16:creationId xmlns:a16="http://schemas.microsoft.com/office/drawing/2014/main" id="{8EC53C54-C389-4ADD-98D2-64E03E361025}"/>
            </a:ext>
          </a:extLst>
        </xdr:cNvPr>
        <xdr:cNvSpPr txBox="1"/>
      </xdr:nvSpPr>
      <xdr:spPr>
        <a:xfrm>
          <a:off x="13156043" y="4876416"/>
          <a:ext cx="1777040" cy="330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latin typeface="Trebuchet MS" panose="020B0603020202020204" pitchFamily="34" charset="0"/>
            </a:rPr>
            <a:t>Education</a:t>
          </a:r>
          <a:r>
            <a:rPr lang="en-IN" sz="1400" b="1" baseline="0">
              <a:solidFill>
                <a:schemeClr val="accent2"/>
              </a:solidFill>
              <a:latin typeface="Trebuchet MS" panose="020B0603020202020204" pitchFamily="34" charset="0"/>
            </a:rPr>
            <a:t> Field</a:t>
          </a:r>
          <a:endParaRPr lang="en-IN" sz="1400" b="1">
            <a:solidFill>
              <a:schemeClr val="accent2"/>
            </a:solidFill>
            <a:latin typeface="Trebuchet MS" panose="020B0603020202020204" pitchFamily="34" charset="0"/>
          </a:endParaRPr>
        </a:p>
      </xdr:txBody>
    </xdr:sp>
    <xdr:clientData/>
  </xdr:twoCellAnchor>
  <xdr:twoCellAnchor>
    <xdr:from>
      <xdr:col>22</xdr:col>
      <xdr:colOff>476250</xdr:colOff>
      <xdr:row>25</xdr:row>
      <xdr:rowOff>115166</xdr:rowOff>
    </xdr:from>
    <xdr:to>
      <xdr:col>24</xdr:col>
      <xdr:colOff>465667</xdr:colOff>
      <xdr:row>27</xdr:row>
      <xdr:rowOff>62250</xdr:rowOff>
    </xdr:to>
    <xdr:sp macro="" textlink="">
      <xdr:nvSpPr>
        <xdr:cNvPr id="73" name="TextBox 72">
          <a:extLst>
            <a:ext uri="{FF2B5EF4-FFF2-40B4-BE49-F238E27FC236}">
              <a16:creationId xmlns:a16="http://schemas.microsoft.com/office/drawing/2014/main" id="{51532F6A-C5DF-4DBD-AE0F-70E40EB9E2E2}"/>
            </a:ext>
          </a:extLst>
        </xdr:cNvPr>
        <xdr:cNvSpPr txBox="1"/>
      </xdr:nvSpPr>
      <xdr:spPr>
        <a:xfrm>
          <a:off x="14911917" y="4877666"/>
          <a:ext cx="1301750"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75000"/>
                </a:schemeClr>
              </a:solidFill>
              <a:latin typeface="Trebuchet MS" panose="020B0603020202020204" pitchFamily="34" charset="0"/>
            </a:rPr>
            <a:t>Departments</a:t>
          </a:r>
        </a:p>
      </xdr:txBody>
    </xdr:sp>
    <xdr:clientData/>
  </xdr:twoCellAnchor>
  <xdr:twoCellAnchor>
    <xdr:from>
      <xdr:col>2</xdr:col>
      <xdr:colOff>407939</xdr:colOff>
      <xdr:row>17</xdr:row>
      <xdr:rowOff>107276</xdr:rowOff>
    </xdr:from>
    <xdr:to>
      <xdr:col>8</xdr:col>
      <xdr:colOff>566688</xdr:colOff>
      <xdr:row>24</xdr:row>
      <xdr:rowOff>170777</xdr:rowOff>
    </xdr:to>
    <xdr:grpSp>
      <xdr:nvGrpSpPr>
        <xdr:cNvPr id="83" name="Group 82">
          <a:extLst>
            <a:ext uri="{FF2B5EF4-FFF2-40B4-BE49-F238E27FC236}">
              <a16:creationId xmlns:a16="http://schemas.microsoft.com/office/drawing/2014/main" id="{D464D5A9-0E63-A4E1-AC7E-C350C9D9B57B}"/>
            </a:ext>
          </a:extLst>
        </xdr:cNvPr>
        <xdr:cNvGrpSpPr/>
      </xdr:nvGrpSpPr>
      <xdr:grpSpPr>
        <a:xfrm>
          <a:off x="1720272" y="3345776"/>
          <a:ext cx="4095749" cy="1397001"/>
          <a:chOff x="1762606" y="3176443"/>
          <a:chExt cx="4095749" cy="1397001"/>
        </a:xfrm>
      </xdr:grpSpPr>
      <xdr:graphicFrame macro="">
        <xdr:nvGraphicFramePr>
          <xdr:cNvPr id="23" name="Chart 22">
            <a:extLst>
              <a:ext uri="{FF2B5EF4-FFF2-40B4-BE49-F238E27FC236}">
                <a16:creationId xmlns:a16="http://schemas.microsoft.com/office/drawing/2014/main" id="{E0E643CA-443F-4520-8F3C-0C90B1B4500D}"/>
              </a:ext>
            </a:extLst>
          </xdr:cNvPr>
          <xdr:cNvGraphicFramePr>
            <a:graphicFrameLocks/>
          </xdr:cNvGraphicFramePr>
        </xdr:nvGraphicFramePr>
        <xdr:xfrm>
          <a:off x="1762606" y="3176443"/>
          <a:ext cx="1508606" cy="1397001"/>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24" name="Chart 23">
            <a:extLst>
              <a:ext uri="{FF2B5EF4-FFF2-40B4-BE49-F238E27FC236}">
                <a16:creationId xmlns:a16="http://schemas.microsoft.com/office/drawing/2014/main" id="{5D23954D-009A-469E-9534-4152EDC9D640}"/>
              </a:ext>
            </a:extLst>
          </xdr:cNvPr>
          <xdr:cNvGraphicFramePr>
            <a:graphicFrameLocks/>
          </xdr:cNvGraphicFramePr>
        </xdr:nvGraphicFramePr>
        <xdr:xfrm>
          <a:off x="4349750" y="3176443"/>
          <a:ext cx="1508605" cy="1397001"/>
        </xdr:xfrm>
        <a:graphic>
          <a:graphicData uri="http://schemas.openxmlformats.org/drawingml/2006/chart">
            <c:chart xmlns:c="http://schemas.openxmlformats.org/drawingml/2006/chart" xmlns:r="http://schemas.openxmlformats.org/officeDocument/2006/relationships" r:id="rId16"/>
          </a:graphicData>
        </a:graphic>
      </xdr:graphicFrame>
      <xdr:sp macro="" textlink="Gender!$B$8">
        <xdr:nvSpPr>
          <xdr:cNvPr id="26" name="TextBox 25">
            <a:extLst>
              <a:ext uri="{FF2B5EF4-FFF2-40B4-BE49-F238E27FC236}">
                <a16:creationId xmlns:a16="http://schemas.microsoft.com/office/drawing/2014/main" id="{BFCA73B7-5935-6FDA-D32C-3464FAF3F8C6}"/>
              </a:ext>
            </a:extLst>
          </xdr:cNvPr>
          <xdr:cNvSpPr txBox="1"/>
        </xdr:nvSpPr>
        <xdr:spPr>
          <a:xfrm>
            <a:off x="2153227" y="3700318"/>
            <a:ext cx="70234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EDDF6C-36EB-44E4-8B7F-FF7AB0AC45DB}" type="TxLink">
              <a:rPr lang="en-US" sz="2400" b="1" i="0" u="none" strike="noStrike">
                <a:solidFill>
                  <a:srgbClr val="002060"/>
                </a:solidFill>
                <a:latin typeface="Calibri"/>
                <a:ea typeface="Calibri"/>
                <a:cs typeface="Calibri"/>
              </a:rPr>
              <a:pPr algn="ctr"/>
              <a:t>588</a:t>
            </a:fld>
            <a:endParaRPr lang="en-IN" sz="2000" b="1">
              <a:solidFill>
                <a:srgbClr val="002060"/>
              </a:solidFill>
            </a:endParaRPr>
          </a:p>
        </xdr:txBody>
      </xdr:sp>
      <xdr:sp macro="" textlink="Gender!$B$9">
        <xdr:nvSpPr>
          <xdr:cNvPr id="57" name="TextBox 56">
            <a:extLst>
              <a:ext uri="{FF2B5EF4-FFF2-40B4-BE49-F238E27FC236}">
                <a16:creationId xmlns:a16="http://schemas.microsoft.com/office/drawing/2014/main" id="{EDE9BE65-7A18-4033-ADE0-695F4F951263}"/>
              </a:ext>
            </a:extLst>
          </xdr:cNvPr>
          <xdr:cNvSpPr txBox="1"/>
        </xdr:nvSpPr>
        <xdr:spPr>
          <a:xfrm>
            <a:off x="4745567" y="3691082"/>
            <a:ext cx="70234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E6EA19-81DE-4F67-A2E4-DCE8765831BB}" type="TxLink">
              <a:rPr lang="en-US" sz="2400" b="1" i="0" u="none" strike="noStrike">
                <a:solidFill>
                  <a:srgbClr val="002060"/>
                </a:solidFill>
                <a:latin typeface="Calibri"/>
                <a:ea typeface="Calibri"/>
                <a:cs typeface="Calibri"/>
              </a:rPr>
              <a:t>882</a:t>
            </a:fld>
            <a:endParaRPr lang="en-IN" sz="4000" b="1">
              <a:solidFill>
                <a:srgbClr val="002060"/>
              </a:solidFill>
            </a:endParaRPr>
          </a:p>
        </xdr:txBody>
      </xdr:sp>
      <xdr:pic>
        <xdr:nvPicPr>
          <xdr:cNvPr id="79" name="Graphic 78" descr="Female Profile with solid fill">
            <a:extLst>
              <a:ext uri="{FF2B5EF4-FFF2-40B4-BE49-F238E27FC236}">
                <a16:creationId xmlns:a16="http://schemas.microsoft.com/office/drawing/2014/main" id="{E99B3562-7636-3C2B-EE5C-14FBCBDEF8E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016250" y="3483360"/>
            <a:ext cx="783167" cy="783167"/>
          </a:xfrm>
          <a:prstGeom prst="rect">
            <a:avLst/>
          </a:prstGeom>
        </xdr:spPr>
      </xdr:pic>
      <xdr:pic>
        <xdr:nvPicPr>
          <xdr:cNvPr id="81" name="Graphic 80" descr="User with solid fill">
            <a:extLst>
              <a:ext uri="{FF2B5EF4-FFF2-40B4-BE49-F238E27FC236}">
                <a16:creationId xmlns:a16="http://schemas.microsoft.com/office/drawing/2014/main" id="{9591C720-C04F-CAC0-55F3-B336ADC019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693583" y="3417743"/>
            <a:ext cx="857251" cy="857251"/>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467.514823495374" createdVersion="8" refreshedVersion="8" minRefreshableVersion="3" recordCount="1470" xr:uid="{43D6DBC6-3D79-4389-8438-783C0F1621D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205366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D91F7D-1243-4E91-B496-FE5AE697F2E4}"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dataField name="Count of emp no" fld="6" subtotal="count" baseField="0" baseItem="0"/>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6357FB-8BF0-47E7-9ABB-802733AF025A}"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596A97-5E6D-4971-868D-131DDCC1F362}"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8:A9"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9">
      <pivotArea outline="0" collapsedLevelsAreSubtotals="1" fieldPosition="0"/>
    </format>
  </formats>
  <chartFormats count="4">
    <chartFormat chart="33"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63E9B9-5647-43D1-ADF2-178B828ED279}"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45CD85-9F2F-42C8-AE9D-4F99A336857B}"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316300-D7D0-4BBA-AEDA-AD7967A3787E}"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DB7314-5BBC-4B3B-B432-5E5F6AC45E54}"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A9990B-D6CA-485A-8C40-E3D7FA08D925}"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F0AB89-CF2A-404C-90FB-DEA6E739A4F8}"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0DFF8FA-2285-42E9-9BCC-4B1069B58966}" sourceName="Education Field">
  <pivotTables>
    <pivotTable tabId="8" name="PivotTable2"/>
    <pivotTable tabId="7" name="PivotTable1"/>
    <pivotTable tabId="8" name="PivotTable3"/>
    <pivotTable tabId="12" name="PivotTable4"/>
    <pivotTable tabId="10" name="PivotTable2"/>
    <pivotTable tabId="11" name="PivotTable3"/>
    <pivotTable tabId="14" name="PivotTable6"/>
    <pivotTable tabId="13" name="PivotTable5"/>
    <pivotTable tabId="9" name="PivotTable1"/>
  </pivotTables>
  <data>
    <tabular pivotCacheId="620536687">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DD2166-BDDB-45AE-ABEA-B00C94E8EFCE}" sourceName="Gender">
  <pivotTables>
    <pivotTable tabId="9" name="PivotTable1"/>
    <pivotTable tabId="12" name="PivotTable4"/>
    <pivotTable tabId="10" name="PivotTable2"/>
    <pivotTable tabId="11" name="PivotTable3"/>
    <pivotTable tabId="14" name="PivotTable6"/>
    <pivotTable tabId="13" name="PivotTable5"/>
    <pivotTable tabId="8" name="PivotTable2"/>
    <pivotTable tabId="8" name="PivotTable3"/>
    <pivotTable tabId="7" name="PivotTable1"/>
  </pivotTables>
  <data>
    <tabular pivotCacheId="6205366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8BB2173-D4A4-4DF2-82C3-BF7203625F90}" sourceName="Department">
  <pivotTables>
    <pivotTable tabId="14" name="PivotTable6"/>
    <pivotTable tabId="12" name="PivotTable4"/>
    <pivotTable tabId="10" name="PivotTable2"/>
    <pivotTable tabId="11" name="PivotTable3"/>
    <pivotTable tabId="13" name="PivotTable5"/>
    <pivotTable tabId="9" name="PivotTable1"/>
    <pivotTable tabId="8" name="PivotTable2"/>
    <pivotTable tabId="8" name="PivotTable3"/>
    <pivotTable tabId="7" name="PivotTable1"/>
  </pivotTables>
  <data>
    <tabular pivotCacheId="62053668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9BB2BC4-D8FB-481E-88E2-61287B281D8F}" cache="Slicer_Education_Field"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209E9DF-2821-424E-B745-3FD96D03CC9E}" cache="Slicer_Gender"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BA72668-FA49-4517-93E0-D0C79665A8F7}" cache="Slicer_Education_Field" caption="Education Field" rowHeight="262466"/>
  <slicer name="Department" xr10:uid="{E96CEBA8-1D63-493F-9655-63A916D5F90D}" cache="Slicer_Department" caption="Department"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B5698B2-6CB9-4022-8872-C3692BBD60CE}" cache="Slicer_Education_Field" style="SlicerStyleLight2" rowHeight="262466"/>
  <slicer name="Gender 1" xr10:uid="{5E75B72C-15C7-4FE5-9F7F-FD2F101353AC}" cache="Slicer_Gender" caption="Gender" columnCount="2" style="SlicerStyleDark4" rowHeight="262466"/>
  <slicer name="Department 1" xr10:uid="{A61E7425-EBD5-4027-A4AF-E0B79543A67A}" cache="Slicer_Department" style="SlicerStyleLight6"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5FDF-5199-46B0-938C-675B574EFBB3}">
  <dimension ref="A3:E8"/>
  <sheetViews>
    <sheetView workbookViewId="0">
      <selection activeCell="G7" sqref="G7"/>
    </sheetView>
  </sheetViews>
  <sheetFormatPr defaultRowHeight="15.5" x14ac:dyDescent="0.35"/>
  <cols>
    <col min="1" max="1" width="13.08203125" bestFit="1" customWidth="1"/>
    <col min="2" max="2" width="14.58203125" bestFit="1" customWidth="1"/>
    <col min="3" max="3" width="22.83203125" bestFit="1" customWidth="1"/>
    <col min="4" max="4" width="15.25" bestFit="1" customWidth="1"/>
    <col min="5" max="5" width="11.9140625" bestFit="1" customWidth="1"/>
  </cols>
  <sheetData>
    <row r="3" spans="1:5" x14ac:dyDescent="0.35">
      <c r="A3" s="2" t="s">
        <v>1556</v>
      </c>
      <c r="B3" s="5" t="s">
        <v>1554</v>
      </c>
      <c r="C3" s="4" t="s">
        <v>1555</v>
      </c>
    </row>
    <row r="4" spans="1:5" x14ac:dyDescent="0.35">
      <c r="A4" s="22">
        <v>36.923809523809524</v>
      </c>
      <c r="B4" s="24">
        <v>1470</v>
      </c>
      <c r="C4" s="23">
        <v>237</v>
      </c>
    </row>
    <row r="7" spans="1:5" x14ac:dyDescent="0.35">
      <c r="A7" t="s">
        <v>1557</v>
      </c>
      <c r="B7" t="s">
        <v>1558</v>
      </c>
      <c r="C7" t="s">
        <v>1559</v>
      </c>
      <c r="D7" t="s">
        <v>1560</v>
      </c>
      <c r="E7" t="s">
        <v>1561</v>
      </c>
    </row>
    <row r="8" spans="1:5" x14ac:dyDescent="0.35">
      <c r="A8">
        <f>GETPIVOTDATA("Count of emp no",$A$3)</f>
        <v>1470</v>
      </c>
      <c r="B8">
        <f>GETPIVOTDATA("Sum of CF_attrition counts",$A$3)</f>
        <v>237</v>
      </c>
      <c r="C8" s="7">
        <f>GETPIVOTDATA("Average of Age",$A$3)</f>
        <v>36.923809523809524</v>
      </c>
      <c r="D8">
        <f>A8-B8</f>
        <v>1233</v>
      </c>
      <c r="E8" s="8">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EB28-201E-466B-9108-5E3561BF1877}">
  <dimension ref="A3:B10"/>
  <sheetViews>
    <sheetView workbookViewId="0">
      <selection activeCell="I11" sqref="I11"/>
    </sheetView>
  </sheetViews>
  <sheetFormatPr defaultRowHeight="15.5" x14ac:dyDescent="0.35"/>
  <cols>
    <col min="1" max="1" width="23" bestFit="1" customWidth="1"/>
  </cols>
  <sheetData>
    <row r="3" spans="1:2" x14ac:dyDescent="0.35">
      <c r="A3" s="3" t="s">
        <v>1562</v>
      </c>
    </row>
    <row r="4" spans="1:2" x14ac:dyDescent="0.35">
      <c r="A4" s="9">
        <v>2.6265306122448981</v>
      </c>
      <c r="B4">
        <f>GETPIVOTDATA("Job Satisfaction",$A$3)/4</f>
        <v>0.65663265306122454</v>
      </c>
    </row>
    <row r="5" spans="1:2" x14ac:dyDescent="0.35">
      <c r="A5" s="6">
        <f>4-GETPIVOTDATA("Job Satisfaction",$A$3)</f>
        <v>1.3734693877551019</v>
      </c>
      <c r="B5">
        <f>A5/4</f>
        <v>0.34336734693877546</v>
      </c>
    </row>
    <row r="8" spans="1:2" x14ac:dyDescent="0.35">
      <c r="A8" s="3" t="s">
        <v>1562</v>
      </c>
    </row>
    <row r="9" spans="1:2" x14ac:dyDescent="0.35">
      <c r="A9" s="9">
        <v>2.6265306122448981</v>
      </c>
    </row>
    <row r="10" spans="1:2" x14ac:dyDescent="0.35">
      <c r="A10" s="6">
        <f>4-GETPIVOTDATA("Job Satisfaction",$A$3)</f>
        <v>1.3734693877551019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4C6B-FDA6-4B51-B4A1-805D245BC477}">
  <dimension ref="A3:C9"/>
  <sheetViews>
    <sheetView workbookViewId="0">
      <selection activeCell="C8" sqref="C8:C9"/>
    </sheetView>
  </sheetViews>
  <sheetFormatPr defaultRowHeight="15.5" x14ac:dyDescent="0.35"/>
  <cols>
    <col min="1" max="1" width="12" bestFit="1" customWidth="1"/>
    <col min="2" max="2" width="23.83203125" bestFit="1" customWidth="1"/>
  </cols>
  <sheetData>
    <row r="3" spans="1:3" x14ac:dyDescent="0.35">
      <c r="A3" s="11" t="s">
        <v>1563</v>
      </c>
      <c r="B3" s="3" t="s">
        <v>1565</v>
      </c>
    </row>
    <row r="4" spans="1:3" x14ac:dyDescent="0.35">
      <c r="A4" s="12" t="s">
        <v>51</v>
      </c>
      <c r="B4" s="13">
        <v>588</v>
      </c>
    </row>
    <row r="5" spans="1:3" x14ac:dyDescent="0.35">
      <c r="A5" s="14" t="s">
        <v>62</v>
      </c>
      <c r="B5" s="15">
        <v>882</v>
      </c>
    </row>
    <row r="6" spans="1:3" x14ac:dyDescent="0.35">
      <c r="A6" s="16" t="s">
        <v>1564</v>
      </c>
      <c r="B6" s="10">
        <v>1470</v>
      </c>
    </row>
    <row r="8" spans="1:3" x14ac:dyDescent="0.35">
      <c r="A8" s="17" t="s">
        <v>51</v>
      </c>
      <c r="B8">
        <f>IFERROR(GETPIVOTDATA("Employee Number",$A$3,"Gender","Female"),0)</f>
        <v>588</v>
      </c>
      <c r="C8" s="18">
        <f>B8/GETPIVOTDATA("Employee Number",$A$3)</f>
        <v>0.4</v>
      </c>
    </row>
    <row r="9" spans="1:3" x14ac:dyDescent="0.35">
      <c r="A9" s="17" t="s">
        <v>1566</v>
      </c>
      <c r="B9">
        <f>IFERROR(GETPIVOTDATA("Employee Number",$A$3,"Gender","Male"),0)</f>
        <v>882</v>
      </c>
      <c r="C9" s="18">
        <f>B9/GETPIVOTDATA("Employee Number",$A$3)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50305-CB9E-4EF7-B04A-18DCA6C2D74D}">
  <dimension ref="A3:B9"/>
  <sheetViews>
    <sheetView workbookViewId="0">
      <selection activeCell="K7" sqref="K7"/>
    </sheetView>
  </sheetViews>
  <sheetFormatPr defaultRowHeight="15.5" x14ac:dyDescent="0.35"/>
  <cols>
    <col min="1" max="1" width="15.58203125" bestFit="1" customWidth="1"/>
    <col min="2" max="2" width="22.08203125" bestFit="1" customWidth="1"/>
  </cols>
  <sheetData>
    <row r="3" spans="1:2" x14ac:dyDescent="0.35">
      <c r="A3" s="11" t="s">
        <v>1563</v>
      </c>
      <c r="B3" s="3" t="s">
        <v>1568</v>
      </c>
    </row>
    <row r="4" spans="1:2" x14ac:dyDescent="0.35">
      <c r="A4" s="12" t="s">
        <v>134</v>
      </c>
      <c r="B4" s="13">
        <v>5</v>
      </c>
    </row>
    <row r="5" spans="1:2" x14ac:dyDescent="0.35">
      <c r="A5" s="14" t="s">
        <v>65</v>
      </c>
      <c r="B5" s="15">
        <v>31</v>
      </c>
    </row>
    <row r="6" spans="1:2" x14ac:dyDescent="0.35">
      <c r="A6" s="14" t="s">
        <v>55</v>
      </c>
      <c r="B6" s="15">
        <v>44</v>
      </c>
    </row>
    <row r="7" spans="1:2" x14ac:dyDescent="0.35">
      <c r="A7" s="14" t="s">
        <v>71</v>
      </c>
      <c r="B7" s="15">
        <v>58</v>
      </c>
    </row>
    <row r="8" spans="1:2" x14ac:dyDescent="0.35">
      <c r="A8" s="14" t="s">
        <v>77</v>
      </c>
      <c r="B8" s="15">
        <v>99</v>
      </c>
    </row>
    <row r="9" spans="1:2" x14ac:dyDescent="0.35">
      <c r="A9" s="16" t="s">
        <v>1564</v>
      </c>
      <c r="B9" s="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6CC09-C305-4FFC-9DA2-AFB6CF46B054}">
  <dimension ref="A3:E13"/>
  <sheetViews>
    <sheetView workbookViewId="0">
      <selection activeCell="D4" sqref="D4:E12"/>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1" t="s">
        <v>1563</v>
      </c>
      <c r="B3" s="3" t="s">
        <v>1568</v>
      </c>
      <c r="D3" t="s">
        <v>9</v>
      </c>
      <c r="E3" t="s">
        <v>1558</v>
      </c>
    </row>
    <row r="4" spans="1:5" x14ac:dyDescent="0.35">
      <c r="A4" s="12" t="s">
        <v>83</v>
      </c>
      <c r="B4" s="13">
        <v>9</v>
      </c>
      <c r="D4" t="str">
        <f>A4</f>
        <v>Healthcare Representative</v>
      </c>
      <c r="E4">
        <f>GETPIVOTDATA("CF_attrition count",$A$3,"Job Role",A4)</f>
        <v>9</v>
      </c>
    </row>
    <row r="5" spans="1:5" x14ac:dyDescent="0.35">
      <c r="A5" s="14" t="s">
        <v>163</v>
      </c>
      <c r="B5" s="15">
        <v>12</v>
      </c>
      <c r="D5" t="str">
        <f t="shared" ref="D5:D12" si="0">A5</f>
        <v>Human Resources</v>
      </c>
      <c r="E5">
        <f t="shared" ref="E5:E12" si="1">GETPIVOTDATA("CF_attrition count",$A$3,"Job Role",A5)</f>
        <v>12</v>
      </c>
    </row>
    <row r="6" spans="1:5" x14ac:dyDescent="0.35">
      <c r="A6" s="14" t="s">
        <v>68</v>
      </c>
      <c r="B6" s="15">
        <v>62</v>
      </c>
      <c r="D6" t="str">
        <f t="shared" si="0"/>
        <v>Laboratory Technician</v>
      </c>
      <c r="E6">
        <f t="shared" si="1"/>
        <v>62</v>
      </c>
    </row>
    <row r="7" spans="1:5" x14ac:dyDescent="0.35">
      <c r="A7" s="14" t="s">
        <v>95</v>
      </c>
      <c r="B7" s="15">
        <v>5</v>
      </c>
      <c r="D7" t="str">
        <f t="shared" si="0"/>
        <v>Manager</v>
      </c>
      <c r="E7">
        <f t="shared" si="1"/>
        <v>5</v>
      </c>
    </row>
    <row r="8" spans="1:5" x14ac:dyDescent="0.35">
      <c r="A8" s="14" t="s">
        <v>81</v>
      </c>
      <c r="B8" s="15">
        <v>10</v>
      </c>
      <c r="D8" t="str">
        <f t="shared" si="0"/>
        <v>Manufacturing Director</v>
      </c>
      <c r="E8">
        <f t="shared" si="1"/>
        <v>10</v>
      </c>
    </row>
    <row r="9" spans="1:5" x14ac:dyDescent="0.35">
      <c r="A9" s="14" t="s">
        <v>101</v>
      </c>
      <c r="B9" s="15">
        <v>2</v>
      </c>
      <c r="D9" t="str">
        <f t="shared" si="0"/>
        <v>Research Director</v>
      </c>
      <c r="E9">
        <f t="shared" si="1"/>
        <v>2</v>
      </c>
    </row>
    <row r="10" spans="1:5" x14ac:dyDescent="0.35">
      <c r="A10" s="14" t="s">
        <v>63</v>
      </c>
      <c r="B10" s="15">
        <v>47</v>
      </c>
      <c r="D10" t="str">
        <f t="shared" si="0"/>
        <v>Research Scientist</v>
      </c>
      <c r="E10">
        <f t="shared" si="1"/>
        <v>47</v>
      </c>
    </row>
    <row r="11" spans="1:5" x14ac:dyDescent="0.35">
      <c r="A11" s="14" t="s">
        <v>52</v>
      </c>
      <c r="B11" s="15">
        <v>57</v>
      </c>
      <c r="D11" t="str">
        <f t="shared" si="0"/>
        <v>Sales Executive</v>
      </c>
      <c r="E11">
        <f t="shared" si="1"/>
        <v>57</v>
      </c>
    </row>
    <row r="12" spans="1:5" x14ac:dyDescent="0.35">
      <c r="A12" s="14" t="s">
        <v>99</v>
      </c>
      <c r="B12" s="15">
        <v>33</v>
      </c>
      <c r="D12" t="str">
        <f t="shared" si="0"/>
        <v>Sales Representative</v>
      </c>
      <c r="E12">
        <f t="shared" si="1"/>
        <v>33</v>
      </c>
    </row>
    <row r="13" spans="1:5" x14ac:dyDescent="0.35">
      <c r="A13" s="16" t="s">
        <v>1564</v>
      </c>
      <c r="B13" s="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130AC-FA15-492A-AF98-3CC75E505614}">
  <dimension ref="A3:B7"/>
  <sheetViews>
    <sheetView workbookViewId="0">
      <selection activeCell="B4" sqref="B4:B6"/>
    </sheetView>
  </sheetViews>
  <sheetFormatPr defaultRowHeight="15.5" x14ac:dyDescent="0.35"/>
  <cols>
    <col min="1" max="1" width="12" bestFit="1" customWidth="1"/>
    <col min="2" max="2" width="22.08203125" bestFit="1" customWidth="1"/>
  </cols>
  <sheetData>
    <row r="3" spans="1:2" x14ac:dyDescent="0.35">
      <c r="A3" s="11" t="s">
        <v>1563</v>
      </c>
      <c r="B3" s="3" t="s">
        <v>1568</v>
      </c>
    </row>
    <row r="4" spans="1:2" x14ac:dyDescent="0.35">
      <c r="A4" s="12" t="s">
        <v>161</v>
      </c>
      <c r="B4" s="19">
        <v>5.0632911392405063E-2</v>
      </c>
    </row>
    <row r="5" spans="1:2" x14ac:dyDescent="0.35">
      <c r="A5" s="14" t="s">
        <v>60</v>
      </c>
      <c r="B5" s="20">
        <v>0.56118143459915615</v>
      </c>
    </row>
    <row r="6" spans="1:2" x14ac:dyDescent="0.35">
      <c r="A6" s="14" t="s">
        <v>48</v>
      </c>
      <c r="B6" s="20">
        <v>0.3881856540084388</v>
      </c>
    </row>
    <row r="7" spans="1:2" x14ac:dyDescent="0.35">
      <c r="A7" s="16" t="s">
        <v>1564</v>
      </c>
      <c r="B7"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7BF3-4D1E-4723-8854-22EF56F9B5A5}">
  <dimension ref="A3:B9"/>
  <sheetViews>
    <sheetView workbookViewId="0">
      <selection activeCell="B8" sqref="B8"/>
    </sheetView>
  </sheetViews>
  <sheetFormatPr defaultRowHeight="15.5" x14ac:dyDescent="0.35"/>
  <cols>
    <col min="1" max="1" width="12" bestFit="1" customWidth="1"/>
    <col min="2" max="2" width="22.08203125" bestFit="1" customWidth="1"/>
  </cols>
  <sheetData>
    <row r="3" spans="1:2" x14ac:dyDescent="0.35">
      <c r="A3" s="11" t="s">
        <v>1563</v>
      </c>
      <c r="B3" s="3" t="s">
        <v>1568</v>
      </c>
    </row>
    <row r="4" spans="1:2" x14ac:dyDescent="0.35">
      <c r="A4" s="12" t="s">
        <v>69</v>
      </c>
      <c r="B4" s="13">
        <v>112</v>
      </c>
    </row>
    <row r="5" spans="1:2" x14ac:dyDescent="0.35">
      <c r="A5" s="14" t="s">
        <v>46</v>
      </c>
      <c r="B5" s="15">
        <v>51</v>
      </c>
    </row>
    <row r="6" spans="1:2" x14ac:dyDescent="0.35">
      <c r="A6" s="14" t="s">
        <v>92</v>
      </c>
      <c r="B6" s="15">
        <v>38</v>
      </c>
    </row>
    <row r="7" spans="1:2" x14ac:dyDescent="0.35">
      <c r="A7" s="14" t="s">
        <v>58</v>
      </c>
      <c r="B7" s="15">
        <v>25</v>
      </c>
    </row>
    <row r="8" spans="1:2" x14ac:dyDescent="0.35">
      <c r="A8" s="14" t="s">
        <v>75</v>
      </c>
      <c r="B8" s="15">
        <v>11</v>
      </c>
    </row>
    <row r="9" spans="1:2" x14ac:dyDescent="0.35">
      <c r="A9" s="16" t="s">
        <v>1564</v>
      </c>
      <c r="B9" s="10">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E8F6F-0D6B-4C27-8C80-D359AF10FB7D}">
  <dimension ref="A3:E7"/>
  <sheetViews>
    <sheetView workbookViewId="0">
      <selection activeCell="B6" sqref="B6"/>
    </sheetView>
  </sheetViews>
  <sheetFormatPr defaultRowHeight="15.5" x14ac:dyDescent="0.35"/>
  <cols>
    <col min="1" max="1" width="12" bestFit="1" customWidth="1"/>
    <col min="2" max="3" width="15.33203125" bestFit="1" customWidth="1"/>
  </cols>
  <sheetData>
    <row r="3" spans="1:5" x14ac:dyDescent="0.35">
      <c r="A3" s="11" t="s">
        <v>1563</v>
      </c>
      <c r="B3" s="3" t="s">
        <v>1567</v>
      </c>
      <c r="D3" t="s">
        <v>10</v>
      </c>
      <c r="E3" t="s">
        <v>1569</v>
      </c>
    </row>
    <row r="4" spans="1:5" x14ac:dyDescent="0.35">
      <c r="A4" s="12" t="s">
        <v>79</v>
      </c>
      <c r="B4" s="13">
        <v>327</v>
      </c>
      <c r="D4" t="str">
        <f>A4</f>
        <v>Divorced</v>
      </c>
      <c r="E4">
        <f>GETPIVOTDATA("Attrition",$A$3,"Marital Status",A4)</f>
        <v>327</v>
      </c>
    </row>
    <row r="5" spans="1:5" x14ac:dyDescent="0.35">
      <c r="A5" s="14" t="s">
        <v>53</v>
      </c>
      <c r="B5" s="15">
        <v>470</v>
      </c>
      <c r="D5" t="str">
        <f t="shared" ref="D5:D6" si="0">A5</f>
        <v>Single</v>
      </c>
      <c r="E5">
        <f t="shared" ref="E5:E6" si="1">GETPIVOTDATA("Attrition",$A$3,"Marital Status",A5)</f>
        <v>470</v>
      </c>
    </row>
    <row r="6" spans="1:5" x14ac:dyDescent="0.35">
      <c r="A6" s="14" t="s">
        <v>64</v>
      </c>
      <c r="B6" s="15">
        <v>673</v>
      </c>
      <c r="D6" t="str">
        <f t="shared" si="0"/>
        <v>Married</v>
      </c>
      <c r="E6">
        <f t="shared" si="1"/>
        <v>673</v>
      </c>
    </row>
    <row r="7" spans="1:5" x14ac:dyDescent="0.35">
      <c r="A7" s="16" t="s">
        <v>1564</v>
      </c>
      <c r="B7" s="10">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S12" sqref="S12"/>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60" zoomScaleNormal="60" workbookViewId="0">
      <selection activeCell="AA11" sqref="AA11"/>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job satisfaction</vt:lpstr>
      <vt:lpstr>Gender</vt:lpstr>
      <vt:lpstr>Attrition by education</vt:lpstr>
      <vt:lpstr>Attrition by job</vt:lpstr>
      <vt:lpstr>attrition by department</vt:lpstr>
      <vt:lpstr>attrtion by age grp</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Aniket Kadam</cp:lastModifiedBy>
  <dcterms:created xsi:type="dcterms:W3CDTF">2022-12-29T16:02:46Z</dcterms:created>
  <dcterms:modified xsi:type="dcterms:W3CDTF">2024-06-24T14:00:30Z</dcterms:modified>
</cp:coreProperties>
</file>